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14514\Desktop\1H2026\do publikacji\"/>
    </mc:Choice>
  </mc:AlternateContent>
  <xr:revisionPtr revIDLastSave="0" documentId="8_{071D3338-AAC4-412E-B807-654830DCFBA7}" xr6:coauthVersionLast="47" xr6:coauthVersionMax="47" xr10:uidLastSave="{00000000-0000-0000-0000-000000000000}"/>
  <bookViews>
    <workbookView xWindow="-110" yWindow="-110" windowWidth="19420" windowHeight="11500" xr2:uid="{6399D0B0-6B59-47DA-9BB2-31F5C6A81BD9}"/>
  </bookViews>
  <sheets>
    <sheet name="Menu" sheetId="27" r:id="rId1"/>
    <sheet name="Wskaźniki" sheetId="22" r:id="rId2"/>
    <sheet name="Bilans" sheetId="7" r:id="rId3"/>
    <sheet name="RZiS" sheetId="8" r:id="rId4"/>
    <sheet name="Odsetki" sheetId="3" r:id="rId5"/>
    <sheet name="Prowizje" sheetId="4" r:id="rId6"/>
    <sheet name="PPiK" sheetId="25" r:id="rId7"/>
    <sheet name="Koszty_dz" sheetId="17" r:id="rId8"/>
    <sheet name="Wynik_z_odpisów" sheetId="12" r:id="rId9"/>
    <sheet name="Kredyty" sheetId="16" r:id="rId10"/>
    <sheet name="Kredyty_koszyki" sheetId="18" r:id="rId11"/>
    <sheet name="Zobowiazania" sheetId="15" r:id="rId12"/>
    <sheet name="Podatek" sheetId="26" r:id="rId13"/>
    <sheet name="Segmenty" sheetId="19" r:id="rId14"/>
    <sheet name="CRR" sheetId="20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Hlk38542878" localSheetId="3">RZiS!#REF!</definedName>
    <definedName name="e">[1]Dane!$D$20</definedName>
    <definedName name="LangSelID">[2]POLENG!$I$3</definedName>
    <definedName name="o">[1]Dane!$D$20</definedName>
    <definedName name="Pol">[3]Dane!$D$19</definedName>
    <definedName name="Pols" localSheetId="13">[4]Dane!$D$20</definedName>
    <definedName name="Pols">[5]Dane!$D$19</definedName>
    <definedName name="s">[1]Dane!$D$20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9" i="8" l="1"/>
  <c r="AR49" i="8"/>
  <c r="AU49" i="8"/>
  <c r="AV49" i="8"/>
  <c r="AR27" i="26"/>
  <c r="AV5" i="26"/>
  <c r="AV24" i="7" l="1"/>
  <c r="AY34" i="20" l="1"/>
  <c r="AY33" i="20"/>
  <c r="AY19" i="20"/>
  <c r="AY16" i="20"/>
  <c r="AY5" i="20"/>
  <c r="AK202" i="19"/>
  <c r="AK163" i="19"/>
  <c r="AK158" i="19"/>
  <c r="AK149" i="19"/>
  <c r="AK145" i="19"/>
  <c r="AK152" i="19" s="1"/>
  <c r="AK164" i="19" s="1"/>
  <c r="AK168" i="19" s="1"/>
  <c r="AK170" i="19" s="1"/>
  <c r="AK172" i="19" s="1"/>
  <c r="AK174" i="19" s="1"/>
  <c r="AK142" i="19"/>
  <c r="AK212" i="19" s="1"/>
  <c r="AK141" i="19"/>
  <c r="AK211" i="19" s="1"/>
  <c r="AK140" i="19"/>
  <c r="AK136" i="19"/>
  <c r="AK206" i="19" s="1"/>
  <c r="AK134" i="19"/>
  <c r="AK204" i="19" s="1"/>
  <c r="AK132" i="19"/>
  <c r="AK131" i="19"/>
  <c r="AK201" i="19" s="1"/>
  <c r="AK130" i="19"/>
  <c r="AK200" i="19" s="1"/>
  <c r="AK127" i="19"/>
  <c r="AK197" i="19" s="1"/>
  <c r="AK126" i="19"/>
  <c r="AK196" i="19" s="1"/>
  <c r="AK125" i="19"/>
  <c r="AK195" i="19" s="1"/>
  <c r="AK124" i="19"/>
  <c r="AK123" i="19" s="1"/>
  <c r="AK122" i="19"/>
  <c r="AK192" i="19" s="1"/>
  <c r="AK121" i="19"/>
  <c r="AK191" i="19" s="1"/>
  <c r="AK119" i="19"/>
  <c r="AK189" i="19" s="1"/>
  <c r="AK118" i="19"/>
  <c r="AK188" i="19" s="1"/>
  <c r="AK116" i="19"/>
  <c r="AK186" i="19" s="1"/>
  <c r="AK115" i="19"/>
  <c r="AK113" i="19"/>
  <c r="AK183" i="19" s="1"/>
  <c r="AK112" i="19"/>
  <c r="AK182" i="19" s="1"/>
  <c r="AK111" i="19"/>
  <c r="AK181" i="19" s="1"/>
  <c r="AK93" i="19"/>
  <c r="AK88" i="19"/>
  <c r="AK85" i="19"/>
  <c r="AK79" i="19"/>
  <c r="AK75" i="19"/>
  <c r="AK58" i="19"/>
  <c r="AK53" i="19"/>
  <c r="AK50" i="19"/>
  <c r="AK44" i="19"/>
  <c r="AK40" i="19"/>
  <c r="AK23" i="19"/>
  <c r="AK18" i="19"/>
  <c r="AK15" i="19"/>
  <c r="AK9" i="19"/>
  <c r="AK5" i="19"/>
  <c r="AV27" i="26"/>
  <c r="AV9" i="15"/>
  <c r="AV3" i="15"/>
  <c r="AE37" i="18"/>
  <c r="AE36" i="18"/>
  <c r="AE35" i="18"/>
  <c r="AE34" i="18"/>
  <c r="AE32" i="18"/>
  <c r="AE31" i="18"/>
  <c r="AE30" i="18"/>
  <c r="AE21" i="18"/>
  <c r="AE16" i="18"/>
  <c r="AE9" i="18"/>
  <c r="AV9" i="16"/>
  <c r="AV3" i="16"/>
  <c r="AV27" i="12"/>
  <c r="AV16" i="12"/>
  <c r="AV13" i="12"/>
  <c r="AV4" i="12"/>
  <c r="AV3" i="12" s="1"/>
  <c r="AV26" i="17"/>
  <c r="AV12" i="17"/>
  <c r="AV3" i="17"/>
  <c r="AV14" i="25"/>
  <c r="AV3" i="25"/>
  <c r="AV19" i="4"/>
  <c r="AV4" i="4"/>
  <c r="AV27" i="3"/>
  <c r="AV22" i="3"/>
  <c r="AV3" i="3"/>
  <c r="AV43" i="8"/>
  <c r="AV38" i="8"/>
  <c r="AV18" i="8"/>
  <c r="AV13" i="8"/>
  <c r="AV9" i="8"/>
  <c r="AV6" i="8"/>
  <c r="AV52" i="7"/>
  <c r="AV38" i="7"/>
  <c r="AV43" i="7" s="1"/>
  <c r="AV20" i="7"/>
  <c r="AV5" i="7"/>
  <c r="AV33" i="20"/>
  <c r="AW19" i="20"/>
  <c r="AW34" i="20"/>
  <c r="AW33" i="20"/>
  <c r="AW16" i="20"/>
  <c r="AW5" i="20"/>
  <c r="AJ63" i="19"/>
  <c r="AQ27" i="26"/>
  <c r="AU27" i="26"/>
  <c r="AV12" i="12" l="1"/>
  <c r="AK114" i="19"/>
  <c r="AK82" i="19"/>
  <c r="AK94" i="19" s="1"/>
  <c r="AK98" i="19" s="1"/>
  <c r="AK100" i="19" s="1"/>
  <c r="AK102" i="19" s="1"/>
  <c r="AK104" i="19" s="1"/>
  <c r="AK47" i="19"/>
  <c r="AK59" i="19" s="1"/>
  <c r="AK63" i="19" s="1"/>
  <c r="AK65" i="19" s="1"/>
  <c r="AK67" i="19" s="1"/>
  <c r="AK69" i="19" s="1"/>
  <c r="AK180" i="19"/>
  <c r="AK110" i="19"/>
  <c r="AK117" i="19" s="1"/>
  <c r="AK190" i="19"/>
  <c r="AK185" i="19"/>
  <c r="AK184" i="19" s="1"/>
  <c r="AK12" i="19"/>
  <c r="AK24" i="19" s="1"/>
  <c r="AK28" i="19" s="1"/>
  <c r="AK30" i="19" s="1"/>
  <c r="AK32" i="19" s="1"/>
  <c r="AK34" i="19" s="1"/>
  <c r="AK198" i="19"/>
  <c r="AK128" i="19"/>
  <c r="AK194" i="19"/>
  <c r="AK193" i="19" s="1"/>
  <c r="AK120" i="19"/>
  <c r="AV15" i="15"/>
  <c r="AE26" i="18"/>
  <c r="AE33" i="18"/>
  <c r="AV16" i="16"/>
  <c r="AV24" i="12"/>
  <c r="AV26" i="12" s="1"/>
  <c r="AV31" i="17"/>
  <c r="AV24" i="25"/>
  <c r="AV30" i="4"/>
  <c r="AV36" i="3"/>
  <c r="AV36" i="8"/>
  <c r="AV50" i="8" s="1"/>
  <c r="AV25" i="8"/>
  <c r="AV27" i="8" s="1"/>
  <c r="AV29" i="8" s="1"/>
  <c r="AV30" i="8" s="1"/>
  <c r="AV53" i="7"/>
  <c r="AX34" i="20"/>
  <c r="AX33" i="20"/>
  <c r="AX19" i="20"/>
  <c r="AX16" i="20"/>
  <c r="AX5" i="20"/>
  <c r="AJ202" i="19"/>
  <c r="AJ163" i="19"/>
  <c r="AJ158" i="19"/>
  <c r="AJ152" i="19"/>
  <c r="AJ164" i="19" s="1"/>
  <c r="AJ168" i="19" s="1"/>
  <c r="AJ170" i="19" s="1"/>
  <c r="AJ172" i="19" s="1"/>
  <c r="AJ174" i="19" s="1"/>
  <c r="AJ149" i="19"/>
  <c r="AJ145" i="19"/>
  <c r="AJ142" i="19"/>
  <c r="AJ212" i="19" s="1"/>
  <c r="AJ141" i="19"/>
  <c r="AJ211" i="19" s="1"/>
  <c r="AJ140" i="19"/>
  <c r="AJ136" i="19"/>
  <c r="AJ206" i="19" s="1"/>
  <c r="AJ134" i="19"/>
  <c r="AJ204" i="19" s="1"/>
  <c r="AJ132" i="19"/>
  <c r="AJ131" i="19"/>
  <c r="AJ201" i="19" s="1"/>
  <c r="AJ130" i="19"/>
  <c r="AJ200" i="19" s="1"/>
  <c r="AJ127" i="19"/>
  <c r="AJ197" i="19" s="1"/>
  <c r="AJ126" i="19"/>
  <c r="AJ196" i="19" s="1"/>
  <c r="AJ125" i="19"/>
  <c r="AJ195" i="19" s="1"/>
  <c r="AJ124" i="19"/>
  <c r="AJ122" i="19"/>
  <c r="AJ192" i="19" s="1"/>
  <c r="AJ121" i="19"/>
  <c r="AJ191" i="19" s="1"/>
  <c r="AJ119" i="19"/>
  <c r="AJ118" i="19"/>
  <c r="AJ188" i="19" s="1"/>
  <c r="AJ116" i="19"/>
  <c r="AJ115" i="19"/>
  <c r="AJ185" i="19" s="1"/>
  <c r="AJ113" i="19"/>
  <c r="AJ183" i="19" s="1"/>
  <c r="AJ112" i="19"/>
  <c r="AJ182" i="19" s="1"/>
  <c r="AJ111" i="19"/>
  <c r="AJ181" i="19" s="1"/>
  <c r="AJ93" i="19"/>
  <c r="AJ88" i="19"/>
  <c r="AJ85" i="19"/>
  <c r="AJ79" i="19"/>
  <c r="AJ75" i="19"/>
  <c r="AJ58" i="19"/>
  <c r="AJ53" i="19"/>
  <c r="AJ50" i="19"/>
  <c r="AJ44" i="19"/>
  <c r="AJ40" i="19"/>
  <c r="AJ23" i="19"/>
  <c r="AJ18" i="19"/>
  <c r="AJ15" i="19"/>
  <c r="AJ9" i="19"/>
  <c r="AJ5" i="19"/>
  <c r="AU5" i="26"/>
  <c r="AU9" i="15"/>
  <c r="AU3" i="15"/>
  <c r="AD37" i="18"/>
  <c r="AD36" i="18"/>
  <c r="AD35" i="18"/>
  <c r="AD34" i="18"/>
  <c r="AD33" i="18" s="1"/>
  <c r="AD32" i="18"/>
  <c r="AD31" i="18"/>
  <c r="AD30" i="18"/>
  <c r="AD29" i="18"/>
  <c r="AD21" i="18"/>
  <c r="AD16" i="18"/>
  <c r="AD9" i="18"/>
  <c r="AD4" i="18"/>
  <c r="AU9" i="16"/>
  <c r="AU3" i="16"/>
  <c r="AU27" i="12"/>
  <c r="AU16" i="12"/>
  <c r="AU13" i="12"/>
  <c r="AU4" i="12"/>
  <c r="AU3" i="12" s="1"/>
  <c r="AU26" i="17"/>
  <c r="AU12" i="17"/>
  <c r="AU3" i="17"/>
  <c r="AU14" i="25"/>
  <c r="AU3" i="25"/>
  <c r="AU19" i="4"/>
  <c r="AU4" i="4"/>
  <c r="AU27" i="3"/>
  <c r="AU22" i="3"/>
  <c r="AU3" i="3"/>
  <c r="AU43" i="8"/>
  <c r="AU38" i="8"/>
  <c r="AU18" i="8"/>
  <c r="AU13" i="8"/>
  <c r="AU9" i="8"/>
  <c r="AU6" i="8"/>
  <c r="AU52" i="7"/>
  <c r="AU38" i="7"/>
  <c r="AU43" i="7" s="1"/>
  <c r="AU20" i="7"/>
  <c r="AU5" i="7"/>
  <c r="AV34" i="20"/>
  <c r="AV19" i="20"/>
  <c r="AV16" i="20"/>
  <c r="AV5" i="20"/>
  <c r="AI93" i="19"/>
  <c r="AI53" i="19"/>
  <c r="AI28" i="19"/>
  <c r="AH28" i="19"/>
  <c r="AI202" i="19"/>
  <c r="AI168" i="19"/>
  <c r="AI170" i="19" s="1"/>
  <c r="AI172" i="19" s="1"/>
  <c r="AI174" i="19" s="1"/>
  <c r="AI164" i="19"/>
  <c r="AI163" i="19"/>
  <c r="AI158" i="19"/>
  <c r="AI152" i="19"/>
  <c r="AI149" i="19"/>
  <c r="AI145" i="19"/>
  <c r="AI142" i="19"/>
  <c r="AI212" i="19" s="1"/>
  <c r="AI141" i="19"/>
  <c r="AI211" i="19" s="1"/>
  <c r="AI140" i="19"/>
  <c r="AI136" i="19"/>
  <c r="AI206" i="19" s="1"/>
  <c r="AI134" i="19"/>
  <c r="AI204" i="19" s="1"/>
  <c r="AI132" i="19"/>
  <c r="AI131" i="19"/>
  <c r="AI201" i="19" s="1"/>
  <c r="AI130" i="19"/>
  <c r="AI200" i="19" s="1"/>
  <c r="AI127" i="19"/>
  <c r="AI126" i="19"/>
  <c r="AI196" i="19" s="1"/>
  <c r="AI125" i="19"/>
  <c r="AI195" i="19" s="1"/>
  <c r="AI124" i="19"/>
  <c r="AI122" i="19"/>
  <c r="AI192" i="19" s="1"/>
  <c r="AI121" i="19"/>
  <c r="AI191" i="19" s="1"/>
  <c r="AI119" i="19"/>
  <c r="AI189" i="19" s="1"/>
  <c r="AI118" i="19"/>
  <c r="AI188" i="19" s="1"/>
  <c r="AI116" i="19"/>
  <c r="AI186" i="19" s="1"/>
  <c r="AI115" i="19"/>
  <c r="AI113" i="19"/>
  <c r="AI183" i="19" s="1"/>
  <c r="AI112" i="19"/>
  <c r="AI182" i="19" s="1"/>
  <c r="AI111" i="19"/>
  <c r="AI181" i="19" s="1"/>
  <c r="AI88" i="19"/>
  <c r="AI94" i="19" s="1"/>
  <c r="AI85" i="19"/>
  <c r="AI79" i="19"/>
  <c r="AI75" i="19"/>
  <c r="AI58" i="19"/>
  <c r="AI50" i="19"/>
  <c r="AI44" i="19"/>
  <c r="AI40" i="19"/>
  <c r="AI23" i="19"/>
  <c r="AI18" i="19"/>
  <c r="AI15" i="19"/>
  <c r="AI9" i="19"/>
  <c r="AI5" i="19"/>
  <c r="AT5" i="26"/>
  <c r="AT9" i="15"/>
  <c r="AT3" i="15"/>
  <c r="AC37" i="18"/>
  <c r="AC36" i="18"/>
  <c r="AC35" i="18"/>
  <c r="AC34" i="18"/>
  <c r="AC32" i="18"/>
  <c r="AC31" i="18"/>
  <c r="AC30" i="18"/>
  <c r="AC29" i="18"/>
  <c r="AC21" i="18"/>
  <c r="AC26" i="18" s="1"/>
  <c r="AC16" i="18"/>
  <c r="AC9" i="18"/>
  <c r="AC4" i="18"/>
  <c r="AT9" i="16"/>
  <c r="AT3" i="16"/>
  <c r="AT16" i="16" s="1"/>
  <c r="AT12" i="12"/>
  <c r="AT4" i="12"/>
  <c r="AT3" i="12" s="1"/>
  <c r="AT24" i="12" s="1"/>
  <c r="AT27" i="12"/>
  <c r="AT16" i="12"/>
  <c r="AT13" i="12"/>
  <c r="AT26" i="17"/>
  <c r="AT12" i="17"/>
  <c r="AT3" i="17"/>
  <c r="AT14" i="25"/>
  <c r="AT3" i="25"/>
  <c r="AT19" i="4"/>
  <c r="AT4" i="4"/>
  <c r="AT27" i="3"/>
  <c r="AT22" i="3"/>
  <c r="AT3" i="3"/>
  <c r="AT43" i="8"/>
  <c r="AT38" i="8"/>
  <c r="AT18" i="8"/>
  <c r="AT13" i="8"/>
  <c r="AT9" i="8"/>
  <c r="AT6" i="8"/>
  <c r="AT38" i="7"/>
  <c r="AT43" i="7" s="1"/>
  <c r="AT52" i="7"/>
  <c r="AT20" i="7"/>
  <c r="AT5" i="7"/>
  <c r="AK187" i="19" l="1"/>
  <c r="AK199" i="19" s="1"/>
  <c r="AK203" i="19" s="1"/>
  <c r="AK205" i="19" s="1"/>
  <c r="AK207" i="19" s="1"/>
  <c r="AK209" i="19" s="1"/>
  <c r="AK129" i="19"/>
  <c r="AK133" i="19" s="1"/>
  <c r="AK135" i="19" s="1"/>
  <c r="AK137" i="19" s="1"/>
  <c r="AK139" i="19" s="1"/>
  <c r="AJ123" i="19"/>
  <c r="AJ47" i="19"/>
  <c r="AJ12" i="19"/>
  <c r="AD14" i="18"/>
  <c r="AJ120" i="19"/>
  <c r="AJ82" i="19"/>
  <c r="AJ94" i="19" s="1"/>
  <c r="AJ98" i="19" s="1"/>
  <c r="AJ100" i="19" s="1"/>
  <c r="AJ102" i="19" s="1"/>
  <c r="AJ104" i="19" s="1"/>
  <c r="AJ59" i="19"/>
  <c r="AJ65" i="19" s="1"/>
  <c r="AJ67" i="19" s="1"/>
  <c r="AJ69" i="19" s="1"/>
  <c r="AJ198" i="19"/>
  <c r="AJ128" i="19"/>
  <c r="AJ189" i="19"/>
  <c r="AJ190" i="19" s="1"/>
  <c r="AJ24" i="19"/>
  <c r="AJ28" i="19" s="1"/>
  <c r="AJ30" i="19" s="1"/>
  <c r="AJ32" i="19" s="1"/>
  <c r="AJ34" i="19" s="1"/>
  <c r="AJ114" i="19"/>
  <c r="AJ180" i="19"/>
  <c r="AJ110" i="19"/>
  <c r="AJ186" i="19"/>
  <c r="AJ184" i="19" s="1"/>
  <c r="AJ194" i="19"/>
  <c r="AJ193" i="19" s="1"/>
  <c r="AU15" i="15"/>
  <c r="AD26" i="18"/>
  <c r="AD28" i="18"/>
  <c r="AD38" i="18" s="1"/>
  <c r="AU16" i="16"/>
  <c r="AU12" i="12"/>
  <c r="AU24" i="12" s="1"/>
  <c r="AU26" i="12" s="1"/>
  <c r="AU31" i="17"/>
  <c r="AU24" i="25"/>
  <c r="AU30" i="4"/>
  <c r="AU36" i="3"/>
  <c r="AU36" i="8"/>
  <c r="AU50" i="8" s="1"/>
  <c r="AU25" i="8"/>
  <c r="AU27" i="8" s="1"/>
  <c r="AU29" i="8" s="1"/>
  <c r="AU30" i="8" s="1"/>
  <c r="AU53" i="7"/>
  <c r="AU24" i="7"/>
  <c r="AI123" i="19"/>
  <c r="AI82" i="19"/>
  <c r="AI98" i="19" s="1"/>
  <c r="AI100" i="19" s="1"/>
  <c r="AI102" i="19" s="1"/>
  <c r="AI104" i="19" s="1"/>
  <c r="AI128" i="19"/>
  <c r="AI114" i="19"/>
  <c r="AI47" i="19"/>
  <c r="AI59" i="19" s="1"/>
  <c r="AI63" i="19" s="1"/>
  <c r="AI65" i="19" s="1"/>
  <c r="AI67" i="19" s="1"/>
  <c r="AI69" i="19" s="1"/>
  <c r="AI197" i="19"/>
  <c r="AI198" i="19" s="1"/>
  <c r="AI190" i="19"/>
  <c r="AI120" i="19"/>
  <c r="AI12" i="19"/>
  <c r="AI24" i="19" s="1"/>
  <c r="AI30" i="19" s="1"/>
  <c r="AI32" i="19" s="1"/>
  <c r="AI34" i="19" s="1"/>
  <c r="AI180" i="19"/>
  <c r="AI185" i="19"/>
  <c r="AI184" i="19" s="1"/>
  <c r="AI110" i="19"/>
  <c r="AI117" i="19" s="1"/>
  <c r="AI194" i="19"/>
  <c r="AI193" i="19" s="1"/>
  <c r="AT15" i="15"/>
  <c r="AC14" i="18"/>
  <c r="AC33" i="18"/>
  <c r="AC28" i="18"/>
  <c r="AT26" i="12"/>
  <c r="AT31" i="17"/>
  <c r="AT24" i="25"/>
  <c r="AT30" i="4"/>
  <c r="AT36" i="3"/>
  <c r="AT36" i="8"/>
  <c r="AT49" i="8" s="1"/>
  <c r="AT50" i="8" s="1"/>
  <c r="AT25" i="8"/>
  <c r="AT27" i="8" s="1"/>
  <c r="AT29" i="8" s="1"/>
  <c r="AT30" i="8" s="1"/>
  <c r="AT53" i="7"/>
  <c r="AT24" i="7"/>
  <c r="AJ117" i="19" l="1"/>
  <c r="AJ129" i="19" s="1"/>
  <c r="AJ133" i="19" s="1"/>
  <c r="AJ135" i="19" s="1"/>
  <c r="AJ137" i="19" s="1"/>
  <c r="AJ139" i="19" s="1"/>
  <c r="AJ187" i="19"/>
  <c r="AJ199" i="19" s="1"/>
  <c r="AJ203" i="19" s="1"/>
  <c r="AJ205" i="19" s="1"/>
  <c r="AJ207" i="19" s="1"/>
  <c r="AJ209" i="19" s="1"/>
  <c r="AI129" i="19"/>
  <c r="AI133" i="19" s="1"/>
  <c r="AI135" i="19" s="1"/>
  <c r="AI137" i="19" s="1"/>
  <c r="AI139" i="19" s="1"/>
  <c r="AI187" i="19"/>
  <c r="AI199" i="19" s="1"/>
  <c r="AI203" i="19" s="1"/>
  <c r="AI205" i="19" s="1"/>
  <c r="AI207" i="19" s="1"/>
  <c r="AI209" i="19" s="1"/>
  <c r="AC38" i="18"/>
  <c r="AH24" i="19" l="1"/>
  <c r="AU34" i="20" l="1"/>
  <c r="AU33" i="20"/>
  <c r="AU19" i="20"/>
  <c r="AU16" i="20"/>
  <c r="AU5" i="20"/>
  <c r="AH202" i="19"/>
  <c r="AH163" i="19"/>
  <c r="AH158" i="19"/>
  <c r="AH149" i="19"/>
  <c r="AH145" i="19"/>
  <c r="AH152" i="19" s="1"/>
  <c r="AH164" i="19" s="1"/>
  <c r="AH168" i="19" s="1"/>
  <c r="AH170" i="19" s="1"/>
  <c r="AH172" i="19" s="1"/>
  <c r="AH174" i="19" s="1"/>
  <c r="AH142" i="19"/>
  <c r="AH212" i="19" s="1"/>
  <c r="AH141" i="19"/>
  <c r="AH211" i="19" s="1"/>
  <c r="AH140" i="19"/>
  <c r="AH136" i="19"/>
  <c r="AH206" i="19" s="1"/>
  <c r="AH134" i="19"/>
  <c r="AH204" i="19" s="1"/>
  <c r="AH132" i="19"/>
  <c r="AH131" i="19"/>
  <c r="AH201" i="19" s="1"/>
  <c r="AH130" i="19"/>
  <c r="AH200" i="19" s="1"/>
  <c r="AH127" i="19"/>
  <c r="AH197" i="19" s="1"/>
  <c r="AH126" i="19"/>
  <c r="AH196" i="19" s="1"/>
  <c r="AH125" i="19"/>
  <c r="AH195" i="19" s="1"/>
  <c r="AH124" i="19"/>
  <c r="AH194" i="19" s="1"/>
  <c r="AH122" i="19"/>
  <c r="AH192" i="19" s="1"/>
  <c r="AH121" i="19"/>
  <c r="AH191" i="19" s="1"/>
  <c r="AH119" i="19"/>
  <c r="AH189" i="19" s="1"/>
  <c r="AH118" i="19"/>
  <c r="AH188" i="19" s="1"/>
  <c r="AH116" i="19"/>
  <c r="AH186" i="19" s="1"/>
  <c r="AH115" i="19"/>
  <c r="AH113" i="19"/>
  <c r="AH183" i="19" s="1"/>
  <c r="AH112" i="19"/>
  <c r="AH182" i="19" s="1"/>
  <c r="AH111" i="19"/>
  <c r="AH181" i="19" s="1"/>
  <c r="AH93" i="19"/>
  <c r="AH88" i="19"/>
  <c r="AH85" i="19"/>
  <c r="AH79" i="19"/>
  <c r="AH75" i="19"/>
  <c r="AH58" i="19"/>
  <c r="AH53" i="19"/>
  <c r="AH50" i="19"/>
  <c r="AH44" i="19"/>
  <c r="AH40" i="19"/>
  <c r="AH23" i="19"/>
  <c r="AH18" i="19"/>
  <c r="AH15" i="19"/>
  <c r="AH9" i="19"/>
  <c r="AH5" i="19"/>
  <c r="AS5" i="26"/>
  <c r="AS9" i="15"/>
  <c r="AS3" i="15"/>
  <c r="AB37" i="18"/>
  <c r="AB36" i="18"/>
  <c r="AB35" i="18"/>
  <c r="AB34" i="18"/>
  <c r="AB32" i="18"/>
  <c r="AB31" i="18"/>
  <c r="AB30" i="18"/>
  <c r="AB29" i="18"/>
  <c r="AB21" i="18"/>
  <c r="AB16" i="18"/>
  <c r="AB9" i="18"/>
  <c r="AB4" i="18"/>
  <c r="AS9" i="16"/>
  <c r="AS3" i="16"/>
  <c r="AS27" i="12"/>
  <c r="AS16" i="12"/>
  <c r="AS13" i="12"/>
  <c r="AS4" i="12"/>
  <c r="AS3" i="12" s="1"/>
  <c r="AS26" i="17"/>
  <c r="AS12" i="17"/>
  <c r="AS3" i="17"/>
  <c r="AS14" i="25"/>
  <c r="AS3" i="25"/>
  <c r="AS19" i="4"/>
  <c r="AS4" i="4"/>
  <c r="AS27" i="3"/>
  <c r="AS22" i="3"/>
  <c r="AS3" i="3"/>
  <c r="AS43" i="8"/>
  <c r="AS38" i="8"/>
  <c r="AS36" i="8" s="1"/>
  <c r="AS18" i="8"/>
  <c r="AS13" i="8"/>
  <c r="AS9" i="8"/>
  <c r="AS6" i="8"/>
  <c r="AS52" i="7"/>
  <c r="AS38" i="7"/>
  <c r="AS43" i="7" s="1"/>
  <c r="AS20" i="7"/>
  <c r="AS5" i="7"/>
  <c r="AR9" i="16"/>
  <c r="AB26" i="18" l="1"/>
  <c r="AB14" i="18"/>
  <c r="AB28" i="18"/>
  <c r="AH193" i="19"/>
  <c r="AH123" i="19"/>
  <c r="AH114" i="19"/>
  <c r="AH82" i="19"/>
  <c r="AH94" i="19" s="1"/>
  <c r="AH98" i="19" s="1"/>
  <c r="AH100" i="19" s="1"/>
  <c r="AH102" i="19" s="1"/>
  <c r="AH104" i="19" s="1"/>
  <c r="AH198" i="19"/>
  <c r="AH47" i="19"/>
  <c r="AH59" i="19" s="1"/>
  <c r="AH63" i="19" s="1"/>
  <c r="AH65" i="19" s="1"/>
  <c r="AH67" i="19" s="1"/>
  <c r="AH69" i="19" s="1"/>
  <c r="AH12" i="19"/>
  <c r="AH30" i="19" s="1"/>
  <c r="AH32" i="19" s="1"/>
  <c r="AH34" i="19" s="1"/>
  <c r="AH180" i="19"/>
  <c r="AH110" i="19"/>
  <c r="AH190" i="19"/>
  <c r="AH185" i="19"/>
  <c r="AH184" i="19" s="1"/>
  <c r="AH120" i="19"/>
  <c r="AH128" i="19"/>
  <c r="AS15" i="15"/>
  <c r="AB33" i="18"/>
  <c r="AS16" i="16"/>
  <c r="AS12" i="12"/>
  <c r="AS24" i="12" s="1"/>
  <c r="AS26" i="12" s="1"/>
  <c r="AS31" i="17"/>
  <c r="AS24" i="25"/>
  <c r="AS30" i="4"/>
  <c r="AS36" i="3"/>
  <c r="AS49" i="8"/>
  <c r="AS50" i="8" s="1"/>
  <c r="AS25" i="8"/>
  <c r="AS27" i="8" s="1"/>
  <c r="AS29" i="8" s="1"/>
  <c r="AS30" i="8" s="1"/>
  <c r="AS53" i="7"/>
  <c r="AS24" i="7"/>
  <c r="AR3" i="3"/>
  <c r="AP43" i="8"/>
  <c r="AP38" i="8"/>
  <c r="AR43" i="8"/>
  <c r="AQ43" i="8"/>
  <c r="AR38" i="8"/>
  <c r="AQ38" i="8"/>
  <c r="AB38" i="18" l="1"/>
  <c r="AH117" i="19"/>
  <c r="AH187" i="19"/>
  <c r="AH199" i="19" s="1"/>
  <c r="AH203" i="19" s="1"/>
  <c r="AH205" i="19" s="1"/>
  <c r="AH207" i="19" s="1"/>
  <c r="AH209" i="19" s="1"/>
  <c r="AH129" i="19"/>
  <c r="AH133" i="19" s="1"/>
  <c r="AH135" i="19" s="1"/>
  <c r="AH137" i="19" s="1"/>
  <c r="AH139" i="19" s="1"/>
  <c r="AT34" i="20"/>
  <c r="AT33" i="20"/>
  <c r="AT19" i="20"/>
  <c r="AT16" i="20"/>
  <c r="AT5" i="20"/>
  <c r="AG202" i="19"/>
  <c r="AG163" i="19"/>
  <c r="AG158" i="19"/>
  <c r="AG149" i="19"/>
  <c r="AG145" i="19"/>
  <c r="AG152" i="19" s="1"/>
  <c r="AG164" i="19" s="1"/>
  <c r="AG168" i="19" s="1"/>
  <c r="AG170" i="19" s="1"/>
  <c r="AG172" i="19" s="1"/>
  <c r="AG174" i="19" s="1"/>
  <c r="AG142" i="19"/>
  <c r="AG212" i="19" s="1"/>
  <c r="AG141" i="19"/>
  <c r="AG211" i="19" s="1"/>
  <c r="AG140" i="19"/>
  <c r="AG136" i="19"/>
  <c r="AG206" i="19" s="1"/>
  <c r="AG134" i="19"/>
  <c r="AG204" i="19" s="1"/>
  <c r="AG132" i="19"/>
  <c r="AG131" i="19"/>
  <c r="AG201" i="19" s="1"/>
  <c r="AG130" i="19"/>
  <c r="AG200" i="19" s="1"/>
  <c r="AG127" i="19"/>
  <c r="AG197" i="19" s="1"/>
  <c r="AG126" i="19"/>
  <c r="AG196" i="19" s="1"/>
  <c r="AG125" i="19"/>
  <c r="AG195" i="19" s="1"/>
  <c r="AG124" i="19"/>
  <c r="AG123" i="19" s="1"/>
  <c r="AG122" i="19"/>
  <c r="AG192" i="19" s="1"/>
  <c r="AG121" i="19"/>
  <c r="AG191" i="19" s="1"/>
  <c r="AG119" i="19"/>
  <c r="AG189" i="19" s="1"/>
  <c r="AG118" i="19"/>
  <c r="AG188" i="19" s="1"/>
  <c r="AG116" i="19"/>
  <c r="AG186" i="19" s="1"/>
  <c r="AG115" i="19"/>
  <c r="AG113" i="19"/>
  <c r="AG183" i="19" s="1"/>
  <c r="AG112" i="19"/>
  <c r="AG182" i="19" s="1"/>
  <c r="AG111" i="19"/>
  <c r="AG181" i="19" s="1"/>
  <c r="AG93" i="19"/>
  <c r="AG88" i="19"/>
  <c r="AG85" i="19"/>
  <c r="AG79" i="19"/>
  <c r="AG75" i="19"/>
  <c r="AG58" i="19"/>
  <c r="AG53" i="19"/>
  <c r="AG50" i="19"/>
  <c r="AG44" i="19"/>
  <c r="AG40" i="19"/>
  <c r="AG23" i="19"/>
  <c r="AG18" i="19"/>
  <c r="AG15" i="19"/>
  <c r="AG9" i="19"/>
  <c r="AG5" i="19"/>
  <c r="AR5" i="26"/>
  <c r="AR9" i="15"/>
  <c r="AR3" i="15"/>
  <c r="AA37" i="18"/>
  <c r="AA36" i="18"/>
  <c r="AA35" i="18"/>
  <c r="AA34" i="18"/>
  <c r="AA32" i="18"/>
  <c r="AA31" i="18"/>
  <c r="AA30" i="18"/>
  <c r="AA29" i="18"/>
  <c r="AA21" i="18"/>
  <c r="AA16" i="18"/>
  <c r="AA9" i="18"/>
  <c r="AA4" i="18"/>
  <c r="AR3" i="16"/>
  <c r="AR27" i="12"/>
  <c r="AR16" i="12"/>
  <c r="AR13" i="12"/>
  <c r="AR4" i="12"/>
  <c r="AR3" i="12" s="1"/>
  <c r="AR26" i="17"/>
  <c r="AR12" i="17"/>
  <c r="AR3" i="17"/>
  <c r="AR14" i="25"/>
  <c r="AR3" i="25"/>
  <c r="AR19" i="4"/>
  <c r="AR4" i="4"/>
  <c r="AR27" i="3"/>
  <c r="AR22" i="3"/>
  <c r="AR18" i="8"/>
  <c r="AR13" i="8"/>
  <c r="AR9" i="8"/>
  <c r="AR6" i="8"/>
  <c r="AR52" i="7"/>
  <c r="AR38" i="7"/>
  <c r="AR43" i="7" s="1"/>
  <c r="AR20" i="7"/>
  <c r="AR5" i="7"/>
  <c r="AE188" i="19"/>
  <c r="AR30" i="4" l="1"/>
  <c r="AR24" i="7"/>
  <c r="AG82" i="19"/>
  <c r="AG94" i="19" s="1"/>
  <c r="AG98" i="19" s="1"/>
  <c r="AG100" i="19" s="1"/>
  <c r="AG102" i="19" s="1"/>
  <c r="AG104" i="19" s="1"/>
  <c r="AG198" i="19"/>
  <c r="AG114" i="19"/>
  <c r="AG47" i="19"/>
  <c r="AG59" i="19" s="1"/>
  <c r="AG63" i="19" s="1"/>
  <c r="AG65" i="19" s="1"/>
  <c r="AG67" i="19" s="1"/>
  <c r="AG69" i="19" s="1"/>
  <c r="AG190" i="19"/>
  <c r="AG12" i="19"/>
  <c r="AG24" i="19" s="1"/>
  <c r="AG28" i="19" s="1"/>
  <c r="AG30" i="19" s="1"/>
  <c r="AG32" i="19" s="1"/>
  <c r="AG34" i="19" s="1"/>
  <c r="AG185" i="19"/>
  <c r="AG184" i="19" s="1"/>
  <c r="AG110" i="19"/>
  <c r="AG180" i="19"/>
  <c r="AG194" i="19"/>
  <c r="AG193" i="19" s="1"/>
  <c r="AG120" i="19"/>
  <c r="AG128" i="19"/>
  <c r="AR15" i="15"/>
  <c r="AA26" i="18"/>
  <c r="AA33" i="18"/>
  <c r="AA28" i="18"/>
  <c r="AA38" i="18" s="1"/>
  <c r="AA14" i="18"/>
  <c r="AR16" i="16"/>
  <c r="AR12" i="12"/>
  <c r="AR31" i="17"/>
  <c r="AR24" i="25"/>
  <c r="AR36" i="3"/>
  <c r="AR36" i="8"/>
  <c r="AR25" i="8"/>
  <c r="AR27" i="8" s="1"/>
  <c r="AR29" i="8" s="1"/>
  <c r="AR30" i="8" s="1"/>
  <c r="AR53" i="7"/>
  <c r="AA43" i="7"/>
  <c r="AB43" i="7"/>
  <c r="AC43" i="7"/>
  <c r="AD43" i="7"/>
  <c r="AE43" i="7"/>
  <c r="AF43" i="7"/>
  <c r="AG43" i="7"/>
  <c r="Z43" i="7"/>
  <c r="AE24" i="7"/>
  <c r="AF24" i="7"/>
  <c r="AG24" i="7"/>
  <c r="AD24" i="7"/>
  <c r="AB24" i="7"/>
  <c r="AC24" i="7"/>
  <c r="AA24" i="7"/>
  <c r="X24" i="7"/>
  <c r="Y24" i="7"/>
  <c r="Z24" i="7"/>
  <c r="P24" i="7"/>
  <c r="Q24" i="7"/>
  <c r="S24" i="7"/>
  <c r="T24" i="7"/>
  <c r="O24" i="7"/>
  <c r="AR16" i="20"/>
  <c r="AR34" i="20"/>
  <c r="AR33" i="20"/>
  <c r="AR19" i="20"/>
  <c r="AR5" i="20"/>
  <c r="AS34" i="20"/>
  <c r="AS33" i="20"/>
  <c r="AS19" i="20"/>
  <c r="AS16" i="20"/>
  <c r="AS5" i="20"/>
  <c r="AF206" i="19"/>
  <c r="AF202" i="19"/>
  <c r="AF163" i="19"/>
  <c r="AF158" i="19"/>
  <c r="AF149" i="19"/>
  <c r="AF145" i="19"/>
  <c r="AF152" i="19" s="1"/>
  <c r="AF164" i="19" s="1"/>
  <c r="AF168" i="19" s="1"/>
  <c r="AF170" i="19" s="1"/>
  <c r="AF172" i="19" s="1"/>
  <c r="AF174" i="19" s="1"/>
  <c r="AF142" i="19"/>
  <c r="AF212" i="19" s="1"/>
  <c r="AF141" i="19"/>
  <c r="AF211" i="19" s="1"/>
  <c r="AF140" i="19"/>
  <c r="AF136" i="19"/>
  <c r="AF134" i="19"/>
  <c r="AF204" i="19" s="1"/>
  <c r="AF132" i="19"/>
  <c r="AF131" i="19"/>
  <c r="AF201" i="19" s="1"/>
  <c r="AF130" i="19"/>
  <c r="AF200" i="19" s="1"/>
  <c r="AF127" i="19"/>
  <c r="AF197" i="19" s="1"/>
  <c r="AF126" i="19"/>
  <c r="AF196" i="19" s="1"/>
  <c r="AF125" i="19"/>
  <c r="AF124" i="19"/>
  <c r="AF194" i="19" s="1"/>
  <c r="AF122" i="19"/>
  <c r="AF192" i="19" s="1"/>
  <c r="AF121" i="19"/>
  <c r="AF191" i="19" s="1"/>
  <c r="AF119" i="19"/>
  <c r="AF189" i="19" s="1"/>
  <c r="AF118" i="19"/>
  <c r="AF188" i="19" s="1"/>
  <c r="AF116" i="19"/>
  <c r="AF186" i="19" s="1"/>
  <c r="AF115" i="19"/>
  <c r="AF185" i="19" s="1"/>
  <c r="AF113" i="19"/>
  <c r="AF183" i="19" s="1"/>
  <c r="AF112" i="19"/>
  <c r="AF182" i="19" s="1"/>
  <c r="AF111" i="19"/>
  <c r="AF181" i="19" s="1"/>
  <c r="AF93" i="19"/>
  <c r="AF88" i="19"/>
  <c r="AF85" i="19"/>
  <c r="AF79" i="19"/>
  <c r="AF75" i="19"/>
  <c r="AF82" i="19" s="1"/>
  <c r="AF58" i="19"/>
  <c r="AF53" i="19"/>
  <c r="AF50" i="19"/>
  <c r="AF44" i="19"/>
  <c r="AF40" i="19"/>
  <c r="AF23" i="19"/>
  <c r="AF18" i="19"/>
  <c r="AF15" i="19"/>
  <c r="AF9" i="19"/>
  <c r="AF5" i="19"/>
  <c r="AQ5" i="26"/>
  <c r="AQ9" i="15"/>
  <c r="AQ3" i="15"/>
  <c r="Z29" i="18"/>
  <c r="Z37" i="18"/>
  <c r="Z36" i="18"/>
  <c r="Z35" i="18"/>
  <c r="Z34" i="18"/>
  <c r="Z32" i="18"/>
  <c r="Z31" i="18"/>
  <c r="Z30" i="18"/>
  <c r="Z21" i="18"/>
  <c r="Z16" i="18"/>
  <c r="Z9" i="18"/>
  <c r="AQ9" i="16"/>
  <c r="AQ3" i="16"/>
  <c r="AQ27" i="12"/>
  <c r="AQ16" i="12"/>
  <c r="AQ13" i="12"/>
  <c r="AQ4" i="12"/>
  <c r="AQ3" i="12" s="1"/>
  <c r="AQ26" i="17"/>
  <c r="AQ12" i="17"/>
  <c r="AQ3" i="17"/>
  <c r="AQ14" i="25"/>
  <c r="AQ3" i="25"/>
  <c r="AQ19" i="4"/>
  <c r="AQ4" i="4"/>
  <c r="AQ27" i="3"/>
  <c r="AQ22" i="3"/>
  <c r="AQ3" i="3"/>
  <c r="AQ6" i="8"/>
  <c r="AQ18" i="8"/>
  <c r="AQ13" i="8"/>
  <c r="AQ9" i="8"/>
  <c r="AR24" i="12" l="1"/>
  <c r="AR26" i="12" s="1"/>
  <c r="AR50" i="8"/>
  <c r="AG117" i="19"/>
  <c r="AG129" i="19" s="1"/>
  <c r="AG133" i="19" s="1"/>
  <c r="AG135" i="19" s="1"/>
  <c r="AG137" i="19" s="1"/>
  <c r="AG139" i="19" s="1"/>
  <c r="AG187" i="19"/>
  <c r="AG199" i="19" s="1"/>
  <c r="AG203" i="19" s="1"/>
  <c r="AG205" i="19" s="1"/>
  <c r="AG207" i="19" s="1"/>
  <c r="AG209" i="19" s="1"/>
  <c r="AF123" i="19"/>
  <c r="AF94" i="19"/>
  <c r="AF98" i="19" s="1"/>
  <c r="AF100" i="19" s="1"/>
  <c r="AF102" i="19" s="1"/>
  <c r="AF104" i="19" s="1"/>
  <c r="AF47" i="19"/>
  <c r="AF59" i="19" s="1"/>
  <c r="AF63" i="19" s="1"/>
  <c r="AF65" i="19" s="1"/>
  <c r="AF67" i="19" s="1"/>
  <c r="AF69" i="19" s="1"/>
  <c r="AF198" i="19"/>
  <c r="AF190" i="19"/>
  <c r="AF12" i="19"/>
  <c r="AF24" i="19" s="1"/>
  <c r="AF28" i="19" s="1"/>
  <c r="AF30" i="19" s="1"/>
  <c r="AF32" i="19" s="1"/>
  <c r="AF34" i="19" s="1"/>
  <c r="AF184" i="19"/>
  <c r="AF114" i="19"/>
  <c r="AF180" i="19"/>
  <c r="AF110" i="19"/>
  <c r="AF195" i="19"/>
  <c r="AF193" i="19" s="1"/>
  <c r="AF120" i="19"/>
  <c r="AF128" i="19"/>
  <c r="AQ15" i="15"/>
  <c r="Z4" i="18"/>
  <c r="Z14" i="18" s="1"/>
  <c r="Z33" i="18"/>
  <c r="Z26" i="18"/>
  <c r="Z28" i="18"/>
  <c r="Z38" i="18" s="1"/>
  <c r="AQ16" i="16"/>
  <c r="AQ12" i="12"/>
  <c r="AQ24" i="12" s="1"/>
  <c r="AQ31" i="17"/>
  <c r="AQ24" i="25"/>
  <c r="AQ30" i="4"/>
  <c r="AQ36" i="3"/>
  <c r="AQ36" i="8"/>
  <c r="AQ25" i="8"/>
  <c r="AQ26" i="12" l="1"/>
  <c r="AQ27" i="8"/>
  <c r="AF117" i="19"/>
  <c r="AF129" i="19" s="1"/>
  <c r="AF133" i="19" s="1"/>
  <c r="AF135" i="19" s="1"/>
  <c r="AF137" i="19" s="1"/>
  <c r="AF139" i="19" s="1"/>
  <c r="AF187" i="19"/>
  <c r="AF199" i="19" s="1"/>
  <c r="AF203" i="19" s="1"/>
  <c r="AF205" i="19" s="1"/>
  <c r="AF207" i="19" s="1"/>
  <c r="AF209" i="19" s="1"/>
  <c r="AQ29" i="8" l="1"/>
  <c r="AQ50" i="8"/>
  <c r="AQ52" i="7"/>
  <c r="AQ38" i="7"/>
  <c r="AQ43" i="7" s="1"/>
  <c r="AQ5" i="7"/>
  <c r="AQ20" i="7"/>
  <c r="AL9" i="16"/>
  <c r="AL3" i="16"/>
  <c r="AL14" i="25"/>
  <c r="AQ24" i="7" l="1"/>
  <c r="AQ30" i="8"/>
  <c r="AQ53" i="7"/>
  <c r="AE212" i="19"/>
  <c r="AE211" i="19"/>
  <c r="AP9" i="15" l="1"/>
  <c r="AP3" i="15"/>
  <c r="AP9" i="16"/>
  <c r="AP3" i="16"/>
  <c r="AP27" i="12"/>
  <c r="AP15" i="15" l="1"/>
  <c r="AP16" i="16"/>
  <c r="AP18" i="8"/>
  <c r="AP13" i="8"/>
  <c r="AP9" i="8"/>
  <c r="AQ34" i="20" l="1"/>
  <c r="AQ33" i="20"/>
  <c r="AQ19" i="20"/>
  <c r="AQ16" i="20"/>
  <c r="AQ5" i="20"/>
  <c r="AE202" i="19"/>
  <c r="AE195" i="19"/>
  <c r="AE163" i="19"/>
  <c r="AE158" i="19"/>
  <c r="AE149" i="19"/>
  <c r="AE152" i="19" s="1"/>
  <c r="AE164" i="19" s="1"/>
  <c r="AE168" i="19" s="1"/>
  <c r="AE170" i="19" s="1"/>
  <c r="AE172" i="19" s="1"/>
  <c r="AE174" i="19" s="1"/>
  <c r="AE145" i="19"/>
  <c r="AE142" i="19"/>
  <c r="AE141" i="19"/>
  <c r="AE140" i="19"/>
  <c r="AE136" i="19"/>
  <c r="AE206" i="19" s="1"/>
  <c r="AE134" i="19"/>
  <c r="AE204" i="19" s="1"/>
  <c r="AE132" i="19"/>
  <c r="AE131" i="19"/>
  <c r="AE201" i="19" s="1"/>
  <c r="AE130" i="19"/>
  <c r="AE200" i="19" s="1"/>
  <c r="AE127" i="19"/>
  <c r="AE197" i="19" s="1"/>
  <c r="AE126" i="19"/>
  <c r="AE196" i="19" s="1"/>
  <c r="AE125" i="19"/>
  <c r="AE124" i="19"/>
  <c r="AE194" i="19" s="1"/>
  <c r="AE123" i="19"/>
  <c r="AE122" i="19"/>
  <c r="AE192" i="19" s="1"/>
  <c r="AE121" i="19"/>
  <c r="AE191" i="19" s="1"/>
  <c r="AE119" i="19"/>
  <c r="AE189" i="19" s="1"/>
  <c r="AE118" i="19"/>
  <c r="AE116" i="19"/>
  <c r="AE186" i="19" s="1"/>
  <c r="AE115" i="19"/>
  <c r="AE113" i="19"/>
  <c r="AE183" i="19" s="1"/>
  <c r="AE112" i="19"/>
  <c r="AE182" i="19" s="1"/>
  <c r="AE111" i="19"/>
  <c r="AE181" i="19" s="1"/>
  <c r="AE93" i="19"/>
  <c r="AE88" i="19"/>
  <c r="AE85" i="19"/>
  <c r="AE79" i="19"/>
  <c r="AE75" i="19"/>
  <c r="AE58" i="19"/>
  <c r="AE53" i="19"/>
  <c r="AE50" i="19"/>
  <c r="AE44" i="19"/>
  <c r="AE40" i="19"/>
  <c r="AE23" i="19"/>
  <c r="AE18" i="19"/>
  <c r="AE15" i="19"/>
  <c r="AE9" i="19"/>
  <c r="AE5" i="19"/>
  <c r="AP5" i="26"/>
  <c r="Y37" i="18"/>
  <c r="Y36" i="18"/>
  <c r="Y35" i="18"/>
  <c r="Y34" i="18"/>
  <c r="Y32" i="18"/>
  <c r="Y31" i="18"/>
  <c r="Y30" i="18"/>
  <c r="Y29" i="18"/>
  <c r="Y21" i="18"/>
  <c r="Y16" i="18"/>
  <c r="Y9" i="18"/>
  <c r="Y4" i="18"/>
  <c r="AP16" i="12"/>
  <c r="AP13" i="12"/>
  <c r="AP4" i="12"/>
  <c r="AP26" i="17"/>
  <c r="AP12" i="17"/>
  <c r="AP3" i="17"/>
  <c r="AP19" i="4"/>
  <c r="AP4" i="4"/>
  <c r="AP14" i="25"/>
  <c r="AP3" i="25"/>
  <c r="AP27" i="3"/>
  <c r="AP22" i="3"/>
  <c r="AP3" i="3"/>
  <c r="AP6" i="8"/>
  <c r="AP52" i="7"/>
  <c r="AP38" i="7"/>
  <c r="AP43" i="7" s="1"/>
  <c r="AP20" i="7"/>
  <c r="AP5" i="7"/>
  <c r="AP24" i="7" s="1"/>
  <c r="Y33" i="18" l="1"/>
  <c r="Y14" i="18"/>
  <c r="AP3" i="12"/>
  <c r="AP12" i="12"/>
  <c r="AE193" i="19"/>
  <c r="AE82" i="19"/>
  <c r="AE94" i="19" s="1"/>
  <c r="AE98" i="19" s="1"/>
  <c r="AE100" i="19" s="1"/>
  <c r="AE102" i="19" s="1"/>
  <c r="AE104" i="19" s="1"/>
  <c r="AE47" i="19"/>
  <c r="AE59" i="19" s="1"/>
  <c r="AE63" i="19" s="1"/>
  <c r="AE65" i="19" s="1"/>
  <c r="AE67" i="19" s="1"/>
  <c r="AE69" i="19" s="1"/>
  <c r="AE114" i="19"/>
  <c r="AE12" i="19"/>
  <c r="AE24" i="19" s="1"/>
  <c r="AE28" i="19" s="1"/>
  <c r="AE30" i="19" s="1"/>
  <c r="AE32" i="19" s="1"/>
  <c r="AE34" i="19" s="1"/>
  <c r="AE190" i="19"/>
  <c r="AE198" i="19"/>
  <c r="AE180" i="19"/>
  <c r="AE185" i="19"/>
  <c r="AE184" i="19" s="1"/>
  <c r="AE110" i="19"/>
  <c r="AE120" i="19"/>
  <c r="AE128" i="19"/>
  <c r="Y26" i="18"/>
  <c r="Y28" i="18"/>
  <c r="AP31" i="17"/>
  <c r="AP30" i="4"/>
  <c r="AP24" i="25"/>
  <c r="AP36" i="3"/>
  <c r="AP36" i="8"/>
  <c r="AP49" i="8" s="1"/>
  <c r="AP50" i="8" s="1"/>
  <c r="AP25" i="8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O22" i="3"/>
  <c r="Y38" i="18" l="1"/>
  <c r="AP24" i="12"/>
  <c r="AP26" i="12" s="1"/>
  <c r="AP27" i="8"/>
  <c r="AP29" i="8" s="1"/>
  <c r="AP30" i="8" s="1"/>
  <c r="AE117" i="19"/>
  <c r="AE129" i="19" s="1"/>
  <c r="AE133" i="19" s="1"/>
  <c r="AE135" i="19" s="1"/>
  <c r="AE137" i="19" s="1"/>
  <c r="AE139" i="19" s="1"/>
  <c r="AE187" i="19"/>
  <c r="AE199" i="19" s="1"/>
  <c r="AE203" i="19" s="1"/>
  <c r="AE205" i="19" s="1"/>
  <c r="AE207" i="19" s="1"/>
  <c r="AE209" i="19" s="1"/>
  <c r="AD202" i="19"/>
  <c r="AD142" i="19"/>
  <c r="AD141" i="19"/>
  <c r="AD134" i="19"/>
  <c r="AD204" i="19" s="1"/>
  <c r="AD132" i="19"/>
  <c r="AD131" i="19"/>
  <c r="AD201" i="19" s="1"/>
  <c r="AD130" i="19"/>
  <c r="AD127" i="19"/>
  <c r="AD126" i="19"/>
  <c r="AD196" i="19" s="1"/>
  <c r="AD121" i="19"/>
  <c r="AD191" i="19" s="1"/>
  <c r="AD122" i="19"/>
  <c r="AD192" i="19" s="1"/>
  <c r="AD119" i="19"/>
  <c r="AD189" i="19" s="1"/>
  <c r="AD118" i="19"/>
  <c r="AD188" i="19" s="1"/>
  <c r="AD116" i="19"/>
  <c r="AD186" i="19" s="1"/>
  <c r="AD115" i="19"/>
  <c r="AD185" i="19" s="1"/>
  <c r="AD113" i="19"/>
  <c r="AD183" i="19" s="1"/>
  <c r="AD112" i="19"/>
  <c r="AD182" i="19" s="1"/>
  <c r="AD111" i="19"/>
  <c r="AD181" i="19" s="1"/>
  <c r="AP16" i="20"/>
  <c r="AP34" i="20"/>
  <c r="AP33" i="20"/>
  <c r="AP19" i="20"/>
  <c r="AP5" i="20"/>
  <c r="AD206" i="19"/>
  <c r="AD163" i="19"/>
  <c r="AD158" i="19"/>
  <c r="AD149" i="19"/>
  <c r="AD152" i="19" s="1"/>
  <c r="AD164" i="19" s="1"/>
  <c r="AD168" i="19" s="1"/>
  <c r="AD170" i="19" s="1"/>
  <c r="AD172" i="19" s="1"/>
  <c r="AD174" i="19" s="1"/>
  <c r="AD145" i="19"/>
  <c r="AD140" i="19"/>
  <c r="AD136" i="19"/>
  <c r="AD200" i="19"/>
  <c r="AD197" i="19"/>
  <c r="AD125" i="19"/>
  <c r="AD195" i="19" s="1"/>
  <c r="AD124" i="19"/>
  <c r="AD194" i="19" s="1"/>
  <c r="AD93" i="19"/>
  <c r="AD88" i="19"/>
  <c r="AD85" i="19"/>
  <c r="AD79" i="19"/>
  <c r="AD75" i="19"/>
  <c r="AD58" i="19"/>
  <c r="AD53" i="19"/>
  <c r="AD50" i="19"/>
  <c r="AD44" i="19"/>
  <c r="AD47" i="19" s="1"/>
  <c r="AD40" i="19"/>
  <c r="AD23" i="19"/>
  <c r="AD18" i="19"/>
  <c r="AD15" i="19"/>
  <c r="AD9" i="19"/>
  <c r="AD5" i="19"/>
  <c r="AO5" i="26"/>
  <c r="AO9" i="15"/>
  <c r="AO3" i="15"/>
  <c r="X37" i="18"/>
  <c r="X36" i="18"/>
  <c r="X35" i="18"/>
  <c r="X34" i="18"/>
  <c r="X32" i="18"/>
  <c r="X31" i="18"/>
  <c r="X30" i="18"/>
  <c r="X29" i="18"/>
  <c r="X21" i="18"/>
  <c r="X16" i="18"/>
  <c r="X9" i="18"/>
  <c r="X4" i="18"/>
  <c r="AO9" i="16"/>
  <c r="AO3" i="16"/>
  <c r="AO27" i="12"/>
  <c r="AO16" i="12"/>
  <c r="AO13" i="12"/>
  <c r="AO4" i="12"/>
  <c r="AO3" i="12" s="1"/>
  <c r="AO26" i="17"/>
  <c r="AO12" i="17"/>
  <c r="AO3" i="17"/>
  <c r="AO19" i="4"/>
  <c r="AO4" i="4"/>
  <c r="AO14" i="25"/>
  <c r="AO3" i="25"/>
  <c r="AO3" i="3"/>
  <c r="AO43" i="8"/>
  <c r="AO38" i="8"/>
  <c r="AO18" i="8"/>
  <c r="AO13" i="8"/>
  <c r="AO9" i="8"/>
  <c r="AO6" i="8"/>
  <c r="AO52" i="7"/>
  <c r="AO38" i="7"/>
  <c r="AO43" i="7" s="1"/>
  <c r="AO32" i="7"/>
  <c r="AO20" i="7"/>
  <c r="AO5" i="7"/>
  <c r="AN43" i="8"/>
  <c r="AO24" i="7" l="1"/>
  <c r="AO31" i="17"/>
  <c r="AO12" i="12"/>
  <c r="AO30" i="4"/>
  <c r="AD82" i="19"/>
  <c r="AD94" i="19" s="1"/>
  <c r="AD98" i="19" s="1"/>
  <c r="AD100" i="19" s="1"/>
  <c r="AD102" i="19" s="1"/>
  <c r="AD104" i="19" s="1"/>
  <c r="AD59" i="19"/>
  <c r="AD63" i="19" s="1"/>
  <c r="AD65" i="19" s="1"/>
  <c r="AD67" i="19" s="1"/>
  <c r="AD69" i="19" s="1"/>
  <c r="AO15" i="15"/>
  <c r="X14" i="18"/>
  <c r="AD198" i="19"/>
  <c r="AD193" i="19"/>
  <c r="AD123" i="19"/>
  <c r="AD190" i="19"/>
  <c r="AD184" i="19"/>
  <c r="AD12" i="19"/>
  <c r="AD24" i="19" s="1"/>
  <c r="AD28" i="19" s="1"/>
  <c r="AD30" i="19" s="1"/>
  <c r="AD32" i="19" s="1"/>
  <c r="AD34" i="19" s="1"/>
  <c r="AD114" i="19"/>
  <c r="AD180" i="19"/>
  <c r="AD110" i="19"/>
  <c r="AD120" i="19"/>
  <c r="AD128" i="19"/>
  <c r="X26" i="18"/>
  <c r="X33" i="18"/>
  <c r="X28" i="18"/>
  <c r="AO16" i="16"/>
  <c r="AO24" i="12"/>
  <c r="AO26" i="12" s="1"/>
  <c r="AO24" i="25"/>
  <c r="AO36" i="3"/>
  <c r="AO36" i="8"/>
  <c r="AO49" i="8" s="1"/>
  <c r="AO50" i="8" s="1"/>
  <c r="AO25" i="8"/>
  <c r="AO27" i="8" s="1"/>
  <c r="AO29" i="8" s="1"/>
  <c r="AO30" i="8" s="1"/>
  <c r="AO53" i="7"/>
  <c r="AO34" i="20"/>
  <c r="AO33" i="20"/>
  <c r="AO19" i="20"/>
  <c r="AO16" i="20"/>
  <c r="AO5" i="20"/>
  <c r="AC202" i="19"/>
  <c r="AC163" i="19"/>
  <c r="AC158" i="19"/>
  <c r="AC149" i="19"/>
  <c r="AC152" i="19" s="1"/>
  <c r="AC164" i="19" s="1"/>
  <c r="AC168" i="19" s="1"/>
  <c r="AC170" i="19" s="1"/>
  <c r="AC172" i="19" s="1"/>
  <c r="AC174" i="19" s="1"/>
  <c r="AC145" i="19"/>
  <c r="AC142" i="19"/>
  <c r="AC141" i="19"/>
  <c r="AC140" i="19"/>
  <c r="AC136" i="19"/>
  <c r="AC206" i="19" s="1"/>
  <c r="AC134" i="19"/>
  <c r="AC204" i="19" s="1"/>
  <c r="AC132" i="19"/>
  <c r="AC131" i="19"/>
  <c r="AC201" i="19" s="1"/>
  <c r="AC130" i="19"/>
  <c r="AC200" i="19" s="1"/>
  <c r="AC127" i="19"/>
  <c r="AC197" i="19" s="1"/>
  <c r="AC126" i="19"/>
  <c r="AC196" i="19" s="1"/>
  <c r="AC125" i="19"/>
  <c r="AC123" i="19" s="1"/>
  <c r="AC124" i="19"/>
  <c r="AC194" i="19" s="1"/>
  <c r="AC122" i="19"/>
  <c r="AC192" i="19" s="1"/>
  <c r="AC121" i="19"/>
  <c r="AC191" i="19" s="1"/>
  <c r="AC119" i="19"/>
  <c r="AC189" i="19" s="1"/>
  <c r="AC118" i="19"/>
  <c r="AC188" i="19" s="1"/>
  <c r="AC116" i="19"/>
  <c r="AC186" i="19" s="1"/>
  <c r="AC115" i="19"/>
  <c r="AC113" i="19"/>
  <c r="AC183" i="19" s="1"/>
  <c r="AC112" i="19"/>
  <c r="AC182" i="19" s="1"/>
  <c r="AC111" i="19"/>
  <c r="AC181" i="19" s="1"/>
  <c r="AC93" i="19"/>
  <c r="AC88" i="19"/>
  <c r="AC85" i="19"/>
  <c r="AC79" i="19"/>
  <c r="AC75" i="19"/>
  <c r="AC58" i="19"/>
  <c r="AC53" i="19"/>
  <c r="AC50" i="19"/>
  <c r="AC44" i="19"/>
  <c r="AC40" i="19"/>
  <c r="AC23" i="19"/>
  <c r="AC18" i="19"/>
  <c r="AC15" i="19"/>
  <c r="AC9" i="19"/>
  <c r="AC5" i="19"/>
  <c r="AN5" i="26"/>
  <c r="AN9" i="15"/>
  <c r="AN3" i="15"/>
  <c r="W37" i="18"/>
  <c r="W36" i="18"/>
  <c r="W35" i="18"/>
  <c r="W34" i="18"/>
  <c r="W33" i="18" s="1"/>
  <c r="W32" i="18"/>
  <c r="W31" i="18"/>
  <c r="W30" i="18"/>
  <c r="W29" i="18"/>
  <c r="W21" i="18"/>
  <c r="W16" i="18"/>
  <c r="W9" i="18"/>
  <c r="W4" i="18"/>
  <c r="AN9" i="16"/>
  <c r="AN3" i="16"/>
  <c r="AN27" i="12"/>
  <c r="AN16" i="12"/>
  <c r="AN13" i="12"/>
  <c r="AN4" i="12"/>
  <c r="AN3" i="12" s="1"/>
  <c r="AN26" i="17"/>
  <c r="AN12" i="17"/>
  <c r="AN3" i="17"/>
  <c r="AN19" i="4"/>
  <c r="AN4" i="4"/>
  <c r="AN14" i="25"/>
  <c r="AN3" i="25"/>
  <c r="AN22" i="3"/>
  <c r="AN3" i="3"/>
  <c r="AN38" i="8"/>
  <c r="AN36" i="8" s="1"/>
  <c r="AN49" i="8" s="1"/>
  <c r="AN50" i="8" s="1"/>
  <c r="AN18" i="8"/>
  <c r="AN13" i="8"/>
  <c r="AN9" i="8"/>
  <c r="AN6" i="8"/>
  <c r="AN52" i="7"/>
  <c r="AN38" i="7"/>
  <c r="AN43" i="7" s="1"/>
  <c r="AN32" i="7"/>
  <c r="AN20" i="7"/>
  <c r="AN5" i="7"/>
  <c r="AN24" i="7" s="1"/>
  <c r="AD187" i="19" l="1"/>
  <c r="AD199" i="19" s="1"/>
  <c r="AD203" i="19" s="1"/>
  <c r="AD205" i="19" s="1"/>
  <c r="AD207" i="19" s="1"/>
  <c r="AD209" i="19" s="1"/>
  <c r="AD117" i="19"/>
  <c r="AD129" i="19" s="1"/>
  <c r="AD133" i="19" s="1"/>
  <c r="AD135" i="19" s="1"/>
  <c r="AD137" i="19" s="1"/>
  <c r="AD139" i="19" s="1"/>
  <c r="X38" i="18"/>
  <c r="AN30" i="4"/>
  <c r="AC12" i="19"/>
  <c r="W14" i="18"/>
  <c r="AC195" i="19"/>
  <c r="AC193" i="19" s="1"/>
  <c r="AC82" i="19"/>
  <c r="AC94" i="19" s="1"/>
  <c r="AC98" i="19" s="1"/>
  <c r="AC100" i="19" s="1"/>
  <c r="AC102" i="19" s="1"/>
  <c r="AC104" i="19" s="1"/>
  <c r="AC198" i="19"/>
  <c r="AC47" i="19"/>
  <c r="AC59" i="19" s="1"/>
  <c r="AC63" i="19" s="1"/>
  <c r="AC65" i="19" s="1"/>
  <c r="AC67" i="19" s="1"/>
  <c r="AC69" i="19" s="1"/>
  <c r="AC24" i="19"/>
  <c r="AC28" i="19" s="1"/>
  <c r="AC30" i="19" s="1"/>
  <c r="AC32" i="19" s="1"/>
  <c r="AC34" i="19" s="1"/>
  <c r="AC114" i="19"/>
  <c r="AC180" i="19"/>
  <c r="AC190" i="19"/>
  <c r="AC185" i="19"/>
  <c r="AC184" i="19" s="1"/>
  <c r="AC110" i="19"/>
  <c r="AC120" i="19"/>
  <c r="AC128" i="19"/>
  <c r="AN15" i="15"/>
  <c r="W26" i="18"/>
  <c r="W28" i="18"/>
  <c r="W38" i="18" s="1"/>
  <c r="AN16" i="16"/>
  <c r="AN12" i="12"/>
  <c r="AN24" i="12" s="1"/>
  <c r="AN26" i="12" s="1"/>
  <c r="AN31" i="17"/>
  <c r="AN24" i="25"/>
  <c r="AN36" i="3"/>
  <c r="AN25" i="8"/>
  <c r="AN27" i="8" s="1"/>
  <c r="AN29" i="8" s="1"/>
  <c r="AN53" i="7"/>
  <c r="AH3" i="3"/>
  <c r="AI3" i="3"/>
  <c r="AJ3" i="3"/>
  <c r="AK3" i="3"/>
  <c r="AL3" i="3"/>
  <c r="AC117" i="19" l="1"/>
  <c r="AC129" i="19" s="1"/>
  <c r="AC133" i="19" s="1"/>
  <c r="AC135" i="19" s="1"/>
  <c r="AC137" i="19" s="1"/>
  <c r="AC139" i="19" s="1"/>
  <c r="AC187" i="19"/>
  <c r="AC199" i="19" s="1"/>
  <c r="AC203" i="19" s="1"/>
  <c r="AC205" i="19" s="1"/>
  <c r="AC207" i="19" s="1"/>
  <c r="AC209" i="19" s="1"/>
  <c r="AB202" i="19"/>
  <c r="AB132" i="19" l="1"/>
  <c r="AM3" i="25" l="1"/>
  <c r="AM14" i="25"/>
  <c r="AM3" i="3"/>
  <c r="AM52" i="7" l="1"/>
  <c r="AN34" i="20" l="1"/>
  <c r="AN33" i="20"/>
  <c r="AN19" i="20"/>
  <c r="AN16" i="20"/>
  <c r="AN5" i="20"/>
  <c r="AB163" i="19"/>
  <c r="AB158" i="19"/>
  <c r="AB149" i="19"/>
  <c r="AB145" i="19"/>
  <c r="AB152" i="19" s="1"/>
  <c r="AB164" i="19" s="1"/>
  <c r="AB168" i="19" s="1"/>
  <c r="AB170" i="19" s="1"/>
  <c r="AB172" i="19" s="1"/>
  <c r="AB174" i="19" s="1"/>
  <c r="AB142" i="19"/>
  <c r="AB141" i="19"/>
  <c r="AB140" i="19"/>
  <c r="AB136" i="19"/>
  <c r="AB206" i="19" s="1"/>
  <c r="AB134" i="19"/>
  <c r="AB204" i="19" s="1"/>
  <c r="AB131" i="19"/>
  <c r="AB201" i="19" s="1"/>
  <c r="AB130" i="19"/>
  <c r="AB200" i="19" s="1"/>
  <c r="AB127" i="19"/>
  <c r="AB197" i="19" s="1"/>
  <c r="AB126" i="19"/>
  <c r="AB125" i="19"/>
  <c r="AB195" i="19" s="1"/>
  <c r="AB124" i="19"/>
  <c r="AB194" i="19" s="1"/>
  <c r="AB122" i="19"/>
  <c r="AB192" i="19" s="1"/>
  <c r="AB121" i="19"/>
  <c r="AB191" i="19" s="1"/>
  <c r="AB119" i="19"/>
  <c r="AB189" i="19" s="1"/>
  <c r="AB118" i="19"/>
  <c r="AB116" i="19"/>
  <c r="AB186" i="19" s="1"/>
  <c r="AB115" i="19"/>
  <c r="AB113" i="19"/>
  <c r="AB183" i="19" s="1"/>
  <c r="AB112" i="19"/>
  <c r="AB182" i="19" s="1"/>
  <c r="AB111" i="19"/>
  <c r="AB181" i="19" s="1"/>
  <c r="AB93" i="19"/>
  <c r="AB88" i="19"/>
  <c r="AB85" i="19"/>
  <c r="AB79" i="19"/>
  <c r="AB75" i="19"/>
  <c r="AB58" i="19"/>
  <c r="AB53" i="19"/>
  <c r="AB50" i="19"/>
  <c r="AB44" i="19"/>
  <c r="AB40" i="19"/>
  <c r="AB23" i="19"/>
  <c r="AB18" i="19"/>
  <c r="AB15" i="19"/>
  <c r="AB9" i="19"/>
  <c r="AB5" i="19"/>
  <c r="AM5" i="26"/>
  <c r="AM9" i="15"/>
  <c r="AM3" i="15"/>
  <c r="V37" i="18"/>
  <c r="V36" i="18"/>
  <c r="V35" i="18"/>
  <c r="V34" i="18"/>
  <c r="V32" i="18"/>
  <c r="V31" i="18"/>
  <c r="V30" i="18"/>
  <c r="V29" i="18"/>
  <c r="V21" i="18"/>
  <c r="V16" i="18"/>
  <c r="V9" i="18"/>
  <c r="V4" i="18"/>
  <c r="V14" i="18" s="1"/>
  <c r="AM9" i="16"/>
  <c r="AM3" i="16"/>
  <c r="AM27" i="12"/>
  <c r="AM16" i="12"/>
  <c r="AM13" i="12"/>
  <c r="AM4" i="12"/>
  <c r="AM3" i="12" s="1"/>
  <c r="AM26" i="17"/>
  <c r="AM12" i="17"/>
  <c r="AM3" i="17"/>
  <c r="AM19" i="4"/>
  <c r="AM4" i="4"/>
  <c r="AM22" i="3"/>
  <c r="AM43" i="8"/>
  <c r="AM38" i="8"/>
  <c r="AM18" i="8"/>
  <c r="AM13" i="8"/>
  <c r="AM9" i="8"/>
  <c r="AM6" i="8"/>
  <c r="AM38" i="7"/>
  <c r="AM32" i="7"/>
  <c r="AM20" i="7"/>
  <c r="AM5" i="7"/>
  <c r="AM43" i="7" l="1"/>
  <c r="AM53" i="7" s="1"/>
  <c r="AM24" i="7"/>
  <c r="AB12" i="19"/>
  <c r="AB123" i="19"/>
  <c r="AB82" i="19"/>
  <c r="AB94" i="19" s="1"/>
  <c r="AB98" i="19" s="1"/>
  <c r="AB100" i="19" s="1"/>
  <c r="AB102" i="19" s="1"/>
  <c r="AB104" i="19" s="1"/>
  <c r="AB114" i="19"/>
  <c r="AB47" i="19"/>
  <c r="AB59" i="19" s="1"/>
  <c r="AB63" i="19" s="1"/>
  <c r="AB65" i="19" s="1"/>
  <c r="AB67" i="19" s="1"/>
  <c r="AB69" i="19" s="1"/>
  <c r="AB128" i="19"/>
  <c r="AB120" i="19"/>
  <c r="AB24" i="19"/>
  <c r="AB28" i="19" s="1"/>
  <c r="AB30" i="19" s="1"/>
  <c r="AB32" i="19" s="1"/>
  <c r="AB34" i="19" s="1"/>
  <c r="AB180" i="19"/>
  <c r="AB110" i="19"/>
  <c r="AB193" i="19"/>
  <c r="AB185" i="19"/>
  <c r="AB184" i="19" s="1"/>
  <c r="AB188" i="19"/>
  <c r="AB190" i="19" s="1"/>
  <c r="AB196" i="19"/>
  <c r="AB198" i="19" s="1"/>
  <c r="AM15" i="15"/>
  <c r="V33" i="18"/>
  <c r="V26" i="18"/>
  <c r="V28" i="18"/>
  <c r="AM16" i="16"/>
  <c r="AM12" i="12"/>
  <c r="AM31" i="17"/>
  <c r="AM30" i="4"/>
  <c r="AM24" i="25"/>
  <c r="AM36" i="3"/>
  <c r="AM36" i="8"/>
  <c r="AM49" i="8" s="1"/>
  <c r="AM50" i="8" s="1"/>
  <c r="AM25" i="8"/>
  <c r="AM27" i="8" s="1"/>
  <c r="AM29" i="8" s="1"/>
  <c r="AM30" i="8" s="1"/>
  <c r="AA88" i="19"/>
  <c r="AM24" i="12" l="1"/>
  <c r="AM26" i="12" s="1"/>
  <c r="V38" i="18"/>
  <c r="AB117" i="19"/>
  <c r="AB129" i="19" s="1"/>
  <c r="AB133" i="19" s="1"/>
  <c r="AB135" i="19" s="1"/>
  <c r="AB137" i="19" s="1"/>
  <c r="AB139" i="19" s="1"/>
  <c r="AB187" i="19"/>
  <c r="AB199" i="19" s="1"/>
  <c r="AB203" i="19" s="1"/>
  <c r="AB205" i="19" s="1"/>
  <c r="AB207" i="19" s="1"/>
  <c r="AB209" i="19" s="1"/>
  <c r="AL6" i="8"/>
  <c r="AL27" i="12" l="1"/>
  <c r="AM34" i="20" l="1"/>
  <c r="AM33" i="20"/>
  <c r="AM19" i="20"/>
  <c r="AM16" i="20"/>
  <c r="AM5" i="20"/>
  <c r="AA50" i="19"/>
  <c r="AA163" i="19"/>
  <c r="AA158" i="19"/>
  <c r="AA152" i="19"/>
  <c r="AA164" i="19" s="1"/>
  <c r="AA168" i="19" s="1"/>
  <c r="AA170" i="19" s="1"/>
  <c r="AA172" i="19" s="1"/>
  <c r="AA174" i="19" s="1"/>
  <c r="AA149" i="19"/>
  <c r="AA145" i="19"/>
  <c r="AA142" i="19"/>
  <c r="AA141" i="19"/>
  <c r="AA140" i="19"/>
  <c r="AA136" i="19"/>
  <c r="AA206" i="19" s="1"/>
  <c r="AA134" i="19"/>
  <c r="AA204" i="19" s="1"/>
  <c r="AA131" i="19"/>
  <c r="AA201" i="19" s="1"/>
  <c r="AA130" i="19"/>
  <c r="AA200" i="19" s="1"/>
  <c r="AA127" i="19"/>
  <c r="AA126" i="19"/>
  <c r="AA196" i="19" s="1"/>
  <c r="AA125" i="19"/>
  <c r="AA195" i="19" s="1"/>
  <c r="AA124" i="19"/>
  <c r="AA194" i="19" s="1"/>
  <c r="AA122" i="19"/>
  <c r="AA192" i="19" s="1"/>
  <c r="AA121" i="19"/>
  <c r="AA191" i="19" s="1"/>
  <c r="AA119" i="19"/>
  <c r="AA189" i="19" s="1"/>
  <c r="AA118" i="19"/>
  <c r="AA188" i="19" s="1"/>
  <c r="AA116" i="19"/>
  <c r="AA186" i="19" s="1"/>
  <c r="AA115" i="19"/>
  <c r="AA113" i="19"/>
  <c r="AA183" i="19" s="1"/>
  <c r="AA112" i="19"/>
  <c r="AA182" i="19" s="1"/>
  <c r="AA111" i="19"/>
  <c r="AA110" i="19" s="1"/>
  <c r="AA93" i="19"/>
  <c r="AA85" i="19"/>
  <c r="AA79" i="19"/>
  <c r="AA75" i="19"/>
  <c r="AA58" i="19"/>
  <c r="AA53" i="19"/>
  <c r="AA44" i="19"/>
  <c r="AA40" i="19"/>
  <c r="AA23" i="19"/>
  <c r="AA18" i="19"/>
  <c r="AA15" i="19"/>
  <c r="AA9" i="19"/>
  <c r="AA5" i="19"/>
  <c r="AL5" i="26"/>
  <c r="AL9" i="15"/>
  <c r="AL3" i="15"/>
  <c r="U37" i="18"/>
  <c r="U36" i="18"/>
  <c r="U35" i="18"/>
  <c r="U34" i="18"/>
  <c r="U32" i="18"/>
  <c r="U31" i="18"/>
  <c r="U30" i="18"/>
  <c r="U29" i="18"/>
  <c r="U21" i="18"/>
  <c r="U16" i="18"/>
  <c r="U9" i="18"/>
  <c r="U4" i="18"/>
  <c r="AL16" i="12"/>
  <c r="AL13" i="12"/>
  <c r="AL4" i="12"/>
  <c r="AL3" i="12" s="1"/>
  <c r="AL26" i="17"/>
  <c r="AL12" i="17"/>
  <c r="AL3" i="17"/>
  <c r="AL19" i="4"/>
  <c r="AL4" i="4"/>
  <c r="AL3" i="25"/>
  <c r="AL22" i="3"/>
  <c r="AL38" i="8"/>
  <c r="AL18" i="8"/>
  <c r="AL13" i="8"/>
  <c r="AL52" i="7"/>
  <c r="AL38" i="7"/>
  <c r="AL43" i="7" s="1"/>
  <c r="AL20" i="7"/>
  <c r="AL5" i="7"/>
  <c r="AL24" i="7" s="1"/>
  <c r="AK12" i="17"/>
  <c r="AL34" i="20"/>
  <c r="AL33" i="20"/>
  <c r="AL19" i="20"/>
  <c r="AL16" i="20"/>
  <c r="AL5" i="20"/>
  <c r="AL4" i="20" s="1"/>
  <c r="Z88" i="19"/>
  <c r="Z206" i="19"/>
  <c r="Z202" i="19"/>
  <c r="Z163" i="19"/>
  <c r="Z158" i="19"/>
  <c r="Z149" i="19"/>
  <c r="Z145" i="19"/>
  <c r="Z152" i="19" s="1"/>
  <c r="Z164" i="19" s="1"/>
  <c r="Z168" i="19" s="1"/>
  <c r="Z170" i="19" s="1"/>
  <c r="Z172" i="19" s="1"/>
  <c r="Z174" i="19" s="1"/>
  <c r="Z142" i="19"/>
  <c r="Z212" i="19" s="1"/>
  <c r="Z141" i="19"/>
  <c r="Z211" i="19" s="1"/>
  <c r="Z140" i="19"/>
  <c r="Z136" i="19"/>
  <c r="Z134" i="19"/>
  <c r="Z204" i="19" s="1"/>
  <c r="Z131" i="19"/>
  <c r="Z201" i="19" s="1"/>
  <c r="Z130" i="19"/>
  <c r="Z200" i="19" s="1"/>
  <c r="Z127" i="19"/>
  <c r="Z197" i="19" s="1"/>
  <c r="Z126" i="19"/>
  <c r="Z125" i="19"/>
  <c r="Z123" i="19" s="1"/>
  <c r="Z124" i="19"/>
  <c r="Z194" i="19" s="1"/>
  <c r="Z122" i="19"/>
  <c r="Z192" i="19" s="1"/>
  <c r="Z121" i="19"/>
  <c r="Z191" i="19" s="1"/>
  <c r="Z119" i="19"/>
  <c r="Z189" i="19" s="1"/>
  <c r="Z118" i="19"/>
  <c r="Z116" i="19"/>
  <c r="Z115" i="19"/>
  <c r="Z185" i="19" s="1"/>
  <c r="Z113" i="19"/>
  <c r="Z183" i="19" s="1"/>
  <c r="Z112" i="19"/>
  <c r="Z182" i="19" s="1"/>
  <c r="Z111" i="19"/>
  <c r="Z181" i="19" s="1"/>
  <c r="Z93" i="19"/>
  <c r="Z85" i="19"/>
  <c r="Z79" i="19"/>
  <c r="Z75" i="19"/>
  <c r="Z82" i="19" s="1"/>
  <c r="Z58" i="19"/>
  <c r="Z53" i="19"/>
  <c r="Z50" i="19"/>
  <c r="Z44" i="19"/>
  <c r="Z40" i="19"/>
  <c r="Z23" i="19"/>
  <c r="Z18" i="19"/>
  <c r="Z15" i="19"/>
  <c r="Z9" i="19"/>
  <c r="Z5" i="19"/>
  <c r="Z12" i="19" s="1"/>
  <c r="AK5" i="26"/>
  <c r="AK9" i="15"/>
  <c r="AK3" i="15"/>
  <c r="T37" i="18"/>
  <c r="T36" i="18"/>
  <c r="T35" i="18"/>
  <c r="T34" i="18"/>
  <c r="T32" i="18"/>
  <c r="T31" i="18"/>
  <c r="T30" i="18"/>
  <c r="T29" i="18"/>
  <c r="T21" i="18"/>
  <c r="T16" i="18"/>
  <c r="T9" i="18"/>
  <c r="T4" i="18"/>
  <c r="AK9" i="16"/>
  <c r="AK3" i="16"/>
  <c r="AK27" i="12"/>
  <c r="AK16" i="12"/>
  <c r="AK13" i="12"/>
  <c r="AK4" i="12"/>
  <c r="AK3" i="12" s="1"/>
  <c r="AK26" i="17"/>
  <c r="AK3" i="17"/>
  <c r="AK19" i="4"/>
  <c r="AK4" i="4"/>
  <c r="AK14" i="25"/>
  <c r="AK3" i="25"/>
  <c r="AK22" i="3"/>
  <c r="AK43" i="8"/>
  <c r="AK38" i="8"/>
  <c r="AK18" i="8"/>
  <c r="AK13" i="8"/>
  <c r="AK9" i="8"/>
  <c r="AK6" i="8"/>
  <c r="AK38" i="7"/>
  <c r="AK43" i="7" s="1"/>
  <c r="AK52" i="7"/>
  <c r="AK32" i="7"/>
  <c r="AK20" i="7"/>
  <c r="AK5" i="7"/>
  <c r="AK24" i="7" s="1"/>
  <c r="AA128" i="19" l="1"/>
  <c r="AL24" i="25"/>
  <c r="AL16" i="16"/>
  <c r="Z128" i="19"/>
  <c r="AL30" i="4"/>
  <c r="AL12" i="12"/>
  <c r="AL24" i="12" s="1"/>
  <c r="U26" i="18"/>
  <c r="U14" i="18"/>
  <c r="AL15" i="15"/>
  <c r="AA114" i="19"/>
  <c r="AA117" i="19" s="1"/>
  <c r="AA82" i="19"/>
  <c r="AA94" i="19" s="1"/>
  <c r="AA98" i="19" s="1"/>
  <c r="AA100" i="19" s="1"/>
  <c r="AA102" i="19" s="1"/>
  <c r="AA104" i="19" s="1"/>
  <c r="AA47" i="19"/>
  <c r="AA59" i="19" s="1"/>
  <c r="AA63" i="19" s="1"/>
  <c r="AA65" i="19" s="1"/>
  <c r="AA67" i="19" s="1"/>
  <c r="AA69" i="19" s="1"/>
  <c r="AA12" i="19"/>
  <c r="AA24" i="19" s="1"/>
  <c r="AA28" i="19" s="1"/>
  <c r="AA30" i="19" s="1"/>
  <c r="AA32" i="19" s="1"/>
  <c r="AA34" i="19" s="1"/>
  <c r="AA185" i="19"/>
  <c r="AA184" i="19" s="1"/>
  <c r="AA193" i="19"/>
  <c r="AA190" i="19"/>
  <c r="AA197" i="19"/>
  <c r="AA198" i="19" s="1"/>
  <c r="AA123" i="19"/>
  <c r="AA181" i="19"/>
  <c r="AA180" i="19" s="1"/>
  <c r="AA120" i="19"/>
  <c r="U28" i="18"/>
  <c r="U33" i="18"/>
  <c r="AL31" i="17"/>
  <c r="AL36" i="3"/>
  <c r="AL36" i="8"/>
  <c r="AL49" i="8" s="1"/>
  <c r="AL50" i="8" s="1"/>
  <c r="AL53" i="7"/>
  <c r="AK30" i="4"/>
  <c r="AK12" i="12"/>
  <c r="AK24" i="12" s="1"/>
  <c r="AK26" i="12" s="1"/>
  <c r="T26" i="18"/>
  <c r="T14" i="18"/>
  <c r="Z94" i="19"/>
  <c r="Z98" i="19" s="1"/>
  <c r="Z100" i="19" s="1"/>
  <c r="Z102" i="19" s="1"/>
  <c r="Z104" i="19" s="1"/>
  <c r="Z114" i="19"/>
  <c r="Z120" i="19"/>
  <c r="Z47" i="19"/>
  <c r="Z59" i="19" s="1"/>
  <c r="Z63" i="19" s="1"/>
  <c r="Z65" i="19" s="1"/>
  <c r="Z67" i="19" s="1"/>
  <c r="Z24" i="19"/>
  <c r="Z28" i="19" s="1"/>
  <c r="Z30" i="19" s="1"/>
  <c r="Z32" i="19" s="1"/>
  <c r="Z34" i="19" s="1"/>
  <c r="Z186" i="19"/>
  <c r="Z184" i="19" s="1"/>
  <c r="Z180" i="19"/>
  <c r="Z110" i="19"/>
  <c r="Z195" i="19"/>
  <c r="Z193" i="19" s="1"/>
  <c r="Z188" i="19"/>
  <c r="Z190" i="19" s="1"/>
  <c r="Z196" i="19"/>
  <c r="Z198" i="19" s="1"/>
  <c r="AK15" i="15"/>
  <c r="T28" i="18"/>
  <c r="T33" i="18"/>
  <c r="AK16" i="16"/>
  <c r="AK31" i="17"/>
  <c r="AK24" i="25"/>
  <c r="AK36" i="3"/>
  <c r="AK36" i="8"/>
  <c r="AK25" i="8"/>
  <c r="AK27" i="8" s="1"/>
  <c r="AK29" i="8" s="1"/>
  <c r="AK30" i="8" s="1"/>
  <c r="AK53" i="7"/>
  <c r="AK49" i="8" l="1"/>
  <c r="AK50" i="8" s="1"/>
  <c r="AL26" i="12"/>
  <c r="U38" i="18"/>
  <c r="AA129" i="19"/>
  <c r="AA133" i="19" s="1"/>
  <c r="AA135" i="19" s="1"/>
  <c r="AA137" i="19" s="1"/>
  <c r="AA139" i="19" s="1"/>
  <c r="AA187" i="19"/>
  <c r="AA199" i="19" s="1"/>
  <c r="AA203" i="19" s="1"/>
  <c r="AA205" i="19" s="1"/>
  <c r="AA207" i="19" s="1"/>
  <c r="AA209" i="19" s="1"/>
  <c r="T38" i="18"/>
  <c r="Z117" i="19"/>
  <c r="Z129" i="19" s="1"/>
  <c r="Z133" i="19" s="1"/>
  <c r="Z135" i="19" s="1"/>
  <c r="Z137" i="19" s="1"/>
  <c r="Z139" i="19" s="1"/>
  <c r="Z187" i="19"/>
  <c r="Z199" i="19" s="1"/>
  <c r="Z203" i="19" s="1"/>
  <c r="Z205" i="19" s="1"/>
  <c r="Z207" i="19" s="1"/>
  <c r="Z209" i="19" s="1"/>
  <c r="C16" i="27" l="1"/>
  <c r="AK34" i="20"/>
  <c r="AK33" i="20"/>
  <c r="AK19" i="20"/>
  <c r="AK16" i="20"/>
  <c r="AK5" i="20"/>
  <c r="AJ38" i="7"/>
  <c r="AJ43" i="7" s="1"/>
  <c r="AJ20" i="7"/>
  <c r="AJ5" i="7"/>
  <c r="AJ24" i="7" l="1"/>
  <c r="AK4" i="20"/>
  <c r="Y202" i="19" l="1"/>
  <c r="Y163" i="19"/>
  <c r="Y158" i="19"/>
  <c r="Y152" i="19"/>
  <c r="Y164" i="19" s="1"/>
  <c r="Y168" i="19" s="1"/>
  <c r="Y170" i="19" s="1"/>
  <c r="Y172" i="19" s="1"/>
  <c r="Y174" i="19" s="1"/>
  <c r="Y149" i="19"/>
  <c r="Y145" i="19"/>
  <c r="Y142" i="19"/>
  <c r="Y212" i="19" s="1"/>
  <c r="Y141" i="19"/>
  <c r="Y211" i="19" s="1"/>
  <c r="Y140" i="19"/>
  <c r="Y136" i="19"/>
  <c r="Y206" i="19" s="1"/>
  <c r="Y134" i="19"/>
  <c r="Y204" i="19" s="1"/>
  <c r="Y131" i="19"/>
  <c r="Y201" i="19" s="1"/>
  <c r="Y130" i="19"/>
  <c r="Y200" i="19" s="1"/>
  <c r="Y127" i="19"/>
  <c r="Y197" i="19" s="1"/>
  <c r="Y126" i="19"/>
  <c r="Y196" i="19" s="1"/>
  <c r="Y125" i="19"/>
  <c r="Y195" i="19" s="1"/>
  <c r="Y124" i="19"/>
  <c r="Y194" i="19" s="1"/>
  <c r="Y193" i="19" s="1"/>
  <c r="Y122" i="19"/>
  <c r="Y192" i="19" s="1"/>
  <c r="Y121" i="19"/>
  <c r="Y191" i="19" s="1"/>
  <c r="Y119" i="19"/>
  <c r="Y189" i="19" s="1"/>
  <c r="Y118" i="19"/>
  <c r="Y188" i="19" s="1"/>
  <c r="Y116" i="19"/>
  <c r="Y186" i="19" s="1"/>
  <c r="Y115" i="19"/>
  <c r="Y113" i="19"/>
  <c r="Y183" i="19" s="1"/>
  <c r="Y112" i="19"/>
  <c r="Y182" i="19" s="1"/>
  <c r="Y111" i="19"/>
  <c r="Y181" i="19" s="1"/>
  <c r="Y93" i="19"/>
  <c r="Y88" i="19"/>
  <c r="Y85" i="19"/>
  <c r="Y79" i="19"/>
  <c r="Y75" i="19"/>
  <c r="Y58" i="19"/>
  <c r="Y53" i="19"/>
  <c r="Y50" i="19"/>
  <c r="Y44" i="19"/>
  <c r="Y40" i="19"/>
  <c r="Y23" i="19"/>
  <c r="Y18" i="19"/>
  <c r="Y15" i="19"/>
  <c r="Y9" i="19"/>
  <c r="Y5" i="19"/>
  <c r="AJ5" i="26"/>
  <c r="AJ9" i="15"/>
  <c r="AJ3" i="15"/>
  <c r="S37" i="18"/>
  <c r="S36" i="18"/>
  <c r="S35" i="18"/>
  <c r="S34" i="18"/>
  <c r="S33" i="18" s="1"/>
  <c r="S32" i="18"/>
  <c r="S31" i="18"/>
  <c r="S30" i="18"/>
  <c r="S29" i="18"/>
  <c r="S21" i="18"/>
  <c r="S16" i="18"/>
  <c r="S9" i="18"/>
  <c r="S4" i="18"/>
  <c r="AJ9" i="16"/>
  <c r="AJ3" i="16"/>
  <c r="AJ27" i="12"/>
  <c r="AJ16" i="12"/>
  <c r="AJ13" i="12"/>
  <c r="AJ4" i="12"/>
  <c r="AJ3" i="12" s="1"/>
  <c r="AJ26" i="17"/>
  <c r="AJ12" i="17"/>
  <c r="AJ3" i="17"/>
  <c r="AJ14" i="25"/>
  <c r="AJ3" i="25"/>
  <c r="AJ19" i="4"/>
  <c r="AJ4" i="4"/>
  <c r="AJ22" i="3"/>
  <c r="AJ43" i="8"/>
  <c r="AJ38" i="8"/>
  <c r="AJ18" i="8"/>
  <c r="AJ13" i="8"/>
  <c r="AJ9" i="8"/>
  <c r="AJ6" i="8"/>
  <c r="AJ52" i="7"/>
  <c r="AJ32" i="7"/>
  <c r="AI5" i="20"/>
  <c r="AI34" i="20"/>
  <c r="AI33" i="20"/>
  <c r="AI19" i="20"/>
  <c r="AI16" i="20"/>
  <c r="AI4" i="20" l="1"/>
  <c r="S14" i="18"/>
  <c r="AJ30" i="4"/>
  <c r="Y47" i="19"/>
  <c r="Y12" i="19"/>
  <c r="S26" i="18"/>
  <c r="Y82" i="19"/>
  <c r="Y94" i="19" s="1"/>
  <c r="Y98" i="19" s="1"/>
  <c r="Y100" i="19" s="1"/>
  <c r="Y102" i="19" s="1"/>
  <c r="Y104" i="19" s="1"/>
  <c r="Y59" i="19"/>
  <c r="Y63" i="19" s="1"/>
  <c r="Y65" i="19" s="1"/>
  <c r="Y67" i="19" s="1"/>
  <c r="Y69" i="19" s="1"/>
  <c r="Y114" i="19"/>
  <c r="Y185" i="19"/>
  <c r="Y184" i="19" s="1"/>
  <c r="Y190" i="19"/>
  <c r="Y24" i="19"/>
  <c r="Y28" i="19" s="1"/>
  <c r="Y30" i="19" s="1"/>
  <c r="Y32" i="19" s="1"/>
  <c r="Y34" i="19" s="1"/>
  <c r="Y198" i="19"/>
  <c r="Y180" i="19"/>
  <c r="Y110" i="19"/>
  <c r="Y120" i="19"/>
  <c r="Y128" i="19"/>
  <c r="Y123" i="19"/>
  <c r="AJ15" i="15"/>
  <c r="S28" i="18"/>
  <c r="S38" i="18" s="1"/>
  <c r="AJ16" i="16"/>
  <c r="AJ12" i="12"/>
  <c r="AJ24" i="12" s="1"/>
  <c r="AJ26" i="12" s="1"/>
  <c r="AJ31" i="17"/>
  <c r="AJ24" i="25"/>
  <c r="AJ36" i="3"/>
  <c r="AJ36" i="8"/>
  <c r="AJ49" i="8" s="1"/>
  <c r="AJ25" i="8"/>
  <c r="AJ27" i="8" s="1"/>
  <c r="AJ29" i="8" s="1"/>
  <c r="AJ30" i="8" s="1"/>
  <c r="AJ53" i="7"/>
  <c r="X212" i="19"/>
  <c r="X211" i="19"/>
  <c r="X18" i="19"/>
  <c r="W18" i="19"/>
  <c r="AI5" i="26"/>
  <c r="Y117" i="19" l="1"/>
  <c r="Y129" i="19" s="1"/>
  <c r="Y133" i="19" s="1"/>
  <c r="Y135" i="19" s="1"/>
  <c r="Y137" i="19" s="1"/>
  <c r="Y139" i="19" s="1"/>
  <c r="Y187" i="19"/>
  <c r="Y199" i="19" s="1"/>
  <c r="Y203" i="19" s="1"/>
  <c r="Y205" i="19" s="1"/>
  <c r="Y207" i="19" s="1"/>
  <c r="Y209" i="19" s="1"/>
  <c r="AJ34" i="20"/>
  <c r="AJ33" i="20"/>
  <c r="AJ19" i="20"/>
  <c r="AJ16" i="20"/>
  <c r="AJ5" i="20"/>
  <c r="X202" i="19"/>
  <c r="X163" i="19"/>
  <c r="X158" i="19"/>
  <c r="X152" i="19"/>
  <c r="X164" i="19" s="1"/>
  <c r="X168" i="19" s="1"/>
  <c r="X170" i="19" s="1"/>
  <c r="X172" i="19" s="1"/>
  <c r="X174" i="19" s="1"/>
  <c r="X149" i="19"/>
  <c r="X145" i="19"/>
  <c r="X142" i="19"/>
  <c r="X141" i="19"/>
  <c r="X140" i="19"/>
  <c r="X136" i="19"/>
  <c r="X206" i="19" s="1"/>
  <c r="X134" i="19"/>
  <c r="X204" i="19" s="1"/>
  <c r="X131" i="19"/>
  <c r="X201" i="19" s="1"/>
  <c r="X130" i="19"/>
  <c r="X200" i="19" s="1"/>
  <c r="X127" i="19"/>
  <c r="X197" i="19" s="1"/>
  <c r="X126" i="19"/>
  <c r="X196" i="19" s="1"/>
  <c r="X125" i="19"/>
  <c r="X195" i="19" s="1"/>
  <c r="X124" i="19"/>
  <c r="X194" i="19" s="1"/>
  <c r="X193" i="19" s="1"/>
  <c r="X122" i="19"/>
  <c r="X192" i="19" s="1"/>
  <c r="X121" i="19"/>
  <c r="X191" i="19" s="1"/>
  <c r="X119" i="19"/>
  <c r="X189" i="19" s="1"/>
  <c r="X118" i="19"/>
  <c r="X188" i="19" s="1"/>
  <c r="X116" i="19"/>
  <c r="X186" i="19" s="1"/>
  <c r="X115" i="19"/>
  <c r="X113" i="19"/>
  <c r="X183" i="19" s="1"/>
  <c r="X112" i="19"/>
  <c r="X182" i="19" s="1"/>
  <c r="X111" i="19"/>
  <c r="X93" i="19"/>
  <c r="X88" i="19"/>
  <c r="X85" i="19"/>
  <c r="X79" i="19"/>
  <c r="X75" i="19"/>
  <c r="X82" i="19" s="1"/>
  <c r="X58" i="19"/>
  <c r="X53" i="19"/>
  <c r="X50" i="19"/>
  <c r="X44" i="19"/>
  <c r="X40" i="19"/>
  <c r="X23" i="19"/>
  <c r="X15" i="19"/>
  <c r="X9" i="19"/>
  <c r="X5" i="19"/>
  <c r="X12" i="19" s="1"/>
  <c r="AI9" i="15"/>
  <c r="AI3" i="15"/>
  <c r="R37" i="18"/>
  <c r="R36" i="18"/>
  <c r="R35" i="18"/>
  <c r="R34" i="18"/>
  <c r="R32" i="18"/>
  <c r="R31" i="18"/>
  <c r="R30" i="18"/>
  <c r="R29" i="18"/>
  <c r="R21" i="18"/>
  <c r="R16" i="18"/>
  <c r="R9" i="18"/>
  <c r="R4" i="18"/>
  <c r="AI9" i="16"/>
  <c r="AI3" i="16"/>
  <c r="AI27" i="12"/>
  <c r="AI16" i="12"/>
  <c r="AI13" i="12"/>
  <c r="AI4" i="12"/>
  <c r="AI3" i="12" s="1"/>
  <c r="AI26" i="17"/>
  <c r="AI12" i="17"/>
  <c r="AI3" i="17"/>
  <c r="AI14" i="25"/>
  <c r="AI3" i="25"/>
  <c r="AI19" i="4"/>
  <c r="AI4" i="4"/>
  <c r="AI22" i="3"/>
  <c r="AI43" i="8"/>
  <c r="AI38" i="8"/>
  <c r="AI18" i="8"/>
  <c r="AI13" i="8"/>
  <c r="AI9" i="8"/>
  <c r="AI6" i="8"/>
  <c r="AI20" i="7"/>
  <c r="AI5" i="7"/>
  <c r="AI24" i="7" s="1"/>
  <c r="AI52" i="7"/>
  <c r="AI38" i="7"/>
  <c r="AI43" i="7" s="1"/>
  <c r="AI32" i="7"/>
  <c r="C10" i="22"/>
  <c r="D10" i="22"/>
  <c r="E10" i="22"/>
  <c r="F10" i="22"/>
  <c r="G10" i="22"/>
  <c r="C11" i="22"/>
  <c r="D11" i="22"/>
  <c r="E11" i="22"/>
  <c r="F11" i="22"/>
  <c r="G11" i="22"/>
  <c r="AI31" i="17" l="1"/>
  <c r="AI16" i="16"/>
  <c r="AI36" i="8"/>
  <c r="AI49" i="8" s="1"/>
  <c r="AI50" i="8" s="1"/>
  <c r="AI25" i="8"/>
  <c r="AI27" i="8" s="1"/>
  <c r="AI29" i="8" s="1"/>
  <c r="AI30" i="8" s="1"/>
  <c r="AI53" i="7"/>
  <c r="AJ4" i="20"/>
  <c r="X94" i="19"/>
  <c r="X98" i="19" s="1"/>
  <c r="X100" i="19" s="1"/>
  <c r="X102" i="19" s="1"/>
  <c r="X104" i="19" s="1"/>
  <c r="X123" i="19"/>
  <c r="X114" i="19"/>
  <c r="X47" i="19"/>
  <c r="X59" i="19" s="1"/>
  <c r="X63" i="19" s="1"/>
  <c r="X65" i="19" s="1"/>
  <c r="X67" i="19" s="1"/>
  <c r="X69" i="19" s="1"/>
  <c r="X128" i="19"/>
  <c r="X24" i="19"/>
  <c r="X28" i="19" s="1"/>
  <c r="X30" i="19" s="1"/>
  <c r="X32" i="19" s="1"/>
  <c r="X34" i="19" s="1"/>
  <c r="X120" i="19"/>
  <c r="X110" i="19"/>
  <c r="X198" i="19"/>
  <c r="X190" i="19"/>
  <c r="X181" i="19"/>
  <c r="X180" i="19" s="1"/>
  <c r="X185" i="19"/>
  <c r="X184" i="19" s="1"/>
  <c r="AI15" i="15"/>
  <c r="R26" i="18"/>
  <c r="R33" i="18"/>
  <c r="R14" i="18"/>
  <c r="R28" i="18"/>
  <c r="R38" i="18" s="1"/>
  <c r="AI12" i="12"/>
  <c r="AI24" i="12" s="1"/>
  <c r="AI26" i="12" s="1"/>
  <c r="AI24" i="25"/>
  <c r="AI30" i="4"/>
  <c r="AI36" i="3"/>
  <c r="F43" i="8"/>
  <c r="F38" i="8"/>
  <c r="C43" i="8"/>
  <c r="C38" i="8"/>
  <c r="D38" i="8"/>
  <c r="D43" i="8"/>
  <c r="E43" i="8"/>
  <c r="G43" i="8"/>
  <c r="H43" i="8"/>
  <c r="I43" i="8"/>
  <c r="J43" i="8"/>
  <c r="K43" i="8"/>
  <c r="L43" i="8"/>
  <c r="M43" i="8"/>
  <c r="N43" i="8"/>
  <c r="O43" i="8"/>
  <c r="P43" i="8"/>
  <c r="Q43" i="8"/>
  <c r="R43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E38" i="8"/>
  <c r="O36" i="8" l="1"/>
  <c r="O49" i="8" s="1"/>
  <c r="I36" i="8"/>
  <c r="I49" i="8" s="1"/>
  <c r="J36" i="8"/>
  <c r="J49" i="8" s="1"/>
  <c r="N36" i="8"/>
  <c r="N49" i="8" s="1"/>
  <c r="F36" i="8"/>
  <c r="F49" i="8" s="1"/>
  <c r="E36" i="8"/>
  <c r="E49" i="8" s="1"/>
  <c r="K36" i="8"/>
  <c r="K49" i="8" s="1"/>
  <c r="Q36" i="8"/>
  <c r="Q49" i="8" s="1"/>
  <c r="X117" i="19"/>
  <c r="X129" i="19" s="1"/>
  <c r="X133" i="19" s="1"/>
  <c r="X135" i="19" s="1"/>
  <c r="X137" i="19" s="1"/>
  <c r="X139" i="19" s="1"/>
  <c r="X187" i="19"/>
  <c r="X199" i="19" s="1"/>
  <c r="X203" i="19" s="1"/>
  <c r="X205" i="19" s="1"/>
  <c r="X207" i="19" s="1"/>
  <c r="X209" i="19" s="1"/>
  <c r="C36" i="8"/>
  <c r="C49" i="8" s="1"/>
  <c r="D36" i="8"/>
  <c r="D49" i="8" s="1"/>
  <c r="H36" i="8"/>
  <c r="H49" i="8" s="1"/>
  <c r="L36" i="8"/>
  <c r="L49" i="8" s="1"/>
  <c r="M36" i="8"/>
  <c r="M49" i="8" s="1"/>
  <c r="P36" i="8"/>
  <c r="P49" i="8" s="1"/>
  <c r="R36" i="8"/>
  <c r="R49" i="8" s="1"/>
  <c r="G36" i="8"/>
  <c r="G49" i="8" s="1"/>
  <c r="D16" i="20" l="1"/>
  <c r="E16" i="20"/>
  <c r="F16" i="20"/>
  <c r="G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AF16" i="20"/>
  <c r="AG16" i="20"/>
  <c r="AH16" i="20"/>
  <c r="C16" i="20"/>
  <c r="F5" i="20"/>
  <c r="K5" i="20"/>
  <c r="J5" i="20"/>
  <c r="L5" i="20"/>
  <c r="R5" i="20"/>
  <c r="M5" i="20"/>
  <c r="O5" i="20"/>
  <c r="N5" i="20"/>
  <c r="Q5" i="20"/>
  <c r="F18" i="26"/>
  <c r="F5" i="26"/>
  <c r="E5" i="26"/>
  <c r="D5" i="26"/>
  <c r="C5" i="26"/>
  <c r="J18" i="26"/>
  <c r="J5" i="26"/>
  <c r="K18" i="26"/>
  <c r="K5" i="26"/>
  <c r="N5" i="26"/>
  <c r="R18" i="26"/>
  <c r="M5" i="26"/>
  <c r="Q5" i="26"/>
  <c r="L5" i="26"/>
  <c r="P5" i="26"/>
  <c r="O5" i="26"/>
  <c r="H5" i="26"/>
  <c r="I5" i="26"/>
  <c r="R5" i="26"/>
  <c r="S5" i="26"/>
  <c r="D14" i="25"/>
  <c r="E14" i="25"/>
  <c r="F14" i="25"/>
  <c r="G14" i="25"/>
  <c r="H14" i="25"/>
  <c r="I14" i="25"/>
  <c r="J14" i="25"/>
  <c r="K14" i="25"/>
  <c r="L14" i="25"/>
  <c r="M14" i="25"/>
  <c r="N14" i="25"/>
  <c r="O14" i="25"/>
  <c r="P14" i="25"/>
  <c r="Q14" i="25"/>
  <c r="R14" i="25"/>
  <c r="S14" i="25"/>
  <c r="C14" i="25"/>
  <c r="D3" i="25"/>
  <c r="D24" i="25" s="1"/>
  <c r="E3" i="25"/>
  <c r="F3" i="25"/>
  <c r="G3" i="25"/>
  <c r="G24" i="25" s="1"/>
  <c r="H3" i="25"/>
  <c r="I3" i="25"/>
  <c r="J3" i="25"/>
  <c r="K3" i="25"/>
  <c r="L3" i="25"/>
  <c r="M3" i="25"/>
  <c r="N3" i="25"/>
  <c r="O3" i="25"/>
  <c r="O24" i="25" s="1"/>
  <c r="P3" i="25"/>
  <c r="P24" i="25" s="1"/>
  <c r="Q3" i="25"/>
  <c r="Q24" i="25" s="1"/>
  <c r="R3" i="25"/>
  <c r="S3" i="25"/>
  <c r="T3" i="25"/>
  <c r="U3" i="25"/>
  <c r="V3" i="25"/>
  <c r="W3" i="25"/>
  <c r="X3" i="25"/>
  <c r="Y3" i="25"/>
  <c r="Z3" i="25"/>
  <c r="AA3" i="25"/>
  <c r="AB3" i="25"/>
  <c r="AC3" i="25"/>
  <c r="AD3" i="25"/>
  <c r="AE3" i="25"/>
  <c r="AF3" i="25"/>
  <c r="AG3" i="25"/>
  <c r="AH3" i="25"/>
  <c r="C3" i="25"/>
  <c r="H11" i="22"/>
  <c r="H10" i="22"/>
  <c r="I11" i="22"/>
  <c r="I10" i="22"/>
  <c r="J11" i="22"/>
  <c r="J10" i="22"/>
  <c r="K11" i="22"/>
  <c r="K10" i="22"/>
  <c r="L11" i="22"/>
  <c r="L10" i="22"/>
  <c r="M11" i="22"/>
  <c r="M10" i="22"/>
  <c r="N11" i="22"/>
  <c r="N10" i="22"/>
  <c r="O11" i="22"/>
  <c r="O10" i="22"/>
  <c r="P11" i="22"/>
  <c r="P10" i="22"/>
  <c r="Q11" i="22"/>
  <c r="Q10" i="22"/>
  <c r="R11" i="22"/>
  <c r="R10" i="22"/>
  <c r="S11" i="22"/>
  <c r="S10" i="22"/>
  <c r="T11" i="22"/>
  <c r="T10" i="22"/>
  <c r="U11" i="22"/>
  <c r="U10" i="22"/>
  <c r="E24" i="25" l="1"/>
  <c r="L24" i="25"/>
  <c r="M24" i="25"/>
  <c r="C24" i="25"/>
  <c r="F24" i="25"/>
  <c r="J24" i="25"/>
  <c r="I24" i="25"/>
  <c r="S24" i="25"/>
  <c r="H24" i="25"/>
  <c r="R24" i="25"/>
  <c r="N24" i="25"/>
  <c r="K24" i="25"/>
  <c r="T5" i="26"/>
  <c r="U5" i="26" l="1"/>
  <c r="V5" i="26"/>
  <c r="W5" i="26" l="1"/>
  <c r="X5" i="26"/>
  <c r="Y5" i="26"/>
  <c r="Z5" i="26"/>
  <c r="AA5" i="26" l="1"/>
  <c r="AB5" i="26"/>
  <c r="AC5" i="26"/>
  <c r="AD5" i="26"/>
  <c r="Z14" i="25" l="1"/>
  <c r="Z24" i="25" l="1"/>
  <c r="Y14" i="25" l="1"/>
  <c r="X14" i="25"/>
  <c r="Y24" i="25" l="1"/>
  <c r="X24" i="25"/>
  <c r="W14" i="25"/>
  <c r="W24" i="25" l="1"/>
  <c r="U14" i="25"/>
  <c r="T14" i="25"/>
  <c r="V14" i="25" l="1"/>
  <c r="U24" i="25"/>
  <c r="T24" i="25"/>
  <c r="V24" i="25" l="1"/>
  <c r="S43" i="8"/>
  <c r="T43" i="8"/>
  <c r="U43" i="8"/>
  <c r="W43" i="8"/>
  <c r="X43" i="8"/>
  <c r="Y43" i="8"/>
  <c r="Z43" i="8"/>
  <c r="U38" i="8"/>
  <c r="V38" i="8"/>
  <c r="W38" i="8"/>
  <c r="X38" i="8"/>
  <c r="Y38" i="8"/>
  <c r="Z38" i="8"/>
  <c r="AH38" i="8"/>
  <c r="AH43" i="8"/>
  <c r="Z36" i="8" l="1"/>
  <c r="Z49" i="8" s="1"/>
  <c r="Y36" i="8"/>
  <c r="Y49" i="8" s="1"/>
  <c r="S36" i="8"/>
  <c r="S49" i="8" s="1"/>
  <c r="T36" i="8"/>
  <c r="T49" i="8" s="1"/>
  <c r="U36" i="8"/>
  <c r="U49" i="8" s="1"/>
  <c r="V36" i="8"/>
  <c r="V49" i="8" s="1"/>
  <c r="W36" i="8"/>
  <c r="W49" i="8" s="1"/>
  <c r="X36" i="8"/>
  <c r="X49" i="8" s="1"/>
  <c r="AH36" i="8"/>
  <c r="AH49" i="8" s="1"/>
  <c r="AF43" i="8" l="1"/>
  <c r="AE43" i="8"/>
  <c r="AF38" i="8"/>
  <c r="AE38" i="8"/>
  <c r="AB14" i="25"/>
  <c r="AC14" i="25"/>
  <c r="AB43" i="8"/>
  <c r="AB38" i="8"/>
  <c r="AA43" i="8"/>
  <c r="AA38" i="8"/>
  <c r="AA14" i="25"/>
  <c r="AA24" i="25"/>
  <c r="AH22" i="3"/>
  <c r="AF36" i="8" l="1"/>
  <c r="AF49" i="8" s="1"/>
  <c r="AD43" i="8"/>
  <c r="AD38" i="8"/>
  <c r="AE36" i="8"/>
  <c r="AE49" i="8" s="1"/>
  <c r="AD14" i="25"/>
  <c r="AC24" i="25"/>
  <c r="AB24" i="25"/>
  <c r="AB36" i="8"/>
  <c r="AB49" i="8" s="1"/>
  <c r="AA36" i="8"/>
  <c r="AA49" i="8" s="1"/>
  <c r="AE14" i="25"/>
  <c r="AE24" i="25" s="1"/>
  <c r="AE5" i="26"/>
  <c r="S5" i="20"/>
  <c r="T5" i="20"/>
  <c r="U5" i="20"/>
  <c r="V5" i="20"/>
  <c r="W5" i="20"/>
  <c r="X5" i="20"/>
  <c r="Y5" i="20"/>
  <c r="Z5" i="20"/>
  <c r="AA5" i="20"/>
  <c r="AB5" i="20"/>
  <c r="AC5" i="20"/>
  <c r="AH5" i="20"/>
  <c r="AG5" i="20"/>
  <c r="AF5" i="20"/>
  <c r="AE5" i="20"/>
  <c r="AD36" i="8" l="1"/>
  <c r="AD49" i="8" s="1"/>
  <c r="AD24" i="25"/>
  <c r="AF14" i="25"/>
  <c r="AF24" i="25" l="1"/>
  <c r="AF5" i="26"/>
  <c r="W93" i="19"/>
  <c r="W40" i="19"/>
  <c r="W58" i="19"/>
  <c r="AH5" i="26" l="1"/>
  <c r="AH38" i="7"/>
  <c r="AH43" i="7" s="1"/>
  <c r="AH32" i="7"/>
  <c r="AH20" i="7"/>
  <c r="AH5" i="7"/>
  <c r="AH24" i="7" s="1"/>
  <c r="AH34" i="20" l="1"/>
  <c r="AH33" i="20"/>
  <c r="AH19" i="20"/>
  <c r="W163" i="19"/>
  <c r="W158" i="19"/>
  <c r="W152" i="19"/>
  <c r="W164" i="19" s="1"/>
  <c r="W168" i="19" s="1"/>
  <c r="W170" i="19" s="1"/>
  <c r="W172" i="19" s="1"/>
  <c r="W174" i="19" s="1"/>
  <c r="W149" i="19"/>
  <c r="W145" i="19"/>
  <c r="W142" i="19"/>
  <c r="W141" i="19"/>
  <c r="W140" i="19"/>
  <c r="W136" i="19"/>
  <c r="W206" i="19" s="1"/>
  <c r="W134" i="19"/>
  <c r="W204" i="19" s="1"/>
  <c r="W131" i="19"/>
  <c r="W201" i="19" s="1"/>
  <c r="W130" i="19"/>
  <c r="W200" i="19" s="1"/>
  <c r="W127" i="19"/>
  <c r="W197" i="19" s="1"/>
  <c r="W126" i="19"/>
  <c r="W125" i="19"/>
  <c r="W195" i="19" s="1"/>
  <c r="W124" i="19"/>
  <c r="W194" i="19" s="1"/>
  <c r="W122" i="19"/>
  <c r="W192" i="19" s="1"/>
  <c r="W121" i="19"/>
  <c r="W191" i="19" s="1"/>
  <c r="W119" i="19"/>
  <c r="W189" i="19" s="1"/>
  <c r="W118" i="19"/>
  <c r="W188" i="19" s="1"/>
  <c r="W116" i="19"/>
  <c r="W186" i="19" s="1"/>
  <c r="W115" i="19"/>
  <c r="W114" i="19" s="1"/>
  <c r="W113" i="19"/>
  <c r="W183" i="19" s="1"/>
  <c r="W112" i="19"/>
  <c r="W182" i="19" s="1"/>
  <c r="W111" i="19"/>
  <c r="W88" i="19"/>
  <c r="W85" i="19"/>
  <c r="W79" i="19"/>
  <c r="W75" i="19"/>
  <c r="W82" i="19" s="1"/>
  <c r="W53" i="19"/>
  <c r="W50" i="19"/>
  <c r="W44" i="19"/>
  <c r="W23" i="19"/>
  <c r="W15" i="19"/>
  <c r="W9" i="19"/>
  <c r="W5" i="19"/>
  <c r="AH9" i="15"/>
  <c r="AH3" i="15"/>
  <c r="Q37" i="18"/>
  <c r="Q36" i="18"/>
  <c r="Q35" i="18"/>
  <c r="Q34" i="18"/>
  <c r="Q32" i="18"/>
  <c r="Q31" i="18"/>
  <c r="Q30" i="18"/>
  <c r="Q29" i="18"/>
  <c r="Q21" i="18"/>
  <c r="Q16" i="18"/>
  <c r="Q9" i="18"/>
  <c r="Q4" i="18"/>
  <c r="AH9" i="16"/>
  <c r="AH3" i="16"/>
  <c r="AH27" i="12"/>
  <c r="AH16" i="12"/>
  <c r="AH13" i="12"/>
  <c r="AH12" i="12" s="1"/>
  <c r="AH4" i="12"/>
  <c r="AH3" i="12" s="1"/>
  <c r="AH24" i="12" s="1"/>
  <c r="AH26" i="12" s="1"/>
  <c r="AH26" i="17"/>
  <c r="AH12" i="17"/>
  <c r="AH3" i="17"/>
  <c r="AH14" i="25"/>
  <c r="AH19" i="4"/>
  <c r="AH4" i="4"/>
  <c r="AH36" i="3"/>
  <c r="AH18" i="8"/>
  <c r="AH13" i="8"/>
  <c r="AH9" i="8"/>
  <c r="AH6" i="8"/>
  <c r="AH52" i="7"/>
  <c r="B1" i="20"/>
  <c r="A1" i="20"/>
  <c r="C1" i="19"/>
  <c r="B1" i="19"/>
  <c r="B1" i="26"/>
  <c r="A1" i="26"/>
  <c r="B1" i="15"/>
  <c r="A1" i="15"/>
  <c r="B1" i="18"/>
  <c r="A1" i="18"/>
  <c r="B1" i="16"/>
  <c r="A1" i="16"/>
  <c r="B1" i="12"/>
  <c r="A1" i="12"/>
  <c r="B1" i="17"/>
  <c r="A1" i="17"/>
  <c r="B1" i="25"/>
  <c r="A1" i="25"/>
  <c r="B2" i="4"/>
  <c r="A2" i="4"/>
  <c r="B1" i="3"/>
  <c r="A1" i="3"/>
  <c r="B1" i="8"/>
  <c r="A1" i="8"/>
  <c r="B1" i="7"/>
  <c r="A1" i="7"/>
  <c r="B1" i="22"/>
  <c r="A1" i="22"/>
  <c r="C20" i="27"/>
  <c r="B20" i="27"/>
  <c r="B9" i="27"/>
  <c r="C22" i="27"/>
  <c r="B22" i="27"/>
  <c r="C21" i="27"/>
  <c r="B21" i="27"/>
  <c r="C19" i="27"/>
  <c r="B19" i="27"/>
  <c r="C18" i="27"/>
  <c r="B18" i="27"/>
  <c r="C17" i="27"/>
  <c r="B17" i="27"/>
  <c r="B16" i="27"/>
  <c r="C15" i="27"/>
  <c r="B15" i="27"/>
  <c r="C14" i="27"/>
  <c r="B14" i="27"/>
  <c r="C13" i="27"/>
  <c r="B13" i="27"/>
  <c r="C12" i="27"/>
  <c r="B12" i="27"/>
  <c r="C11" i="27"/>
  <c r="B11" i="27"/>
  <c r="C10" i="27"/>
  <c r="B10" i="27"/>
  <c r="C9" i="27"/>
  <c r="C8" i="27"/>
  <c r="B8" i="27"/>
  <c r="AH25" i="8" l="1"/>
  <c r="AH27" i="8" s="1"/>
  <c r="AH29" i="8" s="1"/>
  <c r="AH30" i="8" s="1"/>
  <c r="AH4" i="20"/>
  <c r="W94" i="19"/>
  <c r="W98" i="19" s="1"/>
  <c r="W100" i="19" s="1"/>
  <c r="W102" i="19" s="1"/>
  <c r="W104" i="19" s="1"/>
  <c r="W47" i="19"/>
  <c r="W59" i="19" s="1"/>
  <c r="W63" i="19" s="1"/>
  <c r="W128" i="19"/>
  <c r="W196" i="19"/>
  <c r="W198" i="19" s="1"/>
  <c r="W193" i="19"/>
  <c r="W123" i="19"/>
  <c r="W120" i="19"/>
  <c r="W12" i="19"/>
  <c r="W24" i="19" s="1"/>
  <c r="W28" i="19" s="1"/>
  <c r="W30" i="19" s="1"/>
  <c r="W32" i="19" s="1"/>
  <c r="W34" i="19" s="1"/>
  <c r="W110" i="19"/>
  <c r="W117" i="19" s="1"/>
  <c r="W190" i="19"/>
  <c r="W181" i="19"/>
  <c r="W180" i="19" s="1"/>
  <c r="W185" i="19"/>
  <c r="W184" i="19" s="1"/>
  <c r="AH15" i="15"/>
  <c r="Q26" i="18"/>
  <c r="Q33" i="18"/>
  <c r="Q14" i="18"/>
  <c r="Q28" i="18"/>
  <c r="AH16" i="16"/>
  <c r="AH31" i="17"/>
  <c r="AH24" i="25"/>
  <c r="AH30" i="4"/>
  <c r="AH53" i="7"/>
  <c r="AG5" i="26"/>
  <c r="AG14" i="25"/>
  <c r="AG24" i="25" s="1"/>
  <c r="AG43" i="8"/>
  <c r="AC43" i="8"/>
  <c r="AG38" i="8"/>
  <c r="AG36" i="8" s="1"/>
  <c r="AG49" i="8" s="1"/>
  <c r="AC38" i="8"/>
  <c r="D4" i="20"/>
  <c r="E4" i="20"/>
  <c r="F4" i="20"/>
  <c r="G4" i="20"/>
  <c r="H4" i="20"/>
  <c r="I4" i="20"/>
  <c r="J4" i="20"/>
  <c r="K4" i="20"/>
  <c r="L4" i="20"/>
  <c r="M4" i="20"/>
  <c r="N4" i="20"/>
  <c r="O4" i="20"/>
  <c r="P4" i="20"/>
  <c r="Q4" i="20"/>
  <c r="R4" i="20"/>
  <c r="S4" i="20"/>
  <c r="T4" i="20"/>
  <c r="U4" i="20"/>
  <c r="V4" i="20"/>
  <c r="W4" i="20"/>
  <c r="X4" i="20"/>
  <c r="Y4" i="20"/>
  <c r="Z4" i="20"/>
  <c r="AA4" i="20"/>
  <c r="AB4" i="20"/>
  <c r="AC4" i="20"/>
  <c r="AE4" i="20"/>
  <c r="AF4" i="20"/>
  <c r="AG4" i="20"/>
  <c r="C4" i="20"/>
  <c r="AD5" i="20"/>
  <c r="AD4" i="20" s="1"/>
  <c r="AG18" i="8"/>
  <c r="AG34" i="20"/>
  <c r="AG33" i="20"/>
  <c r="AG19" i="20"/>
  <c r="V163" i="19"/>
  <c r="V158" i="19"/>
  <c r="V149" i="19"/>
  <c r="V145" i="19"/>
  <c r="V142" i="19"/>
  <c r="V141" i="19"/>
  <c r="V140" i="19"/>
  <c r="V136" i="19"/>
  <c r="V206" i="19" s="1"/>
  <c r="V134" i="19"/>
  <c r="V204" i="19" s="1"/>
  <c r="V131" i="19"/>
  <c r="V201" i="19" s="1"/>
  <c r="V130" i="19"/>
  <c r="V200" i="19" s="1"/>
  <c r="V127" i="19"/>
  <c r="V197" i="19" s="1"/>
  <c r="V126" i="19"/>
  <c r="V125" i="19"/>
  <c r="V124" i="19"/>
  <c r="V194" i="19" s="1"/>
  <c r="V122" i="19"/>
  <c r="V192" i="19" s="1"/>
  <c r="V121" i="19"/>
  <c r="V191" i="19" s="1"/>
  <c r="V119" i="19"/>
  <c r="V189" i="19" s="1"/>
  <c r="V118" i="19"/>
  <c r="V120" i="19" s="1"/>
  <c r="V116" i="19"/>
  <c r="V186" i="19" s="1"/>
  <c r="V115" i="19"/>
  <c r="V185" i="19" s="1"/>
  <c r="V113" i="19"/>
  <c r="V183" i="19" s="1"/>
  <c r="V112" i="19"/>
  <c r="V182" i="19" s="1"/>
  <c r="V111" i="19"/>
  <c r="V181" i="19" s="1"/>
  <c r="V93" i="19"/>
  <c r="V88" i="19"/>
  <c r="V85" i="19"/>
  <c r="V79" i="19"/>
  <c r="V82" i="19" s="1"/>
  <c r="V75" i="19"/>
  <c r="V58" i="19"/>
  <c r="V53" i="19"/>
  <c r="V50" i="19"/>
  <c r="V44" i="19"/>
  <c r="V40" i="19"/>
  <c r="V23" i="19"/>
  <c r="V18" i="19"/>
  <c r="V15" i="19"/>
  <c r="V9" i="19"/>
  <c r="V5" i="19"/>
  <c r="V12" i="19" s="1"/>
  <c r="AG9" i="15"/>
  <c r="AG3" i="15"/>
  <c r="P37" i="18"/>
  <c r="P36" i="18"/>
  <c r="P35" i="18"/>
  <c r="P34" i="18"/>
  <c r="P32" i="18"/>
  <c r="P31" i="18"/>
  <c r="P30" i="18"/>
  <c r="P29" i="18"/>
  <c r="P21" i="18"/>
  <c r="P16" i="18"/>
  <c r="P9" i="18"/>
  <c r="P4" i="18"/>
  <c r="AG9" i="16"/>
  <c r="AG3" i="16"/>
  <c r="AG27" i="12"/>
  <c r="AG16" i="12"/>
  <c r="AG13" i="12"/>
  <c r="AG4" i="12"/>
  <c r="AG3" i="12" s="1"/>
  <c r="AG26" i="17"/>
  <c r="AG12" i="17"/>
  <c r="AG3" i="17"/>
  <c r="AG19" i="4"/>
  <c r="AG4" i="4"/>
  <c r="AG22" i="3"/>
  <c r="AG3" i="3"/>
  <c r="AG13" i="8"/>
  <c r="AG9" i="8"/>
  <c r="AG6" i="8"/>
  <c r="AG32" i="7"/>
  <c r="AF32" i="7"/>
  <c r="AC36" i="8" l="1"/>
  <c r="AC49" i="8" s="1"/>
  <c r="W65" i="19"/>
  <c r="W67" i="19" s="1"/>
  <c r="W69" i="19" s="1"/>
  <c r="Q38" i="18"/>
  <c r="W129" i="19"/>
  <c r="W133" i="19" s="1"/>
  <c r="W135" i="19" s="1"/>
  <c r="W137" i="19" s="1"/>
  <c r="W139" i="19" s="1"/>
  <c r="W187" i="19"/>
  <c r="W199" i="19" s="1"/>
  <c r="W203" i="19" s="1"/>
  <c r="W205" i="19" s="1"/>
  <c r="W207" i="19" s="1"/>
  <c r="W209" i="19" s="1"/>
  <c r="V152" i="19"/>
  <c r="V164" i="19" s="1"/>
  <c r="V168" i="19" s="1"/>
  <c r="V170" i="19" s="1"/>
  <c r="V172" i="19" s="1"/>
  <c r="V174" i="19" s="1"/>
  <c r="V94" i="19"/>
  <c r="V98" i="19" s="1"/>
  <c r="V100" i="19" s="1"/>
  <c r="V102" i="19" s="1"/>
  <c r="V104" i="19" s="1"/>
  <c r="V47" i="19"/>
  <c r="AG15" i="15"/>
  <c r="P26" i="18"/>
  <c r="AG16" i="16"/>
  <c r="AG25" i="8"/>
  <c r="AG27" i="8" s="1"/>
  <c r="V128" i="19"/>
  <c r="V59" i="19"/>
  <c r="V63" i="19" s="1"/>
  <c r="V65" i="19" s="1"/>
  <c r="V67" i="19" s="1"/>
  <c r="V69" i="19" s="1"/>
  <c r="V123" i="19"/>
  <c r="V114" i="19"/>
  <c r="V24" i="19"/>
  <c r="V28" i="19" s="1"/>
  <c r="V30" i="19" s="1"/>
  <c r="V32" i="19" s="1"/>
  <c r="V34" i="19" s="1"/>
  <c r="V184" i="19"/>
  <c r="V180" i="19"/>
  <c r="V110" i="19"/>
  <c r="V117" i="19" s="1"/>
  <c r="V195" i="19"/>
  <c r="V193" i="19" s="1"/>
  <c r="V188" i="19"/>
  <c r="V190" i="19" s="1"/>
  <c r="V196" i="19"/>
  <c r="V198" i="19" s="1"/>
  <c r="P33" i="18"/>
  <c r="P28" i="18"/>
  <c r="P14" i="18"/>
  <c r="AG12" i="12"/>
  <c r="AG24" i="12" s="1"/>
  <c r="AG26" i="12" s="1"/>
  <c r="AG31" i="17"/>
  <c r="AG30" i="4"/>
  <c r="AG36" i="3"/>
  <c r="AG29" i="8" l="1"/>
  <c r="AG30" i="8" s="1"/>
  <c r="V187" i="19"/>
  <c r="V129" i="19"/>
  <c r="V133" i="19" s="1"/>
  <c r="V135" i="19" s="1"/>
  <c r="V137" i="19" s="1"/>
  <c r="V139" i="19" s="1"/>
  <c r="P38" i="18"/>
  <c r="V199" i="19"/>
  <c r="V203" i="19" s="1"/>
  <c r="V205" i="19" s="1"/>
  <c r="V207" i="19" s="1"/>
  <c r="V209" i="19" s="1"/>
  <c r="AG52" i="7" l="1"/>
  <c r="AF34" i="20"/>
  <c r="AF33" i="20"/>
  <c r="AF19" i="20"/>
  <c r="U163" i="19"/>
  <c r="U158" i="19"/>
  <c r="U149" i="19"/>
  <c r="U145" i="19"/>
  <c r="U152" i="19" s="1"/>
  <c r="U142" i="19"/>
  <c r="U141" i="19"/>
  <c r="U140" i="19"/>
  <c r="U136" i="19"/>
  <c r="U206" i="19" s="1"/>
  <c r="U134" i="19"/>
  <c r="U204" i="19" s="1"/>
  <c r="U131" i="19"/>
  <c r="U201" i="19" s="1"/>
  <c r="U130" i="19"/>
  <c r="U200" i="19" s="1"/>
  <c r="U127" i="19"/>
  <c r="U197" i="19" s="1"/>
  <c r="U126" i="19"/>
  <c r="U125" i="19"/>
  <c r="U195" i="19" s="1"/>
  <c r="U124" i="19"/>
  <c r="U194" i="19" s="1"/>
  <c r="U122" i="19"/>
  <c r="U192" i="19" s="1"/>
  <c r="U121" i="19"/>
  <c r="U191" i="19" s="1"/>
  <c r="U119" i="19"/>
  <c r="U189" i="19" s="1"/>
  <c r="U118" i="19"/>
  <c r="U188" i="19" s="1"/>
  <c r="U116" i="19"/>
  <c r="U186" i="19" s="1"/>
  <c r="U115" i="19"/>
  <c r="U113" i="19"/>
  <c r="U183" i="19" s="1"/>
  <c r="U112" i="19"/>
  <c r="U182" i="19" s="1"/>
  <c r="U111" i="19"/>
  <c r="U93" i="19"/>
  <c r="U88" i="19"/>
  <c r="U85" i="19"/>
  <c r="U79" i="19"/>
  <c r="U75" i="19"/>
  <c r="U58" i="19"/>
  <c r="U53" i="19"/>
  <c r="U50" i="19"/>
  <c r="U44" i="19"/>
  <c r="U40" i="19"/>
  <c r="U23" i="19"/>
  <c r="U18" i="19"/>
  <c r="U15" i="19"/>
  <c r="U9" i="19"/>
  <c r="U5" i="19"/>
  <c r="AF9" i="15"/>
  <c r="AF3" i="15"/>
  <c r="AF15" i="15" s="1"/>
  <c r="O37" i="18"/>
  <c r="O36" i="18"/>
  <c r="O35" i="18"/>
  <c r="O34" i="18"/>
  <c r="O32" i="18"/>
  <c r="O31" i="18"/>
  <c r="O30" i="18"/>
  <c r="O29" i="18"/>
  <c r="O21" i="18"/>
  <c r="O16" i="18"/>
  <c r="O9" i="18"/>
  <c r="O4" i="18"/>
  <c r="AF9" i="16"/>
  <c r="AF3" i="16"/>
  <c r="AF27" i="12"/>
  <c r="AF16" i="12"/>
  <c r="AF13" i="12"/>
  <c r="AF4" i="12"/>
  <c r="AF3" i="12" s="1"/>
  <c r="AF12" i="17"/>
  <c r="AF26" i="17"/>
  <c r="AF3" i="17"/>
  <c r="AF19" i="4"/>
  <c r="AF4" i="4"/>
  <c r="AF22" i="3"/>
  <c r="AF3" i="3"/>
  <c r="AF18" i="8"/>
  <c r="AF13" i="8"/>
  <c r="AF9" i="8"/>
  <c r="AF6" i="8"/>
  <c r="U164" i="19" l="1"/>
  <c r="U168" i="19" s="1"/>
  <c r="U170" i="19" s="1"/>
  <c r="U172" i="19" s="1"/>
  <c r="U174" i="19" s="1"/>
  <c r="AG53" i="7"/>
  <c r="U12" i="19"/>
  <c r="U82" i="19"/>
  <c r="U94" i="19" s="1"/>
  <c r="U98" i="19" s="1"/>
  <c r="U100" i="19" s="1"/>
  <c r="U102" i="19" s="1"/>
  <c r="U104" i="19" s="1"/>
  <c r="U114" i="19"/>
  <c r="U24" i="19"/>
  <c r="U28" i="19" s="1"/>
  <c r="U30" i="19" s="1"/>
  <c r="U32" i="19" s="1"/>
  <c r="U34" i="19" s="1"/>
  <c r="U47" i="19"/>
  <c r="U59" i="19" s="1"/>
  <c r="U63" i="19" s="1"/>
  <c r="U65" i="19" s="1"/>
  <c r="U67" i="19" s="1"/>
  <c r="U69" i="19" s="1"/>
  <c r="U128" i="19"/>
  <c r="U196" i="19"/>
  <c r="U198" i="19" s="1"/>
  <c r="U193" i="19"/>
  <c r="U123" i="19"/>
  <c r="U120" i="19"/>
  <c r="U110" i="19"/>
  <c r="U117" i="19" s="1"/>
  <c r="U190" i="19"/>
  <c r="U181" i="19"/>
  <c r="U180" i="19" s="1"/>
  <c r="U185" i="19"/>
  <c r="U184" i="19" s="1"/>
  <c r="O14" i="18"/>
  <c r="O26" i="18"/>
  <c r="O33" i="18"/>
  <c r="O28" i="18"/>
  <c r="O38" i="18" s="1"/>
  <c r="AF16" i="16"/>
  <c r="AF12" i="12"/>
  <c r="AF24" i="12" s="1"/>
  <c r="AF26" i="12" s="1"/>
  <c r="AF31" i="17"/>
  <c r="AF30" i="4"/>
  <c r="AF36" i="3"/>
  <c r="AF25" i="8"/>
  <c r="AF27" i="8" s="1"/>
  <c r="AF29" i="8" s="1"/>
  <c r="AF30" i="8" s="1"/>
  <c r="U129" i="19" l="1"/>
  <c r="U133" i="19" s="1"/>
  <c r="U135" i="19" s="1"/>
  <c r="U137" i="19" s="1"/>
  <c r="U139" i="19" s="1"/>
  <c r="U187" i="19"/>
  <c r="U199" i="19" s="1"/>
  <c r="U203" i="19" s="1"/>
  <c r="U205" i="19" s="1"/>
  <c r="U207" i="19" s="1"/>
  <c r="U209" i="19" s="1"/>
  <c r="AF52" i="7" l="1"/>
  <c r="T132" i="19"/>
  <c r="T202" i="19" s="1"/>
  <c r="T111" i="19"/>
  <c r="AF53" i="7" l="1"/>
  <c r="AE32" i="7"/>
  <c r="AE34" i="20" l="1"/>
  <c r="AE33" i="20"/>
  <c r="AE19" i="20"/>
  <c r="T163" i="19"/>
  <c r="T158" i="19"/>
  <c r="T155" i="19"/>
  <c r="T149" i="19"/>
  <c r="T145" i="19"/>
  <c r="T142" i="19"/>
  <c r="T212" i="19" s="1"/>
  <c r="T141" i="19"/>
  <c r="T211" i="19" s="1"/>
  <c r="T140" i="19"/>
  <c r="T136" i="19"/>
  <c r="T206" i="19" s="1"/>
  <c r="T134" i="19"/>
  <c r="T204" i="19" s="1"/>
  <c r="T131" i="19"/>
  <c r="T201" i="19" s="1"/>
  <c r="T130" i="19"/>
  <c r="T200" i="19" s="1"/>
  <c r="T127" i="19"/>
  <c r="T197" i="19" s="1"/>
  <c r="T126" i="19"/>
  <c r="T196" i="19" s="1"/>
  <c r="T125" i="19"/>
  <c r="T195" i="19" s="1"/>
  <c r="T124" i="19"/>
  <c r="T122" i="19"/>
  <c r="T192" i="19" s="1"/>
  <c r="T121" i="19"/>
  <c r="T191" i="19" s="1"/>
  <c r="T119" i="19"/>
  <c r="T189" i="19" s="1"/>
  <c r="T118" i="19"/>
  <c r="T188" i="19" s="1"/>
  <c r="T116" i="19"/>
  <c r="T186" i="19" s="1"/>
  <c r="T115" i="19"/>
  <c r="T185" i="19" s="1"/>
  <c r="T113" i="19"/>
  <c r="T183" i="19" s="1"/>
  <c r="T112" i="19"/>
  <c r="T182" i="19" s="1"/>
  <c r="T181" i="19"/>
  <c r="T93" i="19"/>
  <c r="T88" i="19"/>
  <c r="T85" i="19"/>
  <c r="T79" i="19"/>
  <c r="T75" i="19"/>
  <c r="T58" i="19"/>
  <c r="T53" i="19"/>
  <c r="T50" i="19"/>
  <c r="T44" i="19"/>
  <c r="T40" i="19"/>
  <c r="T18" i="19"/>
  <c r="T15" i="19"/>
  <c r="T9" i="19"/>
  <c r="T5" i="19"/>
  <c r="AE9" i="15"/>
  <c r="AE3" i="15"/>
  <c r="N37" i="18"/>
  <c r="N36" i="18"/>
  <c r="N35" i="18"/>
  <c r="N34" i="18"/>
  <c r="N32" i="18"/>
  <c r="N31" i="18"/>
  <c r="N30" i="18"/>
  <c r="N29" i="18"/>
  <c r="N21" i="18"/>
  <c r="N16" i="18"/>
  <c r="N9" i="18"/>
  <c r="N4" i="18"/>
  <c r="AE9" i="16"/>
  <c r="AE3" i="16"/>
  <c r="AE27" i="12"/>
  <c r="AE16" i="12"/>
  <c r="AE13" i="12"/>
  <c r="AE4" i="12"/>
  <c r="AE3" i="12" s="1"/>
  <c r="AE26" i="17"/>
  <c r="AE12" i="17"/>
  <c r="AE3" i="17"/>
  <c r="AE19" i="4"/>
  <c r="AE4" i="4"/>
  <c r="AE22" i="3"/>
  <c r="AE3" i="3"/>
  <c r="AE18" i="8"/>
  <c r="AE13" i="8"/>
  <c r="AE9" i="8"/>
  <c r="AE6" i="8"/>
  <c r="AE52" i="7"/>
  <c r="S132" i="19"/>
  <c r="S202" i="19" s="1"/>
  <c r="O132" i="19"/>
  <c r="O202" i="19" s="1"/>
  <c r="S131" i="19"/>
  <c r="O5" i="19"/>
  <c r="AD13" i="8"/>
  <c r="T123" i="19" l="1"/>
  <c r="T152" i="19"/>
  <c r="T164" i="19" s="1"/>
  <c r="T168" i="19" s="1"/>
  <c r="T170" i="19" s="1"/>
  <c r="T172" i="19" s="1"/>
  <c r="T174" i="19" s="1"/>
  <c r="T82" i="19"/>
  <c r="T190" i="19"/>
  <c r="T47" i="19"/>
  <c r="T59" i="19" s="1"/>
  <c r="T63" i="19" s="1"/>
  <c r="T65" i="19" s="1"/>
  <c r="T67" i="19" s="1"/>
  <c r="T69" i="19" s="1"/>
  <c r="T114" i="19"/>
  <c r="AE15" i="15"/>
  <c r="AE16" i="16"/>
  <c r="AE30" i="4"/>
  <c r="AE36" i="3"/>
  <c r="T94" i="19"/>
  <c r="T98" i="19" s="1"/>
  <c r="T100" i="19" s="1"/>
  <c r="T102" i="19" s="1"/>
  <c r="T104" i="19" s="1"/>
  <c r="T12" i="19"/>
  <c r="T24" i="19" s="1"/>
  <c r="T28" i="19" s="1"/>
  <c r="T30" i="19" s="1"/>
  <c r="T32" i="19" s="1"/>
  <c r="T34" i="19" s="1"/>
  <c r="T110" i="19"/>
  <c r="T180" i="19"/>
  <c r="T184" i="19"/>
  <c r="T198" i="19"/>
  <c r="T194" i="19"/>
  <c r="T193" i="19" s="1"/>
  <c r="T120" i="19"/>
  <c r="T128" i="19"/>
  <c r="N26" i="18"/>
  <c r="N33" i="18"/>
  <c r="N14" i="18"/>
  <c r="N28" i="18"/>
  <c r="AE12" i="12"/>
  <c r="AE24" i="12" s="1"/>
  <c r="AE26" i="12" s="1"/>
  <c r="AE31" i="17"/>
  <c r="AE25" i="8"/>
  <c r="AE27" i="8" s="1"/>
  <c r="AE29" i="8" s="1"/>
  <c r="AE30" i="8" s="1"/>
  <c r="AE53" i="7"/>
  <c r="AD32" i="7"/>
  <c r="T117" i="19" l="1"/>
  <c r="T129" i="19"/>
  <c r="T133" i="19" s="1"/>
  <c r="T135" i="19" s="1"/>
  <c r="T137" i="19" s="1"/>
  <c r="T139" i="19" s="1"/>
  <c r="T187" i="19"/>
  <c r="T199" i="19" s="1"/>
  <c r="T203" i="19" s="1"/>
  <c r="T205" i="19" s="1"/>
  <c r="T207" i="19" s="1"/>
  <c r="T209" i="19" s="1"/>
  <c r="N38" i="18"/>
  <c r="AD34" i="20"/>
  <c r="AD33" i="20"/>
  <c r="AD19" i="20"/>
  <c r="S44" i="19" l="1"/>
  <c r="S163" i="19"/>
  <c r="S158" i="19"/>
  <c r="S149" i="19"/>
  <c r="S145" i="19"/>
  <c r="S142" i="19"/>
  <c r="S141" i="19"/>
  <c r="S140" i="19"/>
  <c r="S136" i="19"/>
  <c r="S206" i="19" s="1"/>
  <c r="S134" i="19"/>
  <c r="S204" i="19" s="1"/>
  <c r="S201" i="19"/>
  <c r="S130" i="19"/>
  <c r="S200" i="19" s="1"/>
  <c r="S127" i="19"/>
  <c r="S197" i="19" s="1"/>
  <c r="S126" i="19"/>
  <c r="S125" i="19"/>
  <c r="S195" i="19" s="1"/>
  <c r="S124" i="19"/>
  <c r="S194" i="19" s="1"/>
  <c r="S122" i="19"/>
  <c r="S192" i="19" s="1"/>
  <c r="S121" i="19"/>
  <c r="S191" i="19" s="1"/>
  <c r="S119" i="19"/>
  <c r="S189" i="19" s="1"/>
  <c r="S118" i="19"/>
  <c r="S188" i="19" s="1"/>
  <c r="S116" i="19"/>
  <c r="S186" i="19" s="1"/>
  <c r="S115" i="19"/>
  <c r="S113" i="19"/>
  <c r="S183" i="19" s="1"/>
  <c r="S112" i="19"/>
  <c r="S182" i="19" s="1"/>
  <c r="S111" i="19"/>
  <c r="S93" i="19"/>
  <c r="S88" i="19"/>
  <c r="S85" i="19"/>
  <c r="S79" i="19"/>
  <c r="S75" i="19"/>
  <c r="S58" i="19"/>
  <c r="S53" i="19"/>
  <c r="S50" i="19"/>
  <c r="S40" i="19"/>
  <c r="S23" i="19"/>
  <c r="S18" i="19"/>
  <c r="S15" i="19"/>
  <c r="S5" i="19"/>
  <c r="S12" i="19" s="1"/>
  <c r="AD9" i="15"/>
  <c r="AD3" i="15"/>
  <c r="M37" i="18"/>
  <c r="M36" i="18"/>
  <c r="M35" i="18"/>
  <c r="M34" i="18"/>
  <c r="M32" i="18"/>
  <c r="M31" i="18"/>
  <c r="M30" i="18"/>
  <c r="M29" i="18"/>
  <c r="M21" i="18"/>
  <c r="M16" i="18"/>
  <c r="M9" i="18"/>
  <c r="M4" i="18"/>
  <c r="AD9" i="16"/>
  <c r="AD3" i="16"/>
  <c r="AD27" i="12"/>
  <c r="AD16" i="12"/>
  <c r="AD13" i="12"/>
  <c r="AD4" i="12"/>
  <c r="AD3" i="12" s="1"/>
  <c r="AD26" i="17"/>
  <c r="AD12" i="17"/>
  <c r="AD3" i="17"/>
  <c r="AD19" i="4"/>
  <c r="AD4" i="4"/>
  <c r="AD22" i="3"/>
  <c r="AD3" i="3"/>
  <c r="AD18" i="8"/>
  <c r="AD9" i="8"/>
  <c r="AD6" i="8"/>
  <c r="AD52" i="7"/>
  <c r="R7" i="16"/>
  <c r="S82" i="19" l="1"/>
  <c r="S152" i="19"/>
  <c r="S164" i="19" s="1"/>
  <c r="S168" i="19" s="1"/>
  <c r="S170" i="19" s="1"/>
  <c r="S172" i="19" s="1"/>
  <c r="S174" i="19" s="1"/>
  <c r="AD25" i="8"/>
  <c r="AD27" i="8" s="1"/>
  <c r="AD29" i="8" s="1"/>
  <c r="AD30" i="8" s="1"/>
  <c r="AD36" i="3"/>
  <c r="M26" i="18"/>
  <c r="M28" i="18"/>
  <c r="AD16" i="16"/>
  <c r="AD15" i="15"/>
  <c r="AD53" i="7"/>
  <c r="S193" i="19"/>
  <c r="S94" i="19"/>
  <c r="S98" i="19" s="1"/>
  <c r="S100" i="19" s="1"/>
  <c r="S102" i="19" s="1"/>
  <c r="S104" i="19" s="1"/>
  <c r="S114" i="19"/>
  <c r="S47" i="19"/>
  <c r="S59" i="19" s="1"/>
  <c r="S63" i="19" s="1"/>
  <c r="S65" i="19" s="1"/>
  <c r="S67" i="19" s="1"/>
  <c r="S69" i="19" s="1"/>
  <c r="S128" i="19"/>
  <c r="S24" i="19"/>
  <c r="S28" i="19" s="1"/>
  <c r="S196" i="19"/>
  <c r="S198" i="19" s="1"/>
  <c r="S123" i="19"/>
  <c r="S120" i="19"/>
  <c r="S110" i="19"/>
  <c r="S190" i="19"/>
  <c r="S181" i="19"/>
  <c r="S180" i="19" s="1"/>
  <c r="S185" i="19"/>
  <c r="S184" i="19" s="1"/>
  <c r="M33" i="18"/>
  <c r="M38" i="18" s="1"/>
  <c r="M14" i="18"/>
  <c r="AD12" i="12"/>
  <c r="AD24" i="12" s="1"/>
  <c r="AD26" i="12" s="1"/>
  <c r="AD31" i="17"/>
  <c r="AD30" i="4"/>
  <c r="D29" i="18"/>
  <c r="E29" i="18"/>
  <c r="F29" i="18"/>
  <c r="G29" i="18"/>
  <c r="H29" i="18"/>
  <c r="I29" i="18"/>
  <c r="J29" i="18"/>
  <c r="K29" i="18"/>
  <c r="L29" i="18"/>
  <c r="D30" i="18"/>
  <c r="E30" i="18"/>
  <c r="F30" i="18"/>
  <c r="G30" i="18"/>
  <c r="H30" i="18"/>
  <c r="I30" i="18"/>
  <c r="J30" i="18"/>
  <c r="K30" i="18"/>
  <c r="L30" i="18"/>
  <c r="D31" i="18"/>
  <c r="E31" i="18"/>
  <c r="F31" i="18"/>
  <c r="G31" i="18"/>
  <c r="H31" i="18"/>
  <c r="I31" i="18"/>
  <c r="J31" i="18"/>
  <c r="K31" i="18"/>
  <c r="L31" i="18"/>
  <c r="D32" i="18"/>
  <c r="E32" i="18"/>
  <c r="F32" i="18"/>
  <c r="G32" i="18"/>
  <c r="H32" i="18"/>
  <c r="I32" i="18"/>
  <c r="J32" i="18"/>
  <c r="K32" i="18"/>
  <c r="L32" i="18"/>
  <c r="D34" i="18"/>
  <c r="E34" i="18"/>
  <c r="F34" i="18"/>
  <c r="G34" i="18"/>
  <c r="H34" i="18"/>
  <c r="I34" i="18"/>
  <c r="J34" i="18"/>
  <c r="K34" i="18"/>
  <c r="L34" i="18"/>
  <c r="D35" i="18"/>
  <c r="E35" i="18"/>
  <c r="F35" i="18"/>
  <c r="G35" i="18"/>
  <c r="H35" i="18"/>
  <c r="I35" i="18"/>
  <c r="J35" i="18"/>
  <c r="K35" i="18"/>
  <c r="L35" i="18"/>
  <c r="D36" i="18"/>
  <c r="E36" i="18"/>
  <c r="F36" i="18"/>
  <c r="G36" i="18"/>
  <c r="H36" i="18"/>
  <c r="I36" i="18"/>
  <c r="J36" i="18"/>
  <c r="K36" i="18"/>
  <c r="L36" i="18"/>
  <c r="D37" i="18"/>
  <c r="E37" i="18"/>
  <c r="F37" i="18"/>
  <c r="G37" i="18"/>
  <c r="H37" i="18"/>
  <c r="I37" i="18"/>
  <c r="J37" i="18"/>
  <c r="K37" i="18"/>
  <c r="L37" i="18"/>
  <c r="C35" i="18"/>
  <c r="C36" i="18"/>
  <c r="C37" i="18"/>
  <c r="C30" i="18"/>
  <c r="C31" i="18"/>
  <c r="C32" i="18"/>
  <c r="C29" i="18"/>
  <c r="AB33" i="20"/>
  <c r="AC33" i="20"/>
  <c r="AB34" i="20"/>
  <c r="AC34" i="20"/>
  <c r="AC19" i="20"/>
  <c r="AA34" i="20"/>
  <c r="Z34" i="20"/>
  <c r="Y34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S30" i="19" l="1"/>
  <c r="S32" i="19" s="1"/>
  <c r="S34" i="19" s="1"/>
  <c r="S117" i="19"/>
  <c r="S129" i="19" s="1"/>
  <c r="S133" i="19" s="1"/>
  <c r="S135" i="19" s="1"/>
  <c r="S137" i="19" s="1"/>
  <c r="S139" i="19" s="1"/>
  <c r="S187" i="19"/>
  <c r="S199" i="19" s="1"/>
  <c r="H33" i="18"/>
  <c r="F28" i="18"/>
  <c r="I33" i="18"/>
  <c r="J28" i="18"/>
  <c r="E28" i="18"/>
  <c r="G33" i="18"/>
  <c r="L33" i="18"/>
  <c r="D33" i="18"/>
  <c r="I28" i="18"/>
  <c r="I38" i="18" s="1"/>
  <c r="K33" i="18"/>
  <c r="H28" i="18"/>
  <c r="E33" i="18"/>
  <c r="J33" i="18"/>
  <c r="G28" i="18"/>
  <c r="L28" i="18"/>
  <c r="D28" i="18"/>
  <c r="F33" i="18"/>
  <c r="F38" i="18" s="1"/>
  <c r="K28" i="18"/>
  <c r="K38" i="18" s="1"/>
  <c r="H38" i="18"/>
  <c r="C28" i="18"/>
  <c r="R163" i="19"/>
  <c r="Q163" i="19"/>
  <c r="P163" i="19"/>
  <c r="O163" i="19"/>
  <c r="N163" i="19"/>
  <c r="M163" i="19"/>
  <c r="L163" i="19"/>
  <c r="K163" i="19"/>
  <c r="J163" i="19"/>
  <c r="I163" i="19"/>
  <c r="H163" i="19"/>
  <c r="G163" i="19"/>
  <c r="F163" i="19"/>
  <c r="E163" i="19"/>
  <c r="D163" i="19"/>
  <c r="R158" i="19"/>
  <c r="Q158" i="19"/>
  <c r="P158" i="19"/>
  <c r="O158" i="19"/>
  <c r="N158" i="19"/>
  <c r="M158" i="19"/>
  <c r="L158" i="19"/>
  <c r="K158" i="19"/>
  <c r="J158" i="19"/>
  <c r="I158" i="19"/>
  <c r="H158" i="19"/>
  <c r="G158" i="19"/>
  <c r="F158" i="19"/>
  <c r="E158" i="19"/>
  <c r="D158" i="19"/>
  <c r="P155" i="19"/>
  <c r="O155" i="19"/>
  <c r="N155" i="19"/>
  <c r="M155" i="19"/>
  <c r="L155" i="19"/>
  <c r="K155" i="19"/>
  <c r="J155" i="19"/>
  <c r="I155" i="19"/>
  <c r="H155" i="19"/>
  <c r="G155" i="19"/>
  <c r="F155" i="19"/>
  <c r="E155" i="19"/>
  <c r="D155" i="19"/>
  <c r="R149" i="19"/>
  <c r="Q149" i="19"/>
  <c r="P149" i="19"/>
  <c r="O149" i="19"/>
  <c r="N149" i="19"/>
  <c r="M149" i="19"/>
  <c r="L149" i="19"/>
  <c r="K149" i="19"/>
  <c r="J149" i="19"/>
  <c r="I149" i="19"/>
  <c r="H149" i="19"/>
  <c r="G149" i="19"/>
  <c r="F149" i="19"/>
  <c r="E149" i="19"/>
  <c r="D149" i="19"/>
  <c r="R145" i="19"/>
  <c r="Q145" i="19"/>
  <c r="P145" i="19"/>
  <c r="O145" i="19"/>
  <c r="N145" i="19"/>
  <c r="M145" i="19"/>
  <c r="L145" i="19"/>
  <c r="K145" i="19"/>
  <c r="J145" i="19"/>
  <c r="I145" i="19"/>
  <c r="H145" i="19"/>
  <c r="G145" i="19"/>
  <c r="F145" i="19"/>
  <c r="E145" i="19"/>
  <c r="D145" i="19"/>
  <c r="R142" i="19"/>
  <c r="Q142" i="19"/>
  <c r="P142" i="19"/>
  <c r="P212" i="19" s="1"/>
  <c r="O142" i="19"/>
  <c r="O212" i="19" s="1"/>
  <c r="N142" i="19"/>
  <c r="N212" i="19" s="1"/>
  <c r="M142" i="19"/>
  <c r="M212" i="19" s="1"/>
  <c r="L142" i="19"/>
  <c r="L212" i="19" s="1"/>
  <c r="K142" i="19"/>
  <c r="K212" i="19" s="1"/>
  <c r="J142" i="19"/>
  <c r="J212" i="19" s="1"/>
  <c r="I142" i="19"/>
  <c r="I212" i="19" s="1"/>
  <c r="H142" i="19"/>
  <c r="H212" i="19" s="1"/>
  <c r="G142" i="19"/>
  <c r="G212" i="19" s="1"/>
  <c r="F142" i="19"/>
  <c r="F212" i="19" s="1"/>
  <c r="E142" i="19"/>
  <c r="E212" i="19" s="1"/>
  <c r="D142" i="19"/>
  <c r="D212" i="19" s="1"/>
  <c r="R141" i="19"/>
  <c r="Q141" i="19"/>
  <c r="P141" i="19"/>
  <c r="P211" i="19" s="1"/>
  <c r="O141" i="19"/>
  <c r="O211" i="19" s="1"/>
  <c r="N141" i="19"/>
  <c r="N211" i="19" s="1"/>
  <c r="M141" i="19"/>
  <c r="M211" i="19" s="1"/>
  <c r="L141" i="19"/>
  <c r="L211" i="19" s="1"/>
  <c r="K141" i="19"/>
  <c r="K211" i="19" s="1"/>
  <c r="J141" i="19"/>
  <c r="J211" i="19" s="1"/>
  <c r="I141" i="19"/>
  <c r="I211" i="19" s="1"/>
  <c r="H141" i="19"/>
  <c r="H211" i="19" s="1"/>
  <c r="G141" i="19"/>
  <c r="G211" i="19" s="1"/>
  <c r="F141" i="19"/>
  <c r="F211" i="19" s="1"/>
  <c r="E141" i="19"/>
  <c r="E211" i="19" s="1"/>
  <c r="D141" i="19"/>
  <c r="D211" i="19" s="1"/>
  <c r="R140" i="19"/>
  <c r="Q140" i="19"/>
  <c r="P140" i="19"/>
  <c r="O140" i="19"/>
  <c r="N140" i="19"/>
  <c r="M140" i="19"/>
  <c r="L140" i="19"/>
  <c r="K140" i="19"/>
  <c r="J140" i="19"/>
  <c r="I140" i="19"/>
  <c r="H140" i="19"/>
  <c r="G140" i="19"/>
  <c r="F140" i="19"/>
  <c r="E140" i="19"/>
  <c r="D140" i="19"/>
  <c r="R136" i="19"/>
  <c r="R206" i="19" s="1"/>
  <c r="Q136" i="19"/>
  <c r="Q206" i="19" s="1"/>
  <c r="P136" i="19"/>
  <c r="P206" i="19" s="1"/>
  <c r="O136" i="19"/>
  <c r="O206" i="19" s="1"/>
  <c r="N136" i="19"/>
  <c r="N206" i="19" s="1"/>
  <c r="M136" i="19"/>
  <c r="M206" i="19" s="1"/>
  <c r="L136" i="19"/>
  <c r="L206" i="19" s="1"/>
  <c r="K136" i="19"/>
  <c r="K206" i="19" s="1"/>
  <c r="J136" i="19"/>
  <c r="J206" i="19" s="1"/>
  <c r="I136" i="19"/>
  <c r="I206" i="19" s="1"/>
  <c r="H136" i="19"/>
  <c r="H206" i="19" s="1"/>
  <c r="G136" i="19"/>
  <c r="G206" i="19" s="1"/>
  <c r="F136" i="19"/>
  <c r="F206" i="19" s="1"/>
  <c r="E136" i="19"/>
  <c r="E206" i="19" s="1"/>
  <c r="D136" i="19"/>
  <c r="D206" i="19" s="1"/>
  <c r="R134" i="19"/>
  <c r="R204" i="19" s="1"/>
  <c r="Q134" i="19"/>
  <c r="Q204" i="19" s="1"/>
  <c r="P134" i="19"/>
  <c r="P204" i="19" s="1"/>
  <c r="O134" i="19"/>
  <c r="O204" i="19" s="1"/>
  <c r="N134" i="19"/>
  <c r="N204" i="19" s="1"/>
  <c r="M134" i="19"/>
  <c r="M204" i="19" s="1"/>
  <c r="L134" i="19"/>
  <c r="L204" i="19" s="1"/>
  <c r="K134" i="19"/>
  <c r="K204" i="19" s="1"/>
  <c r="J134" i="19"/>
  <c r="J204" i="19" s="1"/>
  <c r="I134" i="19"/>
  <c r="I204" i="19" s="1"/>
  <c r="H134" i="19"/>
  <c r="H204" i="19" s="1"/>
  <c r="G134" i="19"/>
  <c r="G204" i="19" s="1"/>
  <c r="F134" i="19"/>
  <c r="F204" i="19" s="1"/>
  <c r="E134" i="19"/>
  <c r="E204" i="19" s="1"/>
  <c r="D134" i="19"/>
  <c r="D204" i="19" s="1"/>
  <c r="R131" i="19"/>
  <c r="R201" i="19" s="1"/>
  <c r="Q131" i="19"/>
  <c r="Q201" i="19" s="1"/>
  <c r="P131" i="19"/>
  <c r="P201" i="19" s="1"/>
  <c r="O131" i="19"/>
  <c r="O201" i="19" s="1"/>
  <c r="N131" i="19"/>
  <c r="N201" i="19" s="1"/>
  <c r="M131" i="19"/>
  <c r="M201" i="19" s="1"/>
  <c r="L131" i="19"/>
  <c r="L201" i="19" s="1"/>
  <c r="K131" i="19"/>
  <c r="K201" i="19" s="1"/>
  <c r="J131" i="19"/>
  <c r="J201" i="19" s="1"/>
  <c r="I131" i="19"/>
  <c r="I201" i="19" s="1"/>
  <c r="H131" i="19"/>
  <c r="H201" i="19" s="1"/>
  <c r="G131" i="19"/>
  <c r="G201" i="19" s="1"/>
  <c r="F131" i="19"/>
  <c r="F201" i="19" s="1"/>
  <c r="E131" i="19"/>
  <c r="E201" i="19" s="1"/>
  <c r="D131" i="19"/>
  <c r="D201" i="19" s="1"/>
  <c r="R130" i="19"/>
  <c r="R200" i="19" s="1"/>
  <c r="Q130" i="19"/>
  <c r="Q200" i="19" s="1"/>
  <c r="P130" i="19"/>
  <c r="P200" i="19" s="1"/>
  <c r="O130" i="19"/>
  <c r="O200" i="19" s="1"/>
  <c r="N130" i="19"/>
  <c r="N200" i="19" s="1"/>
  <c r="M130" i="19"/>
  <c r="M200" i="19" s="1"/>
  <c r="L130" i="19"/>
  <c r="L200" i="19" s="1"/>
  <c r="K130" i="19"/>
  <c r="K200" i="19" s="1"/>
  <c r="J130" i="19"/>
  <c r="J200" i="19" s="1"/>
  <c r="I130" i="19"/>
  <c r="I200" i="19" s="1"/>
  <c r="H130" i="19"/>
  <c r="H200" i="19" s="1"/>
  <c r="G130" i="19"/>
  <c r="G200" i="19" s="1"/>
  <c r="F130" i="19"/>
  <c r="F200" i="19" s="1"/>
  <c r="E130" i="19"/>
  <c r="E200" i="19" s="1"/>
  <c r="D130" i="19"/>
  <c r="D200" i="19" s="1"/>
  <c r="R127" i="19"/>
  <c r="R197" i="19" s="1"/>
  <c r="Q127" i="19"/>
  <c r="Q197" i="19" s="1"/>
  <c r="P127" i="19"/>
  <c r="P197" i="19" s="1"/>
  <c r="O127" i="19"/>
  <c r="O197" i="19" s="1"/>
  <c r="N127" i="19"/>
  <c r="N197" i="19" s="1"/>
  <c r="M127" i="19"/>
  <c r="M197" i="19" s="1"/>
  <c r="L127" i="19"/>
  <c r="L197" i="19" s="1"/>
  <c r="K127" i="19"/>
  <c r="K197" i="19" s="1"/>
  <c r="J127" i="19"/>
  <c r="J197" i="19" s="1"/>
  <c r="I127" i="19"/>
  <c r="I197" i="19" s="1"/>
  <c r="H127" i="19"/>
  <c r="H197" i="19" s="1"/>
  <c r="G127" i="19"/>
  <c r="F127" i="19"/>
  <c r="F197" i="19" s="1"/>
  <c r="E127" i="19"/>
  <c r="E197" i="19" s="1"/>
  <c r="D127" i="19"/>
  <c r="D197" i="19" s="1"/>
  <c r="R126" i="19"/>
  <c r="R196" i="19" s="1"/>
  <c r="Q126" i="19"/>
  <c r="P126" i="19"/>
  <c r="O126" i="19"/>
  <c r="O196" i="19" s="1"/>
  <c r="N126" i="19"/>
  <c r="M126" i="19"/>
  <c r="L126" i="19"/>
  <c r="K126" i="19"/>
  <c r="K196" i="19" s="1"/>
  <c r="J126" i="19"/>
  <c r="J196" i="19" s="1"/>
  <c r="I126" i="19"/>
  <c r="H126" i="19"/>
  <c r="G126" i="19"/>
  <c r="G196" i="19" s="1"/>
  <c r="F126" i="19"/>
  <c r="E126" i="19"/>
  <c r="D126" i="19"/>
  <c r="R125" i="19"/>
  <c r="R195" i="19" s="1"/>
  <c r="Q125" i="19"/>
  <c r="Q195" i="19" s="1"/>
  <c r="P125" i="19"/>
  <c r="O125" i="19"/>
  <c r="O195" i="19" s="1"/>
  <c r="N125" i="19"/>
  <c r="N195" i="19" s="1"/>
  <c r="M125" i="19"/>
  <c r="L125" i="19"/>
  <c r="L195" i="19" s="1"/>
  <c r="K125" i="19"/>
  <c r="K195" i="19" s="1"/>
  <c r="J125" i="19"/>
  <c r="J195" i="19" s="1"/>
  <c r="I125" i="19"/>
  <c r="I195" i="19" s="1"/>
  <c r="H125" i="19"/>
  <c r="H195" i="19" s="1"/>
  <c r="G125" i="19"/>
  <c r="G195" i="19" s="1"/>
  <c r="F125" i="19"/>
  <c r="F195" i="19" s="1"/>
  <c r="E125" i="19"/>
  <c r="D125" i="19"/>
  <c r="D195" i="19" s="1"/>
  <c r="R124" i="19"/>
  <c r="R194" i="19" s="1"/>
  <c r="Q124" i="19"/>
  <c r="Q194" i="19" s="1"/>
  <c r="P124" i="19"/>
  <c r="P194" i="19" s="1"/>
  <c r="O124" i="19"/>
  <c r="N124" i="19"/>
  <c r="N194" i="19" s="1"/>
  <c r="M124" i="19"/>
  <c r="M194" i="19" s="1"/>
  <c r="L124" i="19"/>
  <c r="K124" i="19"/>
  <c r="J124" i="19"/>
  <c r="I124" i="19"/>
  <c r="I194" i="19" s="1"/>
  <c r="H124" i="19"/>
  <c r="H194" i="19" s="1"/>
  <c r="G124" i="19"/>
  <c r="F124" i="19"/>
  <c r="F194" i="19" s="1"/>
  <c r="E124" i="19"/>
  <c r="E194" i="19" s="1"/>
  <c r="D124" i="19"/>
  <c r="R122" i="19"/>
  <c r="R192" i="19" s="1"/>
  <c r="Q122" i="19"/>
  <c r="Q192" i="19" s="1"/>
  <c r="P122" i="19"/>
  <c r="P192" i="19" s="1"/>
  <c r="O122" i="19"/>
  <c r="O192" i="19" s="1"/>
  <c r="N122" i="19"/>
  <c r="N192" i="19" s="1"/>
  <c r="M122" i="19"/>
  <c r="M192" i="19" s="1"/>
  <c r="L122" i="19"/>
  <c r="L192" i="19" s="1"/>
  <c r="K122" i="19"/>
  <c r="K192" i="19" s="1"/>
  <c r="J122" i="19"/>
  <c r="J192" i="19" s="1"/>
  <c r="I122" i="19"/>
  <c r="I192" i="19" s="1"/>
  <c r="H122" i="19"/>
  <c r="H192" i="19" s="1"/>
  <c r="G122" i="19"/>
  <c r="G192" i="19" s="1"/>
  <c r="F122" i="19"/>
  <c r="F192" i="19" s="1"/>
  <c r="E122" i="19"/>
  <c r="E192" i="19" s="1"/>
  <c r="D122" i="19"/>
  <c r="D192" i="19" s="1"/>
  <c r="R121" i="19"/>
  <c r="R191" i="19" s="1"/>
  <c r="Q121" i="19"/>
  <c r="Q191" i="19" s="1"/>
  <c r="P121" i="19"/>
  <c r="P191" i="19" s="1"/>
  <c r="O121" i="19"/>
  <c r="O191" i="19" s="1"/>
  <c r="N121" i="19"/>
  <c r="N191" i="19" s="1"/>
  <c r="M121" i="19"/>
  <c r="M191" i="19" s="1"/>
  <c r="L121" i="19"/>
  <c r="L191" i="19" s="1"/>
  <c r="K121" i="19"/>
  <c r="K191" i="19" s="1"/>
  <c r="J121" i="19"/>
  <c r="J191" i="19" s="1"/>
  <c r="I121" i="19"/>
  <c r="I191" i="19" s="1"/>
  <c r="H121" i="19"/>
  <c r="H191" i="19" s="1"/>
  <c r="G121" i="19"/>
  <c r="G191" i="19" s="1"/>
  <c r="F121" i="19"/>
  <c r="F191" i="19" s="1"/>
  <c r="E121" i="19"/>
  <c r="E191" i="19" s="1"/>
  <c r="D121" i="19"/>
  <c r="D191" i="19" s="1"/>
  <c r="R119" i="19"/>
  <c r="R189" i="19" s="1"/>
  <c r="Q119" i="19"/>
  <c r="Q189" i="19" s="1"/>
  <c r="P119" i="19"/>
  <c r="P189" i="19" s="1"/>
  <c r="O119" i="19"/>
  <c r="N119" i="19"/>
  <c r="N189" i="19" s="1"/>
  <c r="M119" i="19"/>
  <c r="M189" i="19" s="1"/>
  <c r="L119" i="19"/>
  <c r="L189" i="19" s="1"/>
  <c r="K119" i="19"/>
  <c r="K189" i="19" s="1"/>
  <c r="J119" i="19"/>
  <c r="J189" i="19" s="1"/>
  <c r="I119" i="19"/>
  <c r="I189" i="19" s="1"/>
  <c r="H119" i="19"/>
  <c r="H189" i="19" s="1"/>
  <c r="G119" i="19"/>
  <c r="F119" i="19"/>
  <c r="F189" i="19" s="1"/>
  <c r="E119" i="19"/>
  <c r="E189" i="19" s="1"/>
  <c r="D119" i="19"/>
  <c r="D189" i="19" s="1"/>
  <c r="R118" i="19"/>
  <c r="Q118" i="19"/>
  <c r="P118" i="19"/>
  <c r="P188" i="19" s="1"/>
  <c r="O118" i="19"/>
  <c r="O188" i="19" s="1"/>
  <c r="N118" i="19"/>
  <c r="M118" i="19"/>
  <c r="L118" i="19"/>
  <c r="K118" i="19"/>
  <c r="K188" i="19" s="1"/>
  <c r="J118" i="19"/>
  <c r="I118" i="19"/>
  <c r="H118" i="19"/>
  <c r="G118" i="19"/>
  <c r="G188" i="19" s="1"/>
  <c r="F118" i="19"/>
  <c r="E118" i="19"/>
  <c r="D118" i="19"/>
  <c r="R116" i="19"/>
  <c r="R186" i="19" s="1"/>
  <c r="Q116" i="19"/>
  <c r="Q186" i="19" s="1"/>
  <c r="P116" i="19"/>
  <c r="P186" i="19" s="1"/>
  <c r="O116" i="19"/>
  <c r="O186" i="19" s="1"/>
  <c r="N116" i="19"/>
  <c r="N186" i="19" s="1"/>
  <c r="M116" i="19"/>
  <c r="M186" i="19" s="1"/>
  <c r="L116" i="19"/>
  <c r="L186" i="19" s="1"/>
  <c r="K116" i="19"/>
  <c r="K186" i="19" s="1"/>
  <c r="J116" i="19"/>
  <c r="J186" i="19" s="1"/>
  <c r="I116" i="19"/>
  <c r="I186" i="19" s="1"/>
  <c r="H116" i="19"/>
  <c r="H186" i="19" s="1"/>
  <c r="G116" i="19"/>
  <c r="G186" i="19" s="1"/>
  <c r="F116" i="19"/>
  <c r="E116" i="19"/>
  <c r="E186" i="19" s="1"/>
  <c r="D116" i="19"/>
  <c r="D186" i="19" s="1"/>
  <c r="R115" i="19"/>
  <c r="R185" i="19" s="1"/>
  <c r="Q115" i="19"/>
  <c r="P115" i="19"/>
  <c r="P185" i="19" s="1"/>
  <c r="O115" i="19"/>
  <c r="N115" i="19"/>
  <c r="N185" i="19" s="1"/>
  <c r="M115" i="19"/>
  <c r="L115" i="19"/>
  <c r="K115" i="19"/>
  <c r="K185" i="19" s="1"/>
  <c r="J115" i="19"/>
  <c r="J185" i="19" s="1"/>
  <c r="I115" i="19"/>
  <c r="H115" i="19"/>
  <c r="H185" i="19" s="1"/>
  <c r="G115" i="19"/>
  <c r="F115" i="19"/>
  <c r="F185" i="19" s="1"/>
  <c r="E115" i="19"/>
  <c r="D115" i="19"/>
  <c r="R113" i="19"/>
  <c r="R183" i="19" s="1"/>
  <c r="Q113" i="19"/>
  <c r="Q183" i="19" s="1"/>
  <c r="P113" i="19"/>
  <c r="P183" i="19" s="1"/>
  <c r="O113" i="19"/>
  <c r="O183" i="19" s="1"/>
  <c r="N113" i="19"/>
  <c r="N183" i="19" s="1"/>
  <c r="M113" i="19"/>
  <c r="M183" i="19" s="1"/>
  <c r="L113" i="19"/>
  <c r="L183" i="19" s="1"/>
  <c r="K113" i="19"/>
  <c r="K183" i="19" s="1"/>
  <c r="J113" i="19"/>
  <c r="J183" i="19" s="1"/>
  <c r="I113" i="19"/>
  <c r="I183" i="19" s="1"/>
  <c r="H113" i="19"/>
  <c r="H183" i="19" s="1"/>
  <c r="G113" i="19"/>
  <c r="G183" i="19" s="1"/>
  <c r="F113" i="19"/>
  <c r="F183" i="19" s="1"/>
  <c r="E113" i="19"/>
  <c r="E183" i="19" s="1"/>
  <c r="D113" i="19"/>
  <c r="D183" i="19" s="1"/>
  <c r="R112" i="19"/>
  <c r="Q112" i="19"/>
  <c r="Q182" i="19" s="1"/>
  <c r="P112" i="19"/>
  <c r="P182" i="19" s="1"/>
  <c r="O112" i="19"/>
  <c r="O182" i="19" s="1"/>
  <c r="N112" i="19"/>
  <c r="M112" i="19"/>
  <c r="M182" i="19" s="1"/>
  <c r="L112" i="19"/>
  <c r="L182" i="19" s="1"/>
  <c r="K112" i="19"/>
  <c r="K182" i="19" s="1"/>
  <c r="J112" i="19"/>
  <c r="I112" i="19"/>
  <c r="I182" i="19" s="1"/>
  <c r="H112" i="19"/>
  <c r="H182" i="19" s="1"/>
  <c r="G112" i="19"/>
  <c r="G182" i="19" s="1"/>
  <c r="F112" i="19"/>
  <c r="E112" i="19"/>
  <c r="E182" i="19" s="1"/>
  <c r="D112" i="19"/>
  <c r="R111" i="19"/>
  <c r="R181" i="19" s="1"/>
  <c r="Q111" i="19"/>
  <c r="P111" i="19"/>
  <c r="P181" i="19" s="1"/>
  <c r="O111" i="19"/>
  <c r="O181" i="19" s="1"/>
  <c r="N111" i="19"/>
  <c r="N181" i="19" s="1"/>
  <c r="M111" i="19"/>
  <c r="L111" i="19"/>
  <c r="L181" i="19" s="1"/>
  <c r="K111" i="19"/>
  <c r="J111" i="19"/>
  <c r="J181" i="19" s="1"/>
  <c r="I111" i="19"/>
  <c r="H111" i="19"/>
  <c r="G111" i="19"/>
  <c r="G181" i="19" s="1"/>
  <c r="F111" i="19"/>
  <c r="F181" i="19" s="1"/>
  <c r="E111" i="19"/>
  <c r="D111" i="19"/>
  <c r="D181" i="19" s="1"/>
  <c r="R93" i="19"/>
  <c r="Q93" i="19"/>
  <c r="P93" i="19"/>
  <c r="O93" i="19"/>
  <c r="N93" i="19"/>
  <c r="M93" i="19"/>
  <c r="L93" i="19"/>
  <c r="K93" i="19"/>
  <c r="J93" i="19"/>
  <c r="I93" i="19"/>
  <c r="H93" i="19"/>
  <c r="G93" i="19"/>
  <c r="F93" i="19"/>
  <c r="E93" i="19"/>
  <c r="D93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D88" i="19"/>
  <c r="R85" i="19"/>
  <c r="Q85" i="19"/>
  <c r="P85" i="19"/>
  <c r="O85" i="19"/>
  <c r="N85" i="19"/>
  <c r="M85" i="19"/>
  <c r="L85" i="19"/>
  <c r="K85" i="19"/>
  <c r="J85" i="19"/>
  <c r="I85" i="19"/>
  <c r="H85" i="19"/>
  <c r="G85" i="19"/>
  <c r="F85" i="19"/>
  <c r="E85" i="19"/>
  <c r="D85" i="19"/>
  <c r="R79" i="19"/>
  <c r="Q79" i="19"/>
  <c r="P79" i="19"/>
  <c r="O79" i="19"/>
  <c r="N79" i="19"/>
  <c r="M79" i="19"/>
  <c r="L79" i="19"/>
  <c r="K79" i="19"/>
  <c r="J79" i="19"/>
  <c r="I79" i="19"/>
  <c r="H79" i="19"/>
  <c r="G79" i="19"/>
  <c r="F79" i="19"/>
  <c r="E79" i="19"/>
  <c r="D79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5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R9" i="19"/>
  <c r="Q9" i="19"/>
  <c r="P9" i="19"/>
  <c r="O9" i="19"/>
  <c r="O12" i="19" s="1"/>
  <c r="N9" i="19"/>
  <c r="M9" i="19"/>
  <c r="L9" i="19"/>
  <c r="K9" i="19"/>
  <c r="J9" i="19"/>
  <c r="I9" i="19"/>
  <c r="H9" i="19"/>
  <c r="G9" i="19"/>
  <c r="F9" i="19"/>
  <c r="E9" i="19"/>
  <c r="D9" i="19"/>
  <c r="R5" i="19"/>
  <c r="Q5" i="19"/>
  <c r="P5" i="19"/>
  <c r="N5" i="19"/>
  <c r="M5" i="19"/>
  <c r="L5" i="19"/>
  <c r="K5" i="19"/>
  <c r="J5" i="19"/>
  <c r="I5" i="19"/>
  <c r="H5" i="19"/>
  <c r="H12" i="19" s="1"/>
  <c r="G5" i="19"/>
  <c r="F5" i="19"/>
  <c r="E5" i="19"/>
  <c r="D5" i="19"/>
  <c r="D38" i="18" l="1"/>
  <c r="G38" i="18"/>
  <c r="J38" i="18"/>
  <c r="L38" i="18"/>
  <c r="G82" i="19"/>
  <c r="G47" i="19"/>
  <c r="G59" i="19" s="1"/>
  <c r="G63" i="19" s="1"/>
  <c r="G65" i="19" s="1"/>
  <c r="G67" i="19" s="1"/>
  <c r="G69" i="19" s="1"/>
  <c r="D12" i="19"/>
  <c r="D24" i="19" s="1"/>
  <c r="L12" i="19"/>
  <c r="L24" i="19" s="1"/>
  <c r="S203" i="19"/>
  <c r="S205" i="19" s="1"/>
  <c r="S207" i="19" s="1"/>
  <c r="S209" i="19" s="1"/>
  <c r="G152" i="19"/>
  <c r="O152" i="19"/>
  <c r="O164" i="19" s="1"/>
  <c r="O168" i="19" s="1"/>
  <c r="O170" i="19" s="1"/>
  <c r="O172" i="19" s="1"/>
  <c r="O174" i="19" s="1"/>
  <c r="F123" i="19"/>
  <c r="G94" i="19"/>
  <c r="G98" i="19" s="1"/>
  <c r="G100" i="19" s="1"/>
  <c r="G102" i="19" s="1"/>
  <c r="G104" i="19" s="1"/>
  <c r="P12" i="19"/>
  <c r="K120" i="19"/>
  <c r="O128" i="19"/>
  <c r="Q12" i="19"/>
  <c r="Q24" i="19" s="1"/>
  <c r="E47" i="19"/>
  <c r="E59" i="19" s="1"/>
  <c r="E63" i="19" s="1"/>
  <c r="E65" i="19" s="1"/>
  <c r="E67" i="19" s="1"/>
  <c r="E69" i="19" s="1"/>
  <c r="M47" i="19"/>
  <c r="M59" i="19" s="1"/>
  <c r="M63" i="19" s="1"/>
  <c r="M65" i="19" s="1"/>
  <c r="M67" i="19" s="1"/>
  <c r="M69" i="19" s="1"/>
  <c r="P120" i="19"/>
  <c r="N123" i="19"/>
  <c r="R193" i="19"/>
  <c r="H128" i="19"/>
  <c r="I12" i="19"/>
  <c r="I24" i="19" s="1"/>
  <c r="Q123" i="19"/>
  <c r="M128" i="19"/>
  <c r="J198" i="19"/>
  <c r="D152" i="19"/>
  <c r="D164" i="19" s="1"/>
  <c r="D168" i="19" s="1"/>
  <c r="D170" i="19" s="1"/>
  <c r="D172" i="19" s="1"/>
  <c r="D174" i="19" s="1"/>
  <c r="H152" i="19"/>
  <c r="H164" i="19" s="1"/>
  <c r="H168" i="19" s="1"/>
  <c r="H170" i="19" s="1"/>
  <c r="H172" i="19" s="1"/>
  <c r="H174" i="19" s="1"/>
  <c r="P152" i="19"/>
  <c r="P164" i="19" s="1"/>
  <c r="P168" i="19" s="1"/>
  <c r="P170" i="19" s="1"/>
  <c r="P172" i="19" s="1"/>
  <c r="P174" i="19" s="1"/>
  <c r="P110" i="19"/>
  <c r="K110" i="19"/>
  <c r="E12" i="19"/>
  <c r="E24" i="19" s="1"/>
  <c r="M12" i="19"/>
  <c r="M24" i="19" s="1"/>
  <c r="G12" i="19"/>
  <c r="G24" i="19" s="1"/>
  <c r="K47" i="19"/>
  <c r="K59" i="19" s="1"/>
  <c r="K63" i="19" s="1"/>
  <c r="K65" i="19" s="1"/>
  <c r="K67" i="19" s="1"/>
  <c r="K69" i="19" s="1"/>
  <c r="O47" i="19"/>
  <c r="O59" i="19" s="1"/>
  <c r="O63" i="19" s="1"/>
  <c r="O65" i="19" s="1"/>
  <c r="O67" i="19" s="1"/>
  <c r="O69" i="19" s="1"/>
  <c r="I82" i="19"/>
  <c r="I94" i="19" s="1"/>
  <c r="I98" i="19" s="1"/>
  <c r="I100" i="19" s="1"/>
  <c r="I102" i="19" s="1"/>
  <c r="I104" i="19" s="1"/>
  <c r="Q82" i="19"/>
  <c r="Q94" i="19" s="1"/>
  <c r="Q98" i="19" s="1"/>
  <c r="Q100" i="19" s="1"/>
  <c r="Q102" i="19" s="1"/>
  <c r="Q104" i="19" s="1"/>
  <c r="P114" i="19"/>
  <c r="G114" i="19"/>
  <c r="O114" i="19"/>
  <c r="M120" i="19"/>
  <c r="K128" i="19"/>
  <c r="E152" i="19"/>
  <c r="E164" i="19" s="1"/>
  <c r="E168" i="19" s="1"/>
  <c r="E170" i="19" s="1"/>
  <c r="E172" i="19" s="1"/>
  <c r="E174" i="19" s="1"/>
  <c r="I152" i="19"/>
  <c r="M152" i="19"/>
  <c r="M164" i="19" s="1"/>
  <c r="M168" i="19" s="1"/>
  <c r="M170" i="19" s="1"/>
  <c r="M172" i="19" s="1"/>
  <c r="M174" i="19" s="1"/>
  <c r="Q152" i="19"/>
  <c r="Q164" i="19" s="1"/>
  <c r="Q168" i="19" s="1"/>
  <c r="Q170" i="19" s="1"/>
  <c r="Q172" i="19" s="1"/>
  <c r="Q174" i="19" s="1"/>
  <c r="F152" i="19"/>
  <c r="F164" i="19" s="1"/>
  <c r="F168" i="19" s="1"/>
  <c r="F170" i="19" s="1"/>
  <c r="F172" i="19" s="1"/>
  <c r="F174" i="19" s="1"/>
  <c r="N152" i="19"/>
  <c r="N164" i="19" s="1"/>
  <c r="N168" i="19" s="1"/>
  <c r="N170" i="19" s="1"/>
  <c r="N172" i="19" s="1"/>
  <c r="N174" i="19" s="1"/>
  <c r="D182" i="19"/>
  <c r="D180" i="19" s="1"/>
  <c r="D110" i="19"/>
  <c r="K194" i="19"/>
  <c r="K193" i="19" s="1"/>
  <c r="K123" i="19"/>
  <c r="E196" i="19"/>
  <c r="E198" i="19" s="1"/>
  <c r="E128" i="19"/>
  <c r="H24" i="19"/>
  <c r="O82" i="19"/>
  <c r="O94" i="19" s="1"/>
  <c r="O98" i="19" s="1"/>
  <c r="O100" i="19" s="1"/>
  <c r="O102" i="19" s="1"/>
  <c r="O104" i="19" s="1"/>
  <c r="D185" i="19"/>
  <c r="D184" i="19" s="1"/>
  <c r="D114" i="19"/>
  <c r="P184" i="19"/>
  <c r="R12" i="19"/>
  <c r="O24" i="19"/>
  <c r="J47" i="19"/>
  <c r="J59" i="19" s="1"/>
  <c r="J63" i="19" s="1"/>
  <c r="J65" i="19" s="1"/>
  <c r="J67" i="19" s="1"/>
  <c r="J69" i="19" s="1"/>
  <c r="R47" i="19"/>
  <c r="R59" i="19" s="1"/>
  <c r="R63" i="19" s="1"/>
  <c r="R65" i="19" s="1"/>
  <c r="R67" i="19" s="1"/>
  <c r="R69" i="19" s="1"/>
  <c r="H114" i="19"/>
  <c r="H123" i="19"/>
  <c r="H196" i="19"/>
  <c r="H198" i="19" s="1"/>
  <c r="E188" i="19"/>
  <c r="E190" i="19" s="1"/>
  <c r="E120" i="19"/>
  <c r="K82" i="19"/>
  <c r="K94" i="19" s="1"/>
  <c r="K98" i="19" s="1"/>
  <c r="K100" i="19" s="1"/>
  <c r="K102" i="19" s="1"/>
  <c r="K104" i="19" s="1"/>
  <c r="H110" i="19"/>
  <c r="L185" i="19"/>
  <c r="L184" i="19" s="1"/>
  <c r="L114" i="19"/>
  <c r="P24" i="19"/>
  <c r="F82" i="19"/>
  <c r="F94" i="19" s="1"/>
  <c r="F98" i="19" s="1"/>
  <c r="F100" i="19" s="1"/>
  <c r="F102" i="19" s="1"/>
  <c r="F104" i="19" s="1"/>
  <c r="N82" i="19"/>
  <c r="N94" i="19" s="1"/>
  <c r="N98" i="19" s="1"/>
  <c r="N100" i="19" s="1"/>
  <c r="N102" i="19" s="1"/>
  <c r="N104" i="19" s="1"/>
  <c r="L110" i="19"/>
  <c r="G180" i="19"/>
  <c r="K114" i="19"/>
  <c r="H120" i="19"/>
  <c r="H188" i="19"/>
  <c r="J194" i="19"/>
  <c r="J193" i="19" s="1"/>
  <c r="J123" i="19"/>
  <c r="P196" i="19"/>
  <c r="P198" i="19" s="1"/>
  <c r="P128" i="19"/>
  <c r="J12" i="19"/>
  <c r="J120" i="19"/>
  <c r="R120" i="19"/>
  <c r="J152" i="19"/>
  <c r="J164" i="19" s="1"/>
  <c r="J168" i="19" s="1"/>
  <c r="J170" i="19" s="1"/>
  <c r="J172" i="19" s="1"/>
  <c r="J174" i="19" s="1"/>
  <c r="R152" i="19"/>
  <c r="R164" i="19" s="1"/>
  <c r="R168" i="19" s="1"/>
  <c r="R170" i="19" s="1"/>
  <c r="R172" i="19" s="1"/>
  <c r="R174" i="19" s="1"/>
  <c r="H181" i="19"/>
  <c r="H180" i="19" s="1"/>
  <c r="K184" i="19"/>
  <c r="R188" i="19"/>
  <c r="R190" i="19" s="1"/>
  <c r="D47" i="19"/>
  <c r="D59" i="19" s="1"/>
  <c r="D63" i="19" s="1"/>
  <c r="D65" i="19" s="1"/>
  <c r="D67" i="19" s="1"/>
  <c r="D69" i="19" s="1"/>
  <c r="H47" i="19"/>
  <c r="H59" i="19" s="1"/>
  <c r="H63" i="19" s="1"/>
  <c r="H65" i="19" s="1"/>
  <c r="H67" i="19" s="1"/>
  <c r="H69" i="19" s="1"/>
  <c r="L47" i="19"/>
  <c r="L59" i="19" s="1"/>
  <c r="L63" i="19" s="1"/>
  <c r="L65" i="19" s="1"/>
  <c r="L67" i="19" s="1"/>
  <c r="L69" i="19" s="1"/>
  <c r="P47" i="19"/>
  <c r="P59" i="19" s="1"/>
  <c r="P63" i="19" s="1"/>
  <c r="P65" i="19" s="1"/>
  <c r="P67" i="19" s="1"/>
  <c r="P69" i="19" s="1"/>
  <c r="D82" i="19"/>
  <c r="D94" i="19" s="1"/>
  <c r="D98" i="19" s="1"/>
  <c r="D100" i="19" s="1"/>
  <c r="D102" i="19" s="1"/>
  <c r="D104" i="19" s="1"/>
  <c r="H82" i="19"/>
  <c r="H94" i="19" s="1"/>
  <c r="H98" i="19" s="1"/>
  <c r="H100" i="19" s="1"/>
  <c r="H102" i="19" s="1"/>
  <c r="H104" i="19" s="1"/>
  <c r="L82" i="19"/>
  <c r="L94" i="19" s="1"/>
  <c r="L98" i="19" s="1"/>
  <c r="L100" i="19" s="1"/>
  <c r="L102" i="19" s="1"/>
  <c r="L104" i="19" s="1"/>
  <c r="P82" i="19"/>
  <c r="N114" i="19"/>
  <c r="N184" i="19"/>
  <c r="R184" i="19"/>
  <c r="K190" i="19"/>
  <c r="I193" i="19"/>
  <c r="Q193" i="19"/>
  <c r="K198" i="19"/>
  <c r="L152" i="19"/>
  <c r="L164" i="19" s="1"/>
  <c r="L168" i="19" s="1"/>
  <c r="L170" i="19" s="1"/>
  <c r="L172" i="19" s="1"/>
  <c r="L174" i="19" s="1"/>
  <c r="J188" i="19"/>
  <c r="J190" i="19" s="1"/>
  <c r="E38" i="18"/>
  <c r="K152" i="19"/>
  <c r="K164" i="19" s="1"/>
  <c r="K168" i="19" s="1"/>
  <c r="K170" i="19" s="1"/>
  <c r="K172" i="19" s="1"/>
  <c r="K174" i="19" s="1"/>
  <c r="P94" i="19"/>
  <c r="P98" i="19" s="1"/>
  <c r="P100" i="19" s="1"/>
  <c r="P102" i="19" s="1"/>
  <c r="P104" i="19" s="1"/>
  <c r="G110" i="19"/>
  <c r="Q47" i="19"/>
  <c r="Q59" i="19" s="1"/>
  <c r="Q63" i="19" s="1"/>
  <c r="Q65" i="19" s="1"/>
  <c r="Q67" i="19" s="1"/>
  <c r="Q69" i="19" s="1"/>
  <c r="M181" i="19"/>
  <c r="M180" i="19" s="1"/>
  <c r="M110" i="19"/>
  <c r="O180" i="19"/>
  <c r="E195" i="19"/>
  <c r="E193" i="19" s="1"/>
  <c r="E123" i="19"/>
  <c r="P180" i="19"/>
  <c r="E185" i="19"/>
  <c r="E184" i="19" s="1"/>
  <c r="E114" i="19"/>
  <c r="M185" i="19"/>
  <c r="M184" i="19" s="1"/>
  <c r="M114" i="19"/>
  <c r="F186" i="19"/>
  <c r="F184" i="19" s="1"/>
  <c r="F114" i="19"/>
  <c r="J184" i="19"/>
  <c r="M188" i="19"/>
  <c r="M190" i="19" s="1"/>
  <c r="F12" i="19"/>
  <c r="F24" i="19" s="1"/>
  <c r="E181" i="19"/>
  <c r="E180" i="19" s="1"/>
  <c r="E110" i="19"/>
  <c r="F182" i="19"/>
  <c r="F180" i="19" s="1"/>
  <c r="F110" i="19"/>
  <c r="J114" i="19"/>
  <c r="L194" i="19"/>
  <c r="L193" i="19" s="1"/>
  <c r="L123" i="19"/>
  <c r="F196" i="19"/>
  <c r="F198" i="19" s="1"/>
  <c r="F128" i="19"/>
  <c r="G197" i="19"/>
  <c r="G198" i="19" s="1"/>
  <c r="G128" i="19"/>
  <c r="I181" i="19"/>
  <c r="I180" i="19" s="1"/>
  <c r="I110" i="19"/>
  <c r="Q181" i="19"/>
  <c r="Q180" i="19" s="1"/>
  <c r="Q110" i="19"/>
  <c r="J110" i="19"/>
  <c r="J182" i="19"/>
  <c r="R182" i="19"/>
  <c r="R110" i="19"/>
  <c r="G194" i="19"/>
  <c r="G193" i="19" s="1"/>
  <c r="G123" i="19"/>
  <c r="O194" i="19"/>
  <c r="O193" i="19" s="1"/>
  <c r="O123" i="19"/>
  <c r="P195" i="19"/>
  <c r="P193" i="19" s="1"/>
  <c r="P123" i="19"/>
  <c r="I196" i="19"/>
  <c r="I198" i="19" s="1"/>
  <c r="I128" i="19"/>
  <c r="Q196" i="19"/>
  <c r="Q198" i="19" s="1"/>
  <c r="Q128" i="19"/>
  <c r="O198" i="19"/>
  <c r="N12" i="19"/>
  <c r="N24" i="19" s="1"/>
  <c r="I47" i="19"/>
  <c r="I59" i="19" s="1"/>
  <c r="I63" i="19" s="1"/>
  <c r="I65" i="19" s="1"/>
  <c r="I67" i="19" s="1"/>
  <c r="I69" i="19" s="1"/>
  <c r="N182" i="19"/>
  <c r="N180" i="19" s="1"/>
  <c r="N110" i="19"/>
  <c r="D194" i="19"/>
  <c r="D193" i="19" s="1"/>
  <c r="D123" i="19"/>
  <c r="M195" i="19"/>
  <c r="M193" i="19" s="1"/>
  <c r="M123" i="19"/>
  <c r="N196" i="19"/>
  <c r="N198" i="19" s="1"/>
  <c r="N128" i="19"/>
  <c r="J24" i="19"/>
  <c r="R24" i="19"/>
  <c r="J82" i="19"/>
  <c r="J94" i="19" s="1"/>
  <c r="J98" i="19" s="1"/>
  <c r="J100" i="19" s="1"/>
  <c r="J102" i="19" s="1"/>
  <c r="J104" i="19" s="1"/>
  <c r="R82" i="19"/>
  <c r="R94" i="19" s="1"/>
  <c r="R98" i="19" s="1"/>
  <c r="R100" i="19" s="1"/>
  <c r="R102" i="19" s="1"/>
  <c r="R104" i="19" s="1"/>
  <c r="K12" i="19"/>
  <c r="K24" i="19" s="1"/>
  <c r="F47" i="19"/>
  <c r="F59" i="19" s="1"/>
  <c r="F63" i="19" s="1"/>
  <c r="F65" i="19" s="1"/>
  <c r="F67" i="19" s="1"/>
  <c r="F69" i="19" s="1"/>
  <c r="N47" i="19"/>
  <c r="N59" i="19" s="1"/>
  <c r="N63" i="19" s="1"/>
  <c r="N65" i="19" s="1"/>
  <c r="N67" i="19" s="1"/>
  <c r="N69" i="19" s="1"/>
  <c r="O110" i="19"/>
  <c r="J180" i="19"/>
  <c r="R180" i="19"/>
  <c r="F188" i="19"/>
  <c r="F190" i="19" s="1"/>
  <c r="F120" i="19"/>
  <c r="N188" i="19"/>
  <c r="N190" i="19" s="1"/>
  <c r="N120" i="19"/>
  <c r="G189" i="19"/>
  <c r="G190" i="19" s="1"/>
  <c r="G120" i="19"/>
  <c r="O189" i="19"/>
  <c r="O190" i="19" s="1"/>
  <c r="O120" i="19"/>
  <c r="J128" i="19"/>
  <c r="R128" i="19"/>
  <c r="R198" i="19"/>
  <c r="E82" i="19"/>
  <c r="E94" i="19" s="1"/>
  <c r="E98" i="19" s="1"/>
  <c r="E100" i="19" s="1"/>
  <c r="E102" i="19" s="1"/>
  <c r="E104" i="19" s="1"/>
  <c r="M82" i="19"/>
  <c r="M94" i="19" s="1"/>
  <c r="M98" i="19" s="1"/>
  <c r="M100" i="19" s="1"/>
  <c r="M102" i="19" s="1"/>
  <c r="M104" i="19" s="1"/>
  <c r="I185" i="19"/>
  <c r="I184" i="19" s="1"/>
  <c r="I114" i="19"/>
  <c r="Q185" i="19"/>
  <c r="Q184" i="19" s="1"/>
  <c r="Q114" i="19"/>
  <c r="R114" i="19"/>
  <c r="D120" i="19"/>
  <c r="D188" i="19"/>
  <c r="D190" i="19" s="1"/>
  <c r="L120" i="19"/>
  <c r="L188" i="19"/>
  <c r="L190" i="19" s="1"/>
  <c r="I164" i="19"/>
  <c r="I168" i="19" s="1"/>
  <c r="I170" i="19" s="1"/>
  <c r="I172" i="19" s="1"/>
  <c r="I174" i="19" s="1"/>
  <c r="G185" i="19"/>
  <c r="G184" i="19" s="1"/>
  <c r="G164" i="19"/>
  <c r="G168" i="19" s="1"/>
  <c r="G170" i="19" s="1"/>
  <c r="G172" i="19" s="1"/>
  <c r="G174" i="19" s="1"/>
  <c r="P190" i="19"/>
  <c r="F193" i="19"/>
  <c r="D128" i="19"/>
  <c r="D196" i="19"/>
  <c r="D198" i="19" s="1"/>
  <c r="L128" i="19"/>
  <c r="L196" i="19"/>
  <c r="L198" i="19" s="1"/>
  <c r="K181" i="19"/>
  <c r="K180" i="19" s="1"/>
  <c r="O185" i="19"/>
  <c r="O184" i="19" s="1"/>
  <c r="H193" i="19"/>
  <c r="L180" i="19"/>
  <c r="H184" i="19"/>
  <c r="I188" i="19"/>
  <c r="I190" i="19" s="1"/>
  <c r="I120" i="19"/>
  <c r="Q188" i="19"/>
  <c r="Q190" i="19" s="1"/>
  <c r="Q120" i="19"/>
  <c r="R123" i="19"/>
  <c r="M196" i="19"/>
  <c r="M198" i="19" s="1"/>
  <c r="I123" i="19"/>
  <c r="H190" i="19"/>
  <c r="N193" i="19"/>
  <c r="F187" i="19" l="1"/>
  <c r="D187" i="19"/>
  <c r="K117" i="19"/>
  <c r="K129" i="19" s="1"/>
  <c r="K133" i="19" s="1"/>
  <c r="K135" i="19" s="1"/>
  <c r="K137" i="19" s="1"/>
  <c r="K139" i="19" s="1"/>
  <c r="R28" i="19"/>
  <c r="R30" i="19" s="1"/>
  <c r="R32" i="19" s="1"/>
  <c r="R34" i="19" s="1"/>
  <c r="G187" i="19"/>
  <c r="J28" i="19"/>
  <c r="J30" i="19" s="1"/>
  <c r="J32" i="19" s="1"/>
  <c r="J34" i="19" s="1"/>
  <c r="F28" i="19"/>
  <c r="F30" i="19" s="1"/>
  <c r="F32" i="19" s="1"/>
  <c r="F34" i="19" s="1"/>
  <c r="L28" i="19"/>
  <c r="L30" i="19" s="1"/>
  <c r="L32" i="19" s="1"/>
  <c r="L34" i="19" s="1"/>
  <c r="N28" i="19"/>
  <c r="N30" i="19" s="1"/>
  <c r="N32" i="19" s="1"/>
  <c r="N34" i="19" s="1"/>
  <c r="O28" i="19"/>
  <c r="O30" i="19" s="1"/>
  <c r="O32" i="19" s="1"/>
  <c r="O34" i="19" s="1"/>
  <c r="H28" i="19"/>
  <c r="H30" i="19" s="1"/>
  <c r="H32" i="19" s="1"/>
  <c r="H34" i="19" s="1"/>
  <c r="E28" i="19"/>
  <c r="E30" i="19" s="1"/>
  <c r="E32" i="19" s="1"/>
  <c r="E34" i="19" s="1"/>
  <c r="G28" i="19"/>
  <c r="G30" i="19" s="1"/>
  <c r="G32" i="19" s="1"/>
  <c r="G34" i="19" s="1"/>
  <c r="Q28" i="19"/>
  <c r="Q30" i="19" s="1"/>
  <c r="Q32" i="19" s="1"/>
  <c r="Q34" i="19" s="1"/>
  <c r="K28" i="19"/>
  <c r="K30" i="19" s="1"/>
  <c r="K32" i="19" s="1"/>
  <c r="K34" i="19" s="1"/>
  <c r="P28" i="19"/>
  <c r="P30" i="19" s="1"/>
  <c r="P32" i="19" s="1"/>
  <c r="P34" i="19" s="1"/>
  <c r="I28" i="19"/>
  <c r="I30" i="19" s="1"/>
  <c r="I32" i="19" s="1"/>
  <c r="I34" i="19" s="1"/>
  <c r="F117" i="19"/>
  <c r="L117" i="19"/>
  <c r="M28" i="19"/>
  <c r="M30" i="19" s="1"/>
  <c r="M32" i="19" s="1"/>
  <c r="M34" i="19" s="1"/>
  <c r="D28" i="19"/>
  <c r="D30" i="19" s="1"/>
  <c r="D32" i="19" s="1"/>
  <c r="D34" i="19" s="1"/>
  <c r="O117" i="19"/>
  <c r="O129" i="19" s="1"/>
  <c r="H187" i="19"/>
  <c r="H199" i="19" s="1"/>
  <c r="H203" i="19" s="1"/>
  <c r="H205" i="19" s="1"/>
  <c r="H207" i="19" s="1"/>
  <c r="H209" i="19" s="1"/>
  <c r="H117" i="19"/>
  <c r="H129" i="19" s="1"/>
  <c r="H133" i="19" s="1"/>
  <c r="H135" i="19" s="1"/>
  <c r="H137" i="19" s="1"/>
  <c r="H139" i="19" s="1"/>
  <c r="R187" i="19"/>
  <c r="R199" i="19" s="1"/>
  <c r="N117" i="19"/>
  <c r="P187" i="19"/>
  <c r="P199" i="19" s="1"/>
  <c r="G117" i="19"/>
  <c r="G129" i="19" s="1"/>
  <c r="G133" i="19" s="1"/>
  <c r="G135" i="19" s="1"/>
  <c r="G137" i="19" s="1"/>
  <c r="G139" i="19" s="1"/>
  <c r="P117" i="19"/>
  <c r="P129" i="19" s="1"/>
  <c r="L187" i="19"/>
  <c r="L199" i="19" s="1"/>
  <c r="K187" i="19"/>
  <c r="K199" i="19" s="1"/>
  <c r="K203" i="19" s="1"/>
  <c r="K205" i="19" s="1"/>
  <c r="K207" i="19" s="1"/>
  <c r="K209" i="19" s="1"/>
  <c r="N187" i="19"/>
  <c r="N199" i="19" s="1"/>
  <c r="M117" i="19"/>
  <c r="M129" i="19" s="1"/>
  <c r="M133" i="19" s="1"/>
  <c r="M135" i="19" s="1"/>
  <c r="M137" i="19" s="1"/>
  <c r="M139" i="19" s="1"/>
  <c r="J187" i="19"/>
  <c r="J199" i="19" s="1"/>
  <c r="J203" i="19" s="1"/>
  <c r="J205" i="19" s="1"/>
  <c r="J207" i="19" s="1"/>
  <c r="J209" i="19" s="1"/>
  <c r="Q117" i="19"/>
  <c r="Q129" i="19" s="1"/>
  <c r="M187" i="19"/>
  <c r="M199" i="19" s="1"/>
  <c r="F199" i="19"/>
  <c r="F203" i="19" s="1"/>
  <c r="F205" i="19" s="1"/>
  <c r="F207" i="19" s="1"/>
  <c r="F209" i="19" s="1"/>
  <c r="D117" i="19"/>
  <c r="D129" i="19" s="1"/>
  <c r="D133" i="19" s="1"/>
  <c r="D135" i="19" s="1"/>
  <c r="D137" i="19" s="1"/>
  <c r="D139" i="19" s="1"/>
  <c r="Q187" i="19"/>
  <c r="Q199" i="19" s="1"/>
  <c r="G199" i="19"/>
  <c r="G203" i="19" s="1"/>
  <c r="G205" i="19" s="1"/>
  <c r="G207" i="19" s="1"/>
  <c r="G209" i="19" s="1"/>
  <c r="I187" i="19"/>
  <c r="I199" i="19" s="1"/>
  <c r="I203" i="19" s="1"/>
  <c r="I205" i="19" s="1"/>
  <c r="I207" i="19" s="1"/>
  <c r="I209" i="19" s="1"/>
  <c r="I117" i="19"/>
  <c r="I129" i="19" s="1"/>
  <c r="I133" i="19" s="1"/>
  <c r="I135" i="19" s="1"/>
  <c r="I137" i="19" s="1"/>
  <c r="I139" i="19" s="1"/>
  <c r="N129" i="19"/>
  <c r="N133" i="19" s="1"/>
  <c r="N135" i="19" s="1"/>
  <c r="N137" i="19" s="1"/>
  <c r="N139" i="19" s="1"/>
  <c r="R117" i="19"/>
  <c r="R129" i="19" s="1"/>
  <c r="F129" i="19"/>
  <c r="F133" i="19" s="1"/>
  <c r="F135" i="19" s="1"/>
  <c r="F137" i="19" s="1"/>
  <c r="F139" i="19" s="1"/>
  <c r="D199" i="19"/>
  <c r="D203" i="19" s="1"/>
  <c r="D205" i="19" s="1"/>
  <c r="D207" i="19" s="1"/>
  <c r="D209" i="19" s="1"/>
  <c r="E117" i="19"/>
  <c r="E129" i="19" s="1"/>
  <c r="E133" i="19" s="1"/>
  <c r="E135" i="19" s="1"/>
  <c r="E137" i="19" s="1"/>
  <c r="E139" i="19" s="1"/>
  <c r="O187" i="19"/>
  <c r="O199" i="19" s="1"/>
  <c r="L129" i="19"/>
  <c r="L133" i="19" s="1"/>
  <c r="L135" i="19" s="1"/>
  <c r="L137" i="19" s="1"/>
  <c r="L139" i="19" s="1"/>
  <c r="J117" i="19"/>
  <c r="J129" i="19" s="1"/>
  <c r="J133" i="19" s="1"/>
  <c r="J135" i="19" s="1"/>
  <c r="J137" i="19" s="1"/>
  <c r="J139" i="19" s="1"/>
  <c r="E187" i="19"/>
  <c r="E199" i="19" s="1"/>
  <c r="E203" i="19" s="1"/>
  <c r="E205" i="19" s="1"/>
  <c r="E207" i="19" s="1"/>
  <c r="E209" i="19" s="1"/>
  <c r="P203" i="19" l="1"/>
  <c r="P205" i="19" s="1"/>
  <c r="P207" i="19" s="1"/>
  <c r="P209" i="19" s="1"/>
  <c r="O133" i="19"/>
  <c r="O135" i="19" s="1"/>
  <c r="O137" i="19" s="1"/>
  <c r="O139" i="19" s="1"/>
  <c r="Q133" i="19"/>
  <c r="Q135" i="19" s="1"/>
  <c r="Q137" i="19" s="1"/>
  <c r="Q139" i="19" s="1"/>
  <c r="N203" i="19"/>
  <c r="N205" i="19" s="1"/>
  <c r="N207" i="19" s="1"/>
  <c r="N209" i="19" s="1"/>
  <c r="Q203" i="19"/>
  <c r="Q205" i="19" s="1"/>
  <c r="Q207" i="19" s="1"/>
  <c r="Q209" i="19" s="1"/>
  <c r="P133" i="19"/>
  <c r="P135" i="19" s="1"/>
  <c r="P137" i="19" s="1"/>
  <c r="P139" i="19" s="1"/>
  <c r="R203" i="19"/>
  <c r="R205" i="19" s="1"/>
  <c r="R207" i="19" s="1"/>
  <c r="R209" i="19" s="1"/>
  <c r="L203" i="19"/>
  <c r="L205" i="19" s="1"/>
  <c r="L207" i="19" s="1"/>
  <c r="L209" i="19" s="1"/>
  <c r="O203" i="19"/>
  <c r="O205" i="19" s="1"/>
  <c r="O207" i="19" s="1"/>
  <c r="O209" i="19" s="1"/>
  <c r="R133" i="19"/>
  <c r="R135" i="19" s="1"/>
  <c r="R137" i="19" s="1"/>
  <c r="R139" i="19" s="1"/>
  <c r="M203" i="19"/>
  <c r="M205" i="19" s="1"/>
  <c r="M207" i="19" s="1"/>
  <c r="M209" i="19" s="1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V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C9" i="15" l="1"/>
  <c r="AC3" i="15"/>
  <c r="L21" i="18"/>
  <c r="L9" i="18"/>
  <c r="L16" i="18"/>
  <c r="L4" i="18"/>
  <c r="L14" i="18" l="1"/>
  <c r="L26" i="18"/>
  <c r="AC15" i="15"/>
  <c r="AC9" i="16" l="1"/>
  <c r="AC3" i="16"/>
  <c r="AC16" i="16" l="1"/>
  <c r="AC16" i="12"/>
  <c r="AC13" i="12"/>
  <c r="AC4" i="12"/>
  <c r="AC3" i="12" s="1"/>
  <c r="AC26" i="17"/>
  <c r="AC12" i="17"/>
  <c r="AC3" i="17"/>
  <c r="AC19" i="4"/>
  <c r="AC4" i="4"/>
  <c r="AC22" i="3"/>
  <c r="AC3" i="3"/>
  <c r="AC18" i="8"/>
  <c r="AC13" i="8"/>
  <c r="AC9" i="8"/>
  <c r="AC6" i="8"/>
  <c r="AC25" i="8" s="1"/>
  <c r="AC27" i="8" s="1"/>
  <c r="AC29" i="8" s="1"/>
  <c r="AC12" i="12" l="1"/>
  <c r="AC24" i="12" s="1"/>
  <c r="AC26" i="12" s="1"/>
  <c r="AC31" i="17"/>
  <c r="AC30" i="4"/>
  <c r="AC36" i="3"/>
  <c r="AC30" i="8"/>
  <c r="AC52" i="7" l="1"/>
  <c r="AC53" i="7" s="1"/>
  <c r="P3" i="3" l="1"/>
  <c r="Q3" i="3"/>
  <c r="R3" i="3"/>
  <c r="O3" i="3"/>
  <c r="R22" i="3"/>
  <c r="R26" i="8"/>
  <c r="R4" i="8"/>
  <c r="R3" i="8"/>
  <c r="V9" i="4" l="1"/>
  <c r="V17" i="3" l="1"/>
  <c r="V16" i="3"/>
  <c r="V7" i="3"/>
  <c r="V5" i="3"/>
  <c r="V18" i="8" l="1"/>
  <c r="V9" i="8"/>
  <c r="V6" i="8"/>
  <c r="AB9" i="15" l="1"/>
  <c r="AB3" i="15"/>
  <c r="K21" i="18"/>
  <c r="K9" i="18"/>
  <c r="K16" i="18"/>
  <c r="K4" i="18"/>
  <c r="AB9" i="16"/>
  <c r="AB3" i="16"/>
  <c r="AB16" i="12"/>
  <c r="AB13" i="12"/>
  <c r="AB12" i="12" s="1"/>
  <c r="AB4" i="12"/>
  <c r="AB3" i="12" s="1"/>
  <c r="AB26" i="17"/>
  <c r="AB12" i="17"/>
  <c r="AB3" i="17"/>
  <c r="AB19" i="4"/>
  <c r="AB4" i="4"/>
  <c r="AB22" i="3"/>
  <c r="AB3" i="3"/>
  <c r="AB6" i="8"/>
  <c r="AB15" i="15" l="1"/>
  <c r="K14" i="18"/>
  <c r="K26" i="18"/>
  <c r="AB16" i="16"/>
  <c r="AB24" i="12"/>
  <c r="AB26" i="12" s="1"/>
  <c r="AB31" i="17"/>
  <c r="AB30" i="4"/>
  <c r="AB36" i="3"/>
  <c r="AB18" i="8" l="1"/>
  <c r="AB13" i="8"/>
  <c r="AB9" i="8"/>
  <c r="AB25" i="8" l="1"/>
  <c r="AB27" i="8" s="1"/>
  <c r="AB29" i="8" s="1"/>
  <c r="AB30" i="8" s="1"/>
  <c r="AB52" i="7"/>
  <c r="AA22" i="3"/>
  <c r="AA3" i="3"/>
  <c r="AA19" i="4"/>
  <c r="AA4" i="4"/>
  <c r="AA18" i="8"/>
  <c r="AA13" i="8"/>
  <c r="AA9" i="8"/>
  <c r="AA6" i="8"/>
  <c r="AA26" i="17"/>
  <c r="AA12" i="17"/>
  <c r="AA3" i="17"/>
  <c r="AA16" i="12"/>
  <c r="AA13" i="12"/>
  <c r="AA4" i="12"/>
  <c r="AA3" i="12" s="1"/>
  <c r="AA9" i="16"/>
  <c r="AA3" i="16"/>
  <c r="J21" i="18"/>
  <c r="J9" i="18"/>
  <c r="J16" i="18"/>
  <c r="J4" i="18"/>
  <c r="AA9" i="15"/>
  <c r="AA3" i="15"/>
  <c r="AA15" i="15" s="1"/>
  <c r="AA52" i="7"/>
  <c r="AA25" i="8" l="1"/>
  <c r="AA27" i="8" s="1"/>
  <c r="AB53" i="7"/>
  <c r="AA30" i="4"/>
  <c r="AA36" i="3"/>
  <c r="AA29" i="8"/>
  <c r="AA31" i="17"/>
  <c r="AA12" i="12"/>
  <c r="AA24" i="12" s="1"/>
  <c r="AA26" i="12" s="1"/>
  <c r="AA16" i="16"/>
  <c r="J26" i="18"/>
  <c r="J14" i="18"/>
  <c r="AA53" i="7" l="1"/>
  <c r="S30" i="8"/>
  <c r="V25" i="8"/>
  <c r="W3" i="3" l="1"/>
  <c r="X3" i="3"/>
  <c r="Y3" i="3"/>
  <c r="Z3" i="3"/>
  <c r="W22" i="3"/>
  <c r="X22" i="3"/>
  <c r="Z22" i="3"/>
  <c r="W36" i="3" l="1"/>
  <c r="Z36" i="3"/>
  <c r="Z16" i="12"/>
  <c r="Z4" i="12"/>
  <c r="C10" i="18"/>
  <c r="C34" i="18" s="1"/>
  <c r="C33" i="18" s="1"/>
  <c r="C38" i="18" s="1"/>
  <c r="X36" i="3" l="1"/>
  <c r="I21" i="18" l="1"/>
  <c r="I9" i="18"/>
  <c r="H21" i="18"/>
  <c r="H9" i="18"/>
  <c r="G21" i="18"/>
  <c r="G9" i="18"/>
  <c r="F21" i="18"/>
  <c r="F9" i="18"/>
  <c r="E21" i="18"/>
  <c r="E9" i="18"/>
  <c r="D21" i="18"/>
  <c r="D9" i="18"/>
  <c r="C21" i="18"/>
  <c r="C9" i="18"/>
  <c r="I16" i="18"/>
  <c r="I26" i="18" s="1"/>
  <c r="I4" i="18"/>
  <c r="H16" i="18"/>
  <c r="H4" i="18"/>
  <c r="G16" i="18"/>
  <c r="G4" i="18"/>
  <c r="F16" i="18"/>
  <c r="F4" i="18"/>
  <c r="E16" i="18"/>
  <c r="E26" i="18" s="1"/>
  <c r="E4" i="18"/>
  <c r="D16" i="18"/>
  <c r="D4" i="18"/>
  <c r="C16" i="18"/>
  <c r="C4" i="18"/>
  <c r="I14" i="18" l="1"/>
  <c r="G14" i="18"/>
  <c r="C26" i="18"/>
  <c r="F14" i="18"/>
  <c r="D26" i="18"/>
  <c r="F26" i="18"/>
  <c r="C14" i="18"/>
  <c r="E14" i="18"/>
  <c r="H26" i="18"/>
  <c r="G26" i="18"/>
  <c r="D14" i="18"/>
  <c r="H14" i="18"/>
  <c r="Z9" i="15" l="1"/>
  <c r="Z3" i="15"/>
  <c r="Z15" i="15" s="1"/>
  <c r="Z9" i="16"/>
  <c r="Z3" i="16"/>
  <c r="Z16" i="16" s="1"/>
  <c r="Z26" i="17"/>
  <c r="Z12" i="17"/>
  <c r="Z3" i="17"/>
  <c r="Z13" i="12"/>
  <c r="Z12" i="12" s="1"/>
  <c r="Z19" i="4"/>
  <c r="Z4" i="4"/>
  <c r="Z30" i="4" s="1"/>
  <c r="Z18" i="8"/>
  <c r="Z13" i="8"/>
  <c r="Z9" i="8"/>
  <c r="Z52" i="7"/>
  <c r="Z53" i="7"/>
  <c r="Z25" i="8" l="1"/>
  <c r="Z27" i="8" s="1"/>
  <c r="Z29" i="8" s="1"/>
  <c r="Z30" i="8" s="1"/>
  <c r="Z3" i="12"/>
  <c r="Z24" i="12" s="1"/>
  <c r="Z26" i="12" s="1"/>
  <c r="Z31" i="17"/>
  <c r="V4" i="4"/>
  <c r="V30" i="4" s="1"/>
  <c r="V27" i="8" l="1"/>
  <c r="V29" i="8" l="1"/>
  <c r="V30" i="8" l="1"/>
  <c r="V20" i="7"/>
  <c r="V24" i="7" s="1"/>
  <c r="W9" i="8"/>
  <c r="X9" i="8"/>
  <c r="Y9" i="8"/>
  <c r="Y25" i="8" s="1"/>
  <c r="Y27" i="8" s="1"/>
  <c r="S9" i="8"/>
  <c r="T9" i="8"/>
  <c r="U9" i="8"/>
  <c r="S25" i="8" l="1"/>
  <c r="S27" i="8" s="1"/>
  <c r="R20" i="7" l="1"/>
  <c r="R24" i="7" s="1"/>
  <c r="Y9" i="16" l="1"/>
  <c r="Y3" i="16"/>
  <c r="Y16" i="16" s="1"/>
  <c r="Y9" i="15"/>
  <c r="Y3" i="15"/>
  <c r="Y15" i="15" s="1"/>
  <c r="Y12" i="17"/>
  <c r="Y3" i="12"/>
  <c r="Y24" i="12" s="1"/>
  <c r="Y26" i="12" s="1"/>
  <c r="Y31" i="17" l="1"/>
  <c r="Y30" i="8" l="1"/>
  <c r="X9" i="15" l="1"/>
  <c r="X3" i="15"/>
  <c r="X9" i="16"/>
  <c r="X3" i="16"/>
  <c r="X15" i="15" l="1"/>
  <c r="X16" i="16"/>
  <c r="X12" i="17" l="1"/>
  <c r="X3" i="17"/>
  <c r="X31" i="17" l="1"/>
  <c r="X16" i="12"/>
  <c r="X13" i="12"/>
  <c r="X4" i="12"/>
  <c r="X3" i="12" s="1"/>
  <c r="X12" i="12" l="1"/>
  <c r="X24" i="12" s="1"/>
  <c r="X26" i="12" s="1"/>
  <c r="X19" i="4"/>
  <c r="X4" i="4"/>
  <c r="X1" i="4" s="1"/>
  <c r="X30" i="4" l="1"/>
  <c r="X18" i="8" l="1"/>
  <c r="X13" i="8"/>
  <c r="X25" i="8" l="1"/>
  <c r="X27" i="8" s="1"/>
  <c r="X52" i="7"/>
  <c r="X43" i="7"/>
  <c r="X53" i="7" l="1"/>
  <c r="X29" i="8" l="1"/>
  <c r="X30" i="8" l="1"/>
  <c r="U16" i="3" l="1"/>
  <c r="C3" i="3" l="1"/>
  <c r="T22" i="3" l="1"/>
  <c r="U22" i="3"/>
  <c r="V22" i="3"/>
  <c r="S22" i="3"/>
  <c r="S17" i="3"/>
  <c r="S16" i="3"/>
  <c r="S3" i="3" s="1"/>
  <c r="U17" i="3"/>
  <c r="V3" i="3" l="1"/>
  <c r="V36" i="3" s="1"/>
  <c r="U3" i="3"/>
  <c r="U4" i="8"/>
  <c r="T3" i="3"/>
  <c r="T4" i="8"/>
  <c r="U36" i="3" l="1"/>
  <c r="W9" i="15"/>
  <c r="W3" i="15"/>
  <c r="W9" i="16"/>
  <c r="W3" i="16"/>
  <c r="W16" i="16" s="1"/>
  <c r="W26" i="17"/>
  <c r="W12" i="17"/>
  <c r="W3" i="17"/>
  <c r="W31" i="17" l="1"/>
  <c r="W15" i="15"/>
  <c r="W16" i="12"/>
  <c r="W13" i="12"/>
  <c r="W4" i="12"/>
  <c r="W3" i="12" s="1"/>
  <c r="W19" i="4"/>
  <c r="W4" i="4"/>
  <c r="W1" i="4" s="1"/>
  <c r="W18" i="8"/>
  <c r="W13" i="8"/>
  <c r="W6" i="8"/>
  <c r="W52" i="7"/>
  <c r="W38" i="7"/>
  <c r="W43" i="7" s="1"/>
  <c r="W20" i="7"/>
  <c r="W5" i="7"/>
  <c r="W24" i="7" s="1"/>
  <c r="W25" i="8" l="1"/>
  <c r="W27" i="8" s="1"/>
  <c r="W53" i="7"/>
  <c r="W30" i="4"/>
  <c r="W12" i="12"/>
  <c r="W24" i="12" s="1"/>
  <c r="W26" i="12" s="1"/>
  <c r="W29" i="8" l="1"/>
  <c r="W30" i="8" s="1"/>
  <c r="V9" i="16" l="1"/>
  <c r="V3" i="16"/>
  <c r="V3" i="15"/>
  <c r="V9" i="15"/>
  <c r="V1" i="4"/>
  <c r="V16" i="16" l="1"/>
  <c r="V15" i="15"/>
  <c r="U16" i="12" l="1"/>
  <c r="U13" i="12"/>
  <c r="U4" i="12"/>
  <c r="U3" i="12" l="1"/>
  <c r="U12" i="12"/>
  <c r="U18" i="8"/>
  <c r="U38" i="7"/>
  <c r="U20" i="7"/>
  <c r="U24" i="7" s="1"/>
  <c r="U24" i="12" l="1"/>
  <c r="U26" i="12" s="1"/>
  <c r="U43" i="7"/>
  <c r="U52" i="7"/>
  <c r="U9" i="16"/>
  <c r="U3" i="16"/>
  <c r="U6" i="8"/>
  <c r="U25" i="8" s="1"/>
  <c r="U27" i="8" l="1"/>
  <c r="U16" i="16"/>
  <c r="U53" i="7"/>
  <c r="U3" i="17"/>
  <c r="U12" i="17"/>
  <c r="U26" i="17"/>
  <c r="U29" i="8" l="1"/>
  <c r="U30" i="8" l="1"/>
  <c r="U3" i="15"/>
  <c r="U9" i="15"/>
  <c r="U19" i="4"/>
  <c r="U4" i="4"/>
  <c r="U1" i="4" l="1"/>
  <c r="U15" i="15"/>
  <c r="U30" i="4"/>
  <c r="K6" i="15"/>
  <c r="K12" i="15"/>
  <c r="C26" i="17" l="1"/>
  <c r="D26" i="17"/>
  <c r="E26" i="17"/>
  <c r="F26" i="17"/>
  <c r="G26" i="17"/>
  <c r="H26" i="17"/>
  <c r="I26" i="17"/>
  <c r="J26" i="17"/>
  <c r="K26" i="17"/>
  <c r="L26" i="17"/>
  <c r="M26" i="17"/>
  <c r="N26" i="17"/>
  <c r="O26" i="17"/>
  <c r="P26" i="17"/>
  <c r="Q26" i="17"/>
  <c r="R26" i="17"/>
  <c r="S26" i="17"/>
  <c r="T26" i="17"/>
  <c r="C12" i="17"/>
  <c r="D12" i="17"/>
  <c r="E12" i="17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C3" i="17"/>
  <c r="D3" i="17"/>
  <c r="E3" i="17"/>
  <c r="F3" i="17"/>
  <c r="G3" i="17"/>
  <c r="H3" i="17"/>
  <c r="I3" i="17"/>
  <c r="J3" i="17"/>
  <c r="K3" i="17"/>
  <c r="L3" i="17"/>
  <c r="M3" i="17"/>
  <c r="N3" i="17"/>
  <c r="O3" i="17"/>
  <c r="P3" i="17"/>
  <c r="Q3" i="17"/>
  <c r="R3" i="17"/>
  <c r="S3" i="17"/>
  <c r="T3" i="17"/>
  <c r="J31" i="17" l="1"/>
  <c r="R31" i="17"/>
  <c r="T31" i="17"/>
  <c r="S31" i="17"/>
  <c r="N31" i="17"/>
  <c r="F31" i="17"/>
  <c r="Q31" i="17"/>
  <c r="I31" i="17"/>
  <c r="E31" i="17"/>
  <c r="M31" i="17"/>
  <c r="L31" i="17"/>
  <c r="P31" i="17"/>
  <c r="H31" i="17"/>
  <c r="D31" i="17"/>
  <c r="O31" i="17"/>
  <c r="K31" i="17"/>
  <c r="G31" i="17"/>
  <c r="C31" i="17"/>
  <c r="O12" i="15"/>
  <c r="O6" i="15"/>
  <c r="M12" i="15"/>
  <c r="L12" i="15"/>
  <c r="O13" i="16" l="1"/>
  <c r="O6" i="16"/>
  <c r="P13" i="16" l="1"/>
  <c r="P6" i="16"/>
  <c r="Q6" i="16"/>
  <c r="Q13" i="16"/>
  <c r="C9" i="16" l="1"/>
  <c r="D9" i="16"/>
  <c r="E9" i="16"/>
  <c r="F9" i="16"/>
  <c r="G9" i="16"/>
  <c r="H9" i="16"/>
  <c r="I9" i="16"/>
  <c r="J9" i="16"/>
  <c r="K9" i="16"/>
  <c r="L9" i="16"/>
  <c r="M9" i="16"/>
  <c r="N9" i="16"/>
  <c r="O9" i="16"/>
  <c r="P9" i="16"/>
  <c r="R9" i="16"/>
  <c r="S9" i="16"/>
  <c r="T9" i="16"/>
  <c r="C3" i="16"/>
  <c r="D3" i="16"/>
  <c r="E3" i="16"/>
  <c r="F3" i="16"/>
  <c r="G3" i="16"/>
  <c r="H3" i="16"/>
  <c r="I3" i="16"/>
  <c r="J3" i="16"/>
  <c r="K3" i="16"/>
  <c r="L3" i="16"/>
  <c r="M3" i="16"/>
  <c r="N3" i="16"/>
  <c r="O3" i="16"/>
  <c r="P3" i="16"/>
  <c r="R3" i="16"/>
  <c r="S3" i="16"/>
  <c r="T3" i="16"/>
  <c r="Q9" i="16"/>
  <c r="Q3" i="16"/>
  <c r="S16" i="16" l="1"/>
  <c r="L16" i="16"/>
  <c r="G16" i="16"/>
  <c r="K16" i="16"/>
  <c r="C16" i="16"/>
  <c r="D16" i="16"/>
  <c r="H16" i="16"/>
  <c r="F16" i="16"/>
  <c r="E16" i="16"/>
  <c r="I16" i="16"/>
  <c r="M16" i="16"/>
  <c r="J16" i="16"/>
  <c r="N16" i="16"/>
  <c r="O16" i="16"/>
  <c r="Q16" i="16"/>
  <c r="P16" i="16"/>
  <c r="T16" i="16"/>
  <c r="R16" i="16"/>
  <c r="C9" i="15" l="1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C3" i="15"/>
  <c r="D3" i="15"/>
  <c r="E3" i="15"/>
  <c r="F3" i="15"/>
  <c r="G3" i="15"/>
  <c r="H3" i="15"/>
  <c r="I3" i="15"/>
  <c r="J3" i="15"/>
  <c r="K3" i="15"/>
  <c r="L3" i="15"/>
  <c r="M3" i="15"/>
  <c r="N3" i="15"/>
  <c r="O3" i="15"/>
  <c r="P3" i="15"/>
  <c r="Q3" i="15"/>
  <c r="R3" i="15"/>
  <c r="S3" i="15"/>
  <c r="T9" i="15"/>
  <c r="T3" i="15"/>
  <c r="T15" i="15" s="1"/>
  <c r="S15" i="15" l="1"/>
  <c r="R15" i="15"/>
  <c r="O15" i="15"/>
  <c r="N15" i="15"/>
  <c r="L15" i="15"/>
  <c r="K15" i="15"/>
  <c r="C15" i="15"/>
  <c r="G15" i="15"/>
  <c r="H15" i="15"/>
  <c r="D15" i="15"/>
  <c r="I15" i="15"/>
  <c r="F15" i="15"/>
  <c r="E15" i="15"/>
  <c r="M15" i="15"/>
  <c r="J15" i="15"/>
  <c r="P15" i="15"/>
  <c r="Q15" i="15"/>
  <c r="R36" i="3" l="1"/>
  <c r="S36" i="3"/>
  <c r="T36" i="3"/>
  <c r="C36" i="3" l="1"/>
  <c r="D3" i="3"/>
  <c r="D36" i="3" s="1"/>
  <c r="E3" i="3"/>
  <c r="E36" i="3" s="1"/>
  <c r="F3" i="3"/>
  <c r="F36" i="3" s="1"/>
  <c r="G3" i="3"/>
  <c r="G36" i="3" s="1"/>
  <c r="H3" i="3"/>
  <c r="H36" i="3" s="1"/>
  <c r="I3" i="3"/>
  <c r="I36" i="3" s="1"/>
  <c r="J3" i="3"/>
  <c r="J36" i="3" s="1"/>
  <c r="K3" i="3"/>
  <c r="L3" i="3"/>
  <c r="L36" i="3" s="1"/>
  <c r="M3" i="3"/>
  <c r="M36" i="3" s="1"/>
  <c r="N3" i="3"/>
  <c r="N36" i="3" s="1"/>
  <c r="P36" i="3"/>
  <c r="Q36" i="3"/>
  <c r="O36" i="3" l="1"/>
  <c r="K36" i="3"/>
  <c r="T18" i="8" l="1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T13" i="8"/>
  <c r="R13" i="8"/>
  <c r="Q13" i="8"/>
  <c r="P13" i="8"/>
  <c r="O13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T6" i="8"/>
  <c r="R6" i="8"/>
  <c r="Q6" i="8"/>
  <c r="P6" i="8"/>
  <c r="O6" i="8"/>
  <c r="N6" i="8"/>
  <c r="M6" i="8"/>
  <c r="L6" i="8"/>
  <c r="K6" i="8"/>
  <c r="K25" i="8" s="1"/>
  <c r="J6" i="8"/>
  <c r="J25" i="8" s="1"/>
  <c r="I6" i="8"/>
  <c r="H6" i="8"/>
  <c r="G6" i="8"/>
  <c r="F6" i="8"/>
  <c r="E6" i="8"/>
  <c r="D6" i="8"/>
  <c r="C6" i="8"/>
  <c r="C25" i="8" s="1"/>
  <c r="T52" i="7"/>
  <c r="S52" i="7"/>
  <c r="R52" i="7"/>
  <c r="Q52" i="7"/>
  <c r="P52" i="7"/>
  <c r="O52" i="7"/>
  <c r="N52" i="7"/>
  <c r="M52" i="7"/>
  <c r="J52" i="7"/>
  <c r="I52" i="7"/>
  <c r="H52" i="7"/>
  <c r="G52" i="7"/>
  <c r="F52" i="7"/>
  <c r="E52" i="7"/>
  <c r="D52" i="7"/>
  <c r="C52" i="7"/>
  <c r="L50" i="7"/>
  <c r="K50" i="7"/>
  <c r="L49" i="7"/>
  <c r="K49" i="7"/>
  <c r="P43" i="7"/>
  <c r="O43" i="7"/>
  <c r="N43" i="7"/>
  <c r="M43" i="7"/>
  <c r="J43" i="7"/>
  <c r="I43" i="7"/>
  <c r="H43" i="7"/>
  <c r="G43" i="7"/>
  <c r="F43" i="7"/>
  <c r="E43" i="7"/>
  <c r="D43" i="7"/>
  <c r="C43" i="7"/>
  <c r="S39" i="7"/>
  <c r="S38" i="7" s="1"/>
  <c r="S43" i="7" s="1"/>
  <c r="L39" i="7"/>
  <c r="L38" i="7" s="1"/>
  <c r="K39" i="7"/>
  <c r="K38" i="7" s="1"/>
  <c r="T38" i="7"/>
  <c r="T43" i="7" s="1"/>
  <c r="R38" i="7"/>
  <c r="Q38" i="7"/>
  <c r="Q43" i="7" s="1"/>
  <c r="L36" i="7"/>
  <c r="K36" i="7"/>
  <c r="T32" i="7"/>
  <c r="S32" i="7"/>
  <c r="L29" i="7"/>
  <c r="K29" i="7"/>
  <c r="N24" i="7"/>
  <c r="M24" i="7"/>
  <c r="J24" i="7"/>
  <c r="I24" i="7"/>
  <c r="H24" i="7"/>
  <c r="G24" i="7"/>
  <c r="F24" i="7"/>
  <c r="E24" i="7"/>
  <c r="D24" i="7"/>
  <c r="C24" i="7"/>
  <c r="L22" i="7"/>
  <c r="K22" i="7"/>
  <c r="K20" i="7" s="1"/>
  <c r="K24" i="7" s="1"/>
  <c r="L20" i="7"/>
  <c r="L24" i="7" s="1"/>
  <c r="R25" i="8" l="1"/>
  <c r="T25" i="8"/>
  <c r="G25" i="8"/>
  <c r="N25" i="8"/>
  <c r="F25" i="8"/>
  <c r="D25" i="8"/>
  <c r="H25" i="8"/>
  <c r="L25" i="8"/>
  <c r="E25" i="8"/>
  <c r="M25" i="8"/>
  <c r="O25" i="8"/>
  <c r="P25" i="8"/>
  <c r="P29" i="8" s="1"/>
  <c r="I25" i="8"/>
  <c r="Q25" i="8"/>
  <c r="R43" i="7"/>
  <c r="R53" i="7" s="1"/>
  <c r="L52" i="7"/>
  <c r="J53" i="7"/>
  <c r="T27" i="8"/>
  <c r="Q53" i="7"/>
  <c r="K52" i="7"/>
  <c r="N53" i="7"/>
  <c r="E53" i="7"/>
  <c r="I53" i="7"/>
  <c r="F53" i="7"/>
  <c r="K43" i="7"/>
  <c r="C53" i="7"/>
  <c r="G53" i="7"/>
  <c r="M53" i="7"/>
  <c r="P53" i="7"/>
  <c r="L43" i="7"/>
  <c r="T53" i="7"/>
  <c r="D53" i="7"/>
  <c r="H53" i="7"/>
  <c r="O53" i="7"/>
  <c r="S53" i="7"/>
  <c r="L53" i="7" l="1"/>
  <c r="I29" i="8"/>
  <c r="I27" i="8"/>
  <c r="P27" i="8"/>
  <c r="D29" i="8"/>
  <c r="D27" i="8"/>
  <c r="K29" i="8"/>
  <c r="K27" i="8"/>
  <c r="J29" i="8"/>
  <c r="J27" i="8"/>
  <c r="G29" i="8"/>
  <c r="G27" i="8"/>
  <c r="E29" i="8"/>
  <c r="E27" i="8"/>
  <c r="R29" i="8"/>
  <c r="R30" i="8" s="1"/>
  <c r="R27" i="8"/>
  <c r="Q29" i="8"/>
  <c r="Q30" i="8" s="1"/>
  <c r="Q27" i="8"/>
  <c r="C29" i="8"/>
  <c r="C27" i="8"/>
  <c r="F29" i="8"/>
  <c r="F27" i="8"/>
  <c r="N29" i="8"/>
  <c r="N27" i="8"/>
  <c r="M29" i="8"/>
  <c r="M27" i="8"/>
  <c r="H29" i="8"/>
  <c r="H27" i="8"/>
  <c r="L29" i="8"/>
  <c r="L27" i="8"/>
  <c r="O29" i="8"/>
  <c r="O27" i="8"/>
  <c r="K53" i="7"/>
  <c r="T29" i="8"/>
  <c r="T30" i="8" s="1"/>
  <c r="C19" i="4"/>
  <c r="D19" i="4"/>
  <c r="E19" i="4"/>
  <c r="F19" i="4"/>
  <c r="G19" i="4"/>
  <c r="H19" i="4"/>
  <c r="I19" i="4"/>
  <c r="J19" i="4"/>
  <c r="K19" i="4"/>
  <c r="L19" i="4"/>
  <c r="M19" i="4"/>
  <c r="N19" i="4"/>
  <c r="C4" i="4"/>
  <c r="C1" i="4" s="1"/>
  <c r="D4" i="4"/>
  <c r="D1" i="4" s="1"/>
  <c r="E4" i="4"/>
  <c r="E1" i="4" s="1"/>
  <c r="F4" i="4"/>
  <c r="F1" i="4" s="1"/>
  <c r="G4" i="4"/>
  <c r="G1" i="4" s="1"/>
  <c r="H4" i="4"/>
  <c r="H1" i="4" s="1"/>
  <c r="I4" i="4"/>
  <c r="I1" i="4" s="1"/>
  <c r="J4" i="4"/>
  <c r="J1" i="4" s="1"/>
  <c r="K4" i="4"/>
  <c r="K1" i="4" s="1"/>
  <c r="L4" i="4"/>
  <c r="L1" i="4" s="1"/>
  <c r="M4" i="4"/>
  <c r="M1" i="4" s="1"/>
  <c r="N4" i="4"/>
  <c r="N1" i="4" s="1"/>
  <c r="P19" i="4"/>
  <c r="Q19" i="4"/>
  <c r="R19" i="4"/>
  <c r="S19" i="4"/>
  <c r="T19" i="4"/>
  <c r="O19" i="4"/>
  <c r="P4" i="4"/>
  <c r="Q4" i="4"/>
  <c r="Q1" i="4" s="1"/>
  <c r="R4" i="4"/>
  <c r="S4" i="4"/>
  <c r="S1" i="4" s="1"/>
  <c r="T4" i="4"/>
  <c r="O4" i="4"/>
  <c r="O1" i="4" s="1"/>
  <c r="T30" i="4" l="1"/>
  <c r="S30" i="4"/>
  <c r="O30" i="4"/>
  <c r="P1" i="4"/>
  <c r="T1" i="4"/>
  <c r="R1" i="4"/>
  <c r="P30" i="4"/>
  <c r="F30" i="4"/>
  <c r="E30" i="4"/>
  <c r="D30" i="4"/>
  <c r="C30" i="4"/>
  <c r="G30" i="4"/>
  <c r="I30" i="4"/>
  <c r="H30" i="4"/>
  <c r="J30" i="4"/>
  <c r="N30" i="4"/>
  <c r="M30" i="4"/>
  <c r="L30" i="4"/>
  <c r="K30" i="4"/>
  <c r="R30" i="4"/>
  <c r="Q30" i="4"/>
  <c r="AP53" i="7"/>
  <c r="AL29" i="8"/>
  <c r="AL9" i="8"/>
  <c r="AL25" i="8" l="1"/>
  <c r="AE4" i="18"/>
  <c r="AE14" i="18" s="1"/>
  <c r="AE29" i="18"/>
  <c r="AE28" i="18" s="1"/>
  <c r="AE38" i="18" s="1"/>
</calcChain>
</file>

<file path=xl/sharedStrings.xml><?xml version="1.0" encoding="utf-8"?>
<sst xmlns="http://schemas.openxmlformats.org/spreadsheetml/2006/main" count="3969" uniqueCount="770">
  <si>
    <t>Table of contents</t>
  </si>
  <si>
    <t>Spis treści</t>
  </si>
  <si>
    <t>IQ 18</t>
  </si>
  <si>
    <t>I-IIQ 18</t>
  </si>
  <si>
    <t>I-IIIQ 18</t>
  </si>
  <si>
    <t>I-IVQ 18</t>
  </si>
  <si>
    <t>IQ 19</t>
  </si>
  <si>
    <t>I-IIQ 19</t>
  </si>
  <si>
    <t>I-IIIQ 19</t>
  </si>
  <si>
    <t>I-IVQ 19</t>
  </si>
  <si>
    <t>IQ 20</t>
  </si>
  <si>
    <t>I-IIQ 20</t>
  </si>
  <si>
    <t>I-IIIQ 20</t>
  </si>
  <si>
    <t>I-IVQ 20</t>
  </si>
  <si>
    <t>IQ 21</t>
  </si>
  <si>
    <t>I-IIQ 21</t>
  </si>
  <si>
    <t>I-IIIQ 21</t>
  </si>
  <si>
    <t>I-IVQ 21</t>
  </si>
  <si>
    <t>IQ 22</t>
  </si>
  <si>
    <t>I-IIQ 22</t>
  </si>
  <si>
    <t>I-IIIQ 22</t>
  </si>
  <si>
    <t>I-IVQ 22</t>
  </si>
  <si>
    <t>IQ 23</t>
  </si>
  <si>
    <t>I-IIQ 23</t>
  </si>
  <si>
    <t>I-IIIQ 23</t>
  </si>
  <si>
    <t>I-IVQ 23</t>
  </si>
  <si>
    <t>IQ 24</t>
  </si>
  <si>
    <t>I-IIQ 24</t>
  </si>
  <si>
    <t>I-IIIQ 24</t>
  </si>
  <si>
    <t>I-IVQ 24</t>
  </si>
  <si>
    <t>IQ 25</t>
  </si>
  <si>
    <t>I-IIQ 25</t>
  </si>
  <si>
    <t>I-IIIQ 25</t>
  </si>
  <si>
    <t>I-IVQ 25</t>
  </si>
  <si>
    <t>IQ 26</t>
  </si>
  <si>
    <t>Selected financial indicators</t>
  </si>
  <si>
    <t>Wybrane wskaźniki finansowe</t>
  </si>
  <si>
    <t>I kw.18</t>
  </si>
  <si>
    <t>I-II kw.18</t>
  </si>
  <si>
    <t>I-III kw.18</t>
  </si>
  <si>
    <t>I-IV kw.18</t>
  </si>
  <si>
    <t>I kw.19</t>
  </si>
  <si>
    <t>I-II kw.19</t>
  </si>
  <si>
    <t>I-III kw.19</t>
  </si>
  <si>
    <t>I-IV kw.19</t>
  </si>
  <si>
    <t>I kw.20</t>
  </si>
  <si>
    <t>I-II kw.20</t>
  </si>
  <si>
    <t>I-III kw.20</t>
  </si>
  <si>
    <t>I-IV kw.20</t>
  </si>
  <si>
    <t>I kw.21</t>
  </si>
  <si>
    <t>I-II kw.21</t>
  </si>
  <si>
    <t>I-III kw.21</t>
  </si>
  <si>
    <t>I-IV kw.21</t>
  </si>
  <si>
    <t>I kw.22</t>
  </si>
  <si>
    <t>I-II kw.22</t>
  </si>
  <si>
    <t>I-III kw.22</t>
  </si>
  <si>
    <t>I-IV kw.22</t>
  </si>
  <si>
    <t>I kw.23</t>
  </si>
  <si>
    <t>I-II kw.23</t>
  </si>
  <si>
    <t>I-III kw.23</t>
  </si>
  <si>
    <t>I-IV kw.23</t>
  </si>
  <si>
    <t>I kw.24</t>
  </si>
  <si>
    <t>I-II kw.24</t>
  </si>
  <si>
    <t>I-III kw.24</t>
  </si>
  <si>
    <t>I-IV kw.24</t>
  </si>
  <si>
    <t>I kw.25</t>
  </si>
  <si>
    <t>I-II kw.25</t>
  </si>
  <si>
    <t>I-III kw.25</t>
  </si>
  <si>
    <t>I-IV kw.25</t>
  </si>
  <si>
    <t>I kw.26</t>
  </si>
  <si>
    <t>ROE</t>
  </si>
  <si>
    <t>ROA</t>
  </si>
  <si>
    <t>C/I</t>
  </si>
  <si>
    <t>CoR</t>
  </si>
  <si>
    <t>L/D</t>
  </si>
  <si>
    <t>NPL</t>
  </si>
  <si>
    <t>NPL coverage</t>
  </si>
  <si>
    <t>NPL wskaźnik pokrycia</t>
  </si>
  <si>
    <t>TCR</t>
  </si>
  <si>
    <t>TIER 1</t>
  </si>
  <si>
    <t>IQ 15</t>
  </si>
  <si>
    <t>IIQ 15</t>
  </si>
  <si>
    <t>IIIQ 15</t>
  </si>
  <si>
    <t>IVQ 15</t>
  </si>
  <si>
    <t>IQ 16</t>
  </si>
  <si>
    <t>IIQ 16</t>
  </si>
  <si>
    <t>IIIQ 16</t>
  </si>
  <si>
    <t>IVQ 16</t>
  </si>
  <si>
    <t>IQ 17</t>
  </si>
  <si>
    <t>IIQ 17</t>
  </si>
  <si>
    <t>IIIQ 17</t>
  </si>
  <si>
    <t>IVQ 17</t>
  </si>
  <si>
    <t>IIQ 18</t>
  </si>
  <si>
    <t>IIIQ 18</t>
  </si>
  <si>
    <t>IVQ 18</t>
  </si>
  <si>
    <t>IIQ 19</t>
  </si>
  <si>
    <t>IIIQ 19</t>
  </si>
  <si>
    <t>IVQ 19</t>
  </si>
  <si>
    <t>IIQ 20</t>
  </si>
  <si>
    <t>IIIQ 20</t>
  </si>
  <si>
    <t>IVQ 20</t>
  </si>
  <si>
    <t>IIQ 21</t>
  </si>
  <si>
    <t>IIIQ 21</t>
  </si>
  <si>
    <t>IVQ 21</t>
  </si>
  <si>
    <t>IIQ 22</t>
  </si>
  <si>
    <t>IIIQ 22</t>
  </si>
  <si>
    <t>IVQ 22</t>
  </si>
  <si>
    <t>IIQ 23</t>
  </si>
  <si>
    <t>IIIQ 23</t>
  </si>
  <si>
    <t>IVQ 23</t>
  </si>
  <si>
    <t>IIQ 24</t>
  </si>
  <si>
    <t>IIIQ 24</t>
  </si>
  <si>
    <t>IVQ 24</t>
  </si>
  <si>
    <t>IIQ 25</t>
  </si>
  <si>
    <t>IIIQ 25</t>
  </si>
  <si>
    <t>IVQ 25</t>
  </si>
  <si>
    <t xml:space="preserve">Assets </t>
  </si>
  <si>
    <t>Aktywa</t>
  </si>
  <si>
    <t>I kw.15</t>
  </si>
  <si>
    <t>II kw.15</t>
  </si>
  <si>
    <t>III kw.15</t>
  </si>
  <si>
    <t>IV kw.15</t>
  </si>
  <si>
    <t>I kw.16</t>
  </si>
  <si>
    <t>II kw.16</t>
  </si>
  <si>
    <t>III kw.16</t>
  </si>
  <si>
    <t>IV kw.16</t>
  </si>
  <si>
    <t>I kw.17</t>
  </si>
  <si>
    <t>II kw.17</t>
  </si>
  <si>
    <t>III kw.17</t>
  </si>
  <si>
    <t>IV kw.17</t>
  </si>
  <si>
    <t>II kw.18</t>
  </si>
  <si>
    <t>III kw.18</t>
  </si>
  <si>
    <t>IV kw.18</t>
  </si>
  <si>
    <t>II kw.19</t>
  </si>
  <si>
    <t>III kw.19</t>
  </si>
  <si>
    <t>IV kw.19</t>
  </si>
  <si>
    <t>II kw.20</t>
  </si>
  <si>
    <t>III kw.20</t>
  </si>
  <si>
    <t>IV kw.20</t>
  </si>
  <si>
    <t>II kw.21</t>
  </si>
  <si>
    <t>III kw.21</t>
  </si>
  <si>
    <t>IV kw.21</t>
  </si>
  <si>
    <t>II kw.22</t>
  </si>
  <si>
    <t>III kw.22</t>
  </si>
  <si>
    <t>IV kw.22</t>
  </si>
  <si>
    <t>II kw.23</t>
  </si>
  <si>
    <t>III kw.23</t>
  </si>
  <si>
    <t>IV kw.23</t>
  </si>
  <si>
    <t>II kw.24</t>
  </si>
  <si>
    <t>III kw.24</t>
  </si>
  <si>
    <t>IV kw.24</t>
  </si>
  <si>
    <t>II kw.25</t>
  </si>
  <si>
    <t>III kw.25</t>
  </si>
  <si>
    <t>IV kw.25</t>
  </si>
  <si>
    <t>Cash and balances with the Central Bank/Cash and cash equivalents</t>
  </si>
  <si>
    <t>Kasa i środki w banku centralnym/Środki pieniężne i iich ekwiwalenty</t>
  </si>
  <si>
    <t>Amounts due from banks</t>
  </si>
  <si>
    <t>Należności od banków</t>
  </si>
  <si>
    <t>Investment  financial assets</t>
  </si>
  <si>
    <t>Inwestycyjne aktywa finansowe</t>
  </si>
  <si>
    <t xml:space="preserve">  measured at fair value through other comprehensive income</t>
  </si>
  <si>
    <t>wyceniane w wartości godziwej przez inne całkowite dochody</t>
  </si>
  <si>
    <t>n/d</t>
  </si>
  <si>
    <t xml:space="preserve">  measured at fair value through profit or loss</t>
  </si>
  <si>
    <t>wyceniane w wartości godziwej przez rachunek zysków i strat</t>
  </si>
  <si>
    <t xml:space="preserve">  measured at amortized cost</t>
  </si>
  <si>
    <t>wyceniane według zamortyzowanego kosztu</t>
  </si>
  <si>
    <t>Available-for-sale financial assets</t>
  </si>
  <si>
    <t>dostępne do sprzedaży</t>
  </si>
  <si>
    <t>Investment securities held to maturity</t>
  </si>
  <si>
    <t>utrzymywane do terminu zapadalności</t>
  </si>
  <si>
    <t>Financial assets held for trading</t>
  </si>
  <si>
    <t>przeznaczone do obrotu</t>
  </si>
  <si>
    <t xml:space="preserve">Derivative hedging instruments </t>
  </si>
  <si>
    <t>Pochodne instrumenty zabezpieczające</t>
  </si>
  <si>
    <t>Loans and advances to customers</t>
  </si>
  <si>
    <t>Należności od klientów</t>
  </si>
  <si>
    <t>Assets pledged as collateral</t>
  </si>
  <si>
    <t>Aktywa stanowiące zabezpieczenie zobowiązań</t>
  </si>
  <si>
    <t>Property, plant and equipment</t>
  </si>
  <si>
    <t>Rzeczowe aktywa trwałe</t>
  </si>
  <si>
    <t>Intangible assets</t>
  </si>
  <si>
    <t>Wartości niematerialne</t>
  </si>
  <si>
    <t>Investments in  associates</t>
  </si>
  <si>
    <t>Inwestycje w jednostkach zależnych i stowarzyszonych</t>
  </si>
  <si>
    <t>Asset held for sale</t>
  </si>
  <si>
    <t>Aktywa przeznaczone do sprzedaży</t>
  </si>
  <si>
    <t>Prepayment on account of the purchase of BPH shares</t>
  </si>
  <si>
    <t>Przedpłata na poczet zakupu akcji BPH</t>
  </si>
  <si>
    <t xml:space="preserve">Income tax asset </t>
  </si>
  <si>
    <t>Aktywa z tytułu podatku dochodowego</t>
  </si>
  <si>
    <t xml:space="preserve">    Current tax assets</t>
  </si>
  <si>
    <t>aktywa z tytułu bieżącego podatku dochodowego</t>
  </si>
  <si>
    <t xml:space="preserve">    Deferred tax assets</t>
  </si>
  <si>
    <t xml:space="preserve">aktywa z tytułu odroczonego podatku dochodowego </t>
  </si>
  <si>
    <t>Other assets</t>
  </si>
  <si>
    <t>Pozostałe aktywa</t>
  </si>
  <si>
    <t xml:space="preserve">Total assets </t>
  </si>
  <si>
    <t>Aktywa razem</t>
  </si>
  <si>
    <t>Liabilities and equity</t>
  </si>
  <si>
    <t>Zobowiązania i kapitały</t>
  </si>
  <si>
    <t>Amounts due to banks</t>
  </si>
  <si>
    <t>Zobowiązania  wobec banków</t>
  </si>
  <si>
    <t>Amounts due to customers</t>
  </si>
  <si>
    <t>Zobowiązania  wobec klientów</t>
  </si>
  <si>
    <t>Financial liabilities, of which:</t>
  </si>
  <si>
    <t>Zobowiązania finansowe, w tym:</t>
  </si>
  <si>
    <t>financial liabilities held for trading</t>
  </si>
  <si>
    <t>financial liabilities measured at fair value through profit or loss</t>
  </si>
  <si>
    <t>Derivative hedging instruments</t>
  </si>
  <si>
    <t>Change in fair value measurement of hedged items in portfolio hedge against interest rate risk</t>
  </si>
  <si>
    <t>Zmiana wyceny do wartości godziwej z tytułu zabezpieczanego ryzyka</t>
  </si>
  <si>
    <t>Provisions</t>
  </si>
  <si>
    <t>Rezerwy</t>
  </si>
  <si>
    <t>Other liabilities</t>
  </si>
  <si>
    <t>Pozostałe zobowiązania</t>
  </si>
  <si>
    <t>Liabilities held for sale</t>
  </si>
  <si>
    <t>Zobowiązania grupy do zbycia</t>
  </si>
  <si>
    <t>Income tax liabilities</t>
  </si>
  <si>
    <t>Zobowiązania z tytułu podatku dochodowego</t>
  </si>
  <si>
    <t xml:space="preserve">    Current tax liabilities</t>
  </si>
  <si>
    <t xml:space="preserve">bieżące zobowiązanie z tytułu podatku dochodowego </t>
  </si>
  <si>
    <t xml:space="preserve">    Deferred tax liabilities</t>
  </si>
  <si>
    <t xml:space="preserve">rezerwa z tytułu odroczonego podatku dochodowego </t>
  </si>
  <si>
    <t>Debt securities issued</t>
  </si>
  <si>
    <t>Zobowiązania z tytułu emisji dłużnych papierów wartościowych</t>
  </si>
  <si>
    <t>Subordinated loans</t>
  </si>
  <si>
    <t>Zobowiązania podporządkowane</t>
  </si>
  <si>
    <t>Total liabilities</t>
  </si>
  <si>
    <t>Zobowiązania, razem</t>
  </si>
  <si>
    <t xml:space="preserve">  Share capital</t>
  </si>
  <si>
    <t>Kapitał akcyjny</t>
  </si>
  <si>
    <t xml:space="preserve">  Supplementary capital</t>
  </si>
  <si>
    <t>Kapitał zapasowy</t>
  </si>
  <si>
    <t xml:space="preserve">  Revaluation reserve</t>
  </si>
  <si>
    <t>Kapitał z aktualizacji wyceny</t>
  </si>
  <si>
    <t xml:space="preserve">  Other reserves</t>
  </si>
  <si>
    <t>Pozostałe kapitały rezerwowe</t>
  </si>
  <si>
    <t>Foreign currency translation differences</t>
  </si>
  <si>
    <t>Różnice kursowe z przeliczenia jednostek działających za granicą</t>
  </si>
  <si>
    <t>Retained earnings / (accumulated losses)</t>
  </si>
  <si>
    <t>Niepodzielony wynik z lat ubiegłych</t>
  </si>
  <si>
    <t>Profit for the period</t>
  </si>
  <si>
    <t>Zysk bieżącego okresu</t>
  </si>
  <si>
    <t xml:space="preserve"> Non-controlling interests</t>
  </si>
  <si>
    <t>Udziały niekontrolujące</t>
  </si>
  <si>
    <t>Equity</t>
  </si>
  <si>
    <t>Kapitał własny</t>
  </si>
  <si>
    <t>Total liabilities and equity</t>
  </si>
  <si>
    <t xml:space="preserve">Zobowiązania i kapitały razem </t>
  </si>
  <si>
    <t xml:space="preserve">należności od banków - zmiana prezentacji od 31.12.2019 </t>
  </si>
  <si>
    <t xml:space="preserve">Bank zgodnie z MSR 1 zaprezentował w bilansie środki pienięzne i ich ekwiwalenty, dokonując odpowiedniej reklasyfikacji aktywów spełnijących tę definicję </t>
  </si>
  <si>
    <t>P&amp;L</t>
  </si>
  <si>
    <t>RZiS</t>
  </si>
  <si>
    <t>Interest income</t>
  </si>
  <si>
    <t>Przychody z tytułu odsetek obliczone przy zastosowaniu metody efektywnej stopy procentowej</t>
  </si>
  <si>
    <t>Income of a similar nature</t>
  </si>
  <si>
    <t>Przychody o podobnym charakterze</t>
  </si>
  <si>
    <t>Interest expense</t>
  </si>
  <si>
    <t>Koszty z tytułu odsetek</t>
  </si>
  <si>
    <t>Net interest income</t>
  </si>
  <si>
    <t>Wynik z tytułu odsetek</t>
  </si>
  <si>
    <t>Fee and commission income</t>
  </si>
  <si>
    <t>Przychody z tytułu prowizji i opłat</t>
  </si>
  <si>
    <t>Fee and commission expense</t>
  </si>
  <si>
    <t>Koszty z tytułu prowizji i opłat</t>
  </si>
  <si>
    <t>Net fee and commission income</t>
  </si>
  <si>
    <t>Wynik z tytułu prowizji i opłat</t>
  </si>
  <si>
    <t>Dividend income</t>
  </si>
  <si>
    <t>Przychody z tytułu dywidend</t>
  </si>
  <si>
    <t>The result on financial assets measured at fair value through profit or loss and FX result</t>
  </si>
  <si>
    <t>Wynik na instrumentach wycenianych do wartości godziwej przez rachunek zysków i strat i wynik z pozycji wymiany</t>
  </si>
  <si>
    <t>Net gain (realized) on other financial instruments</t>
  </si>
  <si>
    <t>Wynik zrealizowany na pozostałych instrumentach finansowych</t>
  </si>
  <si>
    <t>The result on derecognition of financial assets and liabilities not measured at fair value through profit or loss</t>
  </si>
  <si>
    <t>Wynik z tytułu zaprzestania ujmowania instrumentów finansowych niewycenianych do wartości godziwej przez rachunek zysków i strat, w tym:</t>
  </si>
  <si>
    <t>measured at fair value through other comprehensive income</t>
  </si>
  <si>
    <t>wycenianych do wartości godziwej przez inne całkowite dochody</t>
  </si>
  <si>
    <t>measured at amortized cost</t>
  </si>
  <si>
    <t>wycenianych według zamortyzowanego kosztu</t>
  </si>
  <si>
    <t>Other operating income</t>
  </si>
  <si>
    <t>Pozostałe przychody operacyjne</t>
  </si>
  <si>
    <t>Other operating costs</t>
  </si>
  <si>
    <t>Pozostałe koszty operacyjne</t>
  </si>
  <si>
    <t>Net other operating income and expenses</t>
  </si>
  <si>
    <t>Wynik z tytułu pozostałych przychodów i kosztów operacyjnych</t>
  </si>
  <si>
    <t xml:space="preserve">Profit from bargain purchase of Bank BPH demerged busines </t>
  </si>
  <si>
    <t>Zysk okazji nabycia wydzielonej części BPH</t>
  </si>
  <si>
    <t>General administrative expenses</t>
  </si>
  <si>
    <t>Koszty działania Grupy</t>
  </si>
  <si>
    <t>Net expected credit losses</t>
  </si>
  <si>
    <t>Wynik z tytułu odpisów na straty oczekiwane</t>
  </si>
  <si>
    <t>The result on impairment of non-financial assets</t>
  </si>
  <si>
    <t>Wynik z tytułu utraty wartości aktywów niefinansowych</t>
  </si>
  <si>
    <t>Cost of legal risk of FX mortgage loans</t>
  </si>
  <si>
    <t>Koszty ryzyka prawnego kredytów hipotecznych w walutach obcych</t>
  </si>
  <si>
    <t>Banking tax</t>
  </si>
  <si>
    <t>Podatek bankowy</t>
  </si>
  <si>
    <t>Gross profit</t>
  </si>
  <si>
    <t>Zysk / strata brutto</t>
  </si>
  <si>
    <t>Income tax</t>
  </si>
  <si>
    <t>Podatek dochodowy</t>
  </si>
  <si>
    <t>Profit / loss of continued operations</t>
  </si>
  <si>
    <t>Zysk / strata netto z działalności kontynuowanej</t>
  </si>
  <si>
    <t>Profit /  loss of discontinued operations</t>
  </si>
  <si>
    <t>Zysk / strata z działalności zaniechanej</t>
  </si>
  <si>
    <t>Net profit</t>
  </si>
  <si>
    <t>Zysk / strata netto</t>
  </si>
  <si>
    <t>Net profit attributable to equity holders of the parent</t>
  </si>
  <si>
    <t>Zysk / strata netto przypadający akcjonariuszom jednostki dominującej</t>
  </si>
  <si>
    <t>Net loss attributable to non-controlling interests</t>
  </si>
  <si>
    <t>Zysk / strata netto przypadająca udziałom niekontrolującym</t>
  </si>
  <si>
    <t>Condensed consolidated statement of comprehensive income</t>
  </si>
  <si>
    <t>Skonsolidowane sprawozdanie z całkowitych dochodów</t>
  </si>
  <si>
    <t>Zysk netto</t>
  </si>
  <si>
    <t>Items that may be reclassified to the income statement after certain conditions
are satisfied</t>
  </si>
  <si>
    <t>Pozostałe całkowite dochody netto, które będą odniesione na wynik po
spełnieniu odpowiednich warunków</t>
  </si>
  <si>
    <t>Results of the measurement of financial assets (net)</t>
  </si>
  <si>
    <t>Skutki wyceny aktywów finansowych (netto)</t>
  </si>
  <si>
    <t>Gain/loss from fair value measurement</t>
  </si>
  <si>
    <t>Zysk/strata z wyceny w wartości godziwej</t>
  </si>
  <si>
    <t>Gain/loss reclassified to profit or loss after derecognition</t>
  </si>
  <si>
    <t>Zysk/strata przeklasyfikowana do wyniku finansowego po zaprzestaniu ujmowania</t>
  </si>
  <si>
    <t>Profit/loss on valuation of financial assets measured at fair value through other
comprehensive income</t>
  </si>
  <si>
    <t>Zysk/strata z tytułu wyceny aktywów finansowych wycenianych w wartości godziwej przez inne całkowite dochody</t>
  </si>
  <si>
    <t>n/a</t>
  </si>
  <si>
    <t>Deferred tax</t>
  </si>
  <si>
    <t>Podatek odroczony</t>
  </si>
  <si>
    <t>Results on the measurement of hedging instruments (net)</t>
  </si>
  <si>
    <t>Skutki wyceny instrumentów zabezpieczających (netto)</t>
  </si>
  <si>
    <t>Gain/loss from fair value measurement of financial instruments hedging cash flows in the part constituting an effective hedge</t>
  </si>
  <si>
    <t>Zysk/strata z wyceny w wartości godziwej instrumentów finansowych zabezpieczających przepływy pieniężne w części stanowiącej efektywne zabezpieczenie</t>
  </si>
  <si>
    <t>Gain/loss on financial instruments hedging cash flows reclassified to profit or loss</t>
  </si>
  <si>
    <t>Zysk/strata na instrumentach finansowych zabezpieczających przepływy pieniężne przeklasyfikowana do wyniku finansowego</t>
  </si>
  <si>
    <t>Gains/losses on hedging instruments</t>
  </si>
  <si>
    <t>Zysk/strata z tytułu wyceny instrumentów zabezpieczających</t>
  </si>
  <si>
    <t>Total comprehensive income (net)</t>
  </si>
  <si>
    <t>Razem dochody całkowite netto</t>
  </si>
  <si>
    <t>- attributable to shareholders of the parent company</t>
  </si>
  <si>
    <t>- przypadające akcjonariuszom jednostki dominującej</t>
  </si>
  <si>
    <t>   term deposits</t>
  </si>
  <si>
    <t>lokaty terminowe</t>
  </si>
  <si>
    <t xml:space="preserve">   loans and advances to customers measured at amortized cost</t>
  </si>
  <si>
    <t>kredyty i pożyczki  wyceniane według zamortyzowanego kosztu</t>
  </si>
  <si>
    <t>reimbursement of credit cost (TSUE provision)</t>
  </si>
  <si>
    <t>zwrot kosztów kredytów (rezerwa TSUE)</t>
  </si>
  <si>
    <t xml:space="preserve">modification of a financial asset deemed not significant </t>
  </si>
  <si>
    <t>wynik z tytułu modyfikacji nieistotnych</t>
  </si>
  <si>
    <t>available for sale financial assets</t>
  </si>
  <si>
    <t>aktywa finansowe dostępne do sprzedaży</t>
  </si>
  <si>
    <t>investment financial assets measured at amortized cost</t>
  </si>
  <si>
    <t>inwestycyjne aktywa finansowe wyceniane wg zamortyzowanego kosztu</t>
  </si>
  <si>
    <t xml:space="preserve">investment financial assets measured at fair value through other </t>
  </si>
  <si>
    <t>inwestycyjne aktywa finansowe wyceniane wg wartości godziwej przez inne całkowite dochody</t>
  </si>
  <si>
    <t xml:space="preserve">   receivables acquired</t>
  </si>
  <si>
    <t>skupione wierzytelności</t>
  </si>
  <si>
    <t xml:space="preserve">   repo transactions in securities</t>
  </si>
  <si>
    <t>operacje papierami wartościowymi z przyrzeczeniem odkupu</t>
  </si>
  <si>
    <t>Inwestycyjne papiery wartościowe utrzymywane do terminu zapadalności</t>
  </si>
  <si>
    <t>   current accounts</t>
  </si>
  <si>
    <t>rachunki bieżące</t>
  </si>
  <si>
    <t>   overnight deposits</t>
  </si>
  <si>
    <t>lokaty jednodniowe</t>
  </si>
  <si>
    <t>leasing</t>
  </si>
  <si>
    <t>other</t>
  </si>
  <si>
    <t>inne</t>
  </si>
  <si>
    <t>Other interest income</t>
  </si>
  <si>
    <t>Pozostałe przychody odsetkowe</t>
  </si>
  <si>
    <t xml:space="preserve">   derivatives</t>
  </si>
  <si>
    <t xml:space="preserve">instrumenty pochodne </t>
  </si>
  <si>
    <t>derivatives instruments</t>
  </si>
  <si>
    <t>instrumenty pochodne</t>
  </si>
  <si>
    <t>loans measured at fair value through profit or loss</t>
  </si>
  <si>
    <t>kredyt FTPL</t>
  </si>
  <si>
    <t>depozyty terminowe</t>
  </si>
  <si>
    <t xml:space="preserve">   own issue</t>
  </si>
  <si>
    <t>emisja własna</t>
  </si>
  <si>
    <t xml:space="preserve">   cash deposits</t>
  </si>
  <si>
    <t>zabezpieczenia pieniężne</t>
  </si>
  <si>
    <t>   other</t>
  </si>
  <si>
    <t>   current deposits</t>
  </si>
  <si>
    <t>depozyty bieżące</t>
  </si>
  <si>
    <t>Net fee and commission</t>
  </si>
  <si>
    <t>Wynik prowizyjny</t>
  </si>
  <si>
    <t>payment and credit cards service</t>
  </si>
  <si>
    <t>obsługa kart płatniczych, kredytowych</t>
  </si>
  <si>
    <t>transaction margin on currency exchange transactions</t>
  </si>
  <si>
    <t>marża transakcyjna na transakcjach wymiany walut</t>
  </si>
  <si>
    <t>maintaining bank accounts</t>
  </si>
  <si>
    <t>obsługa rachunków bankowych</t>
  </si>
  <si>
    <t>brokerage commissions</t>
  </si>
  <si>
    <t>prowizje maklerskie</t>
  </si>
  <si>
    <t xml:space="preserve">revenue from bancassurance activity </t>
  </si>
  <si>
    <t xml:space="preserve">wynagrodzenia z tyt. pośrednictwa sprzedaży ubezpieczeń </t>
  </si>
  <si>
    <t>loans and advances</t>
  </si>
  <si>
    <t>kredyty i pożyczki</t>
  </si>
  <si>
    <t>transfers</t>
  </si>
  <si>
    <t>przelewy</t>
  </si>
  <si>
    <t>cash operations</t>
  </si>
  <si>
    <t>operacje kasowe</t>
  </si>
  <si>
    <t xml:space="preserve">guarantees, letters of credit, collection, commitments </t>
  </si>
  <si>
    <t>gwarancje, akredytywy, inkaso, promesy</t>
  </si>
  <si>
    <t>receivables acquired</t>
  </si>
  <si>
    <t>for custody services</t>
  </si>
  <si>
    <t>działalność powiernicza</t>
  </si>
  <si>
    <t>repayment of seizure</t>
  </si>
  <si>
    <t>spłata zajęcia egzekucyjnego</t>
  </si>
  <si>
    <t>Lease's fee</t>
  </si>
  <si>
    <t>prowizje z działalności leasingowej</t>
  </si>
  <si>
    <t>other commissions</t>
  </si>
  <si>
    <t>pozostałe prowizje</t>
  </si>
  <si>
    <t>Fee and commission expenses</t>
  </si>
  <si>
    <t>costs of card and ATM transactions, including costs of cards issued</t>
  </si>
  <si>
    <t>koszty transakcji kartowych i bankomatowych, w tym koszty wydanych kart</t>
  </si>
  <si>
    <t>commissions paid to agents</t>
  </si>
  <si>
    <t>prowizje wypłacane agentom</t>
  </si>
  <si>
    <t xml:space="preserve">insurance of bank products </t>
  </si>
  <si>
    <t xml:space="preserve">ubezpieczenia produktów bankowych </t>
  </si>
  <si>
    <t>costs of awards for customers</t>
  </si>
  <si>
    <t>koszty  nagród dla klienta</t>
  </si>
  <si>
    <t>commissions for access to ATMs</t>
  </si>
  <si>
    <t>prowizje za udostępnianie bankomatów</t>
  </si>
  <si>
    <t>commissions paid under contracts for performing specific operations</t>
  </si>
  <si>
    <t>prowizje wypłacane podmiotom z tytułu umów na wykonywanie określonych czynności</t>
  </si>
  <si>
    <t>transfers and remittances</t>
  </si>
  <si>
    <t>przelewy i przekazy</t>
  </si>
  <si>
    <t xml:space="preserve">Net fee and commission income </t>
  </si>
  <si>
    <t>Result on other operating income and expense</t>
  </si>
  <si>
    <t>Other operating income from:</t>
  </si>
  <si>
    <t>Pozostałe przychody operacyjne z tytułu:</t>
  </si>
  <si>
    <t>income from contracts with business partners</t>
  </si>
  <si>
    <t>przychody ze sprzedaży usług</t>
  </si>
  <si>
    <t>reimbursement of costs of claim enforcement</t>
  </si>
  <si>
    <t>odzyskane koszty windykacji</t>
  </si>
  <si>
    <t>reversal of provisions for legal claims</t>
  </si>
  <si>
    <t>rozwiązanie rezerw na sprawy sporne</t>
  </si>
  <si>
    <t>received compensations, recoveries, penalties and fines</t>
  </si>
  <si>
    <t>otrzymane odszkodowania, odzyski, kary i grzywny</t>
  </si>
  <si>
    <t>management of third-party assets</t>
  </si>
  <si>
    <t>z tytułu zarządzania majątkiem osób trzecich</t>
  </si>
  <si>
    <t>from license fees from Partners</t>
  </si>
  <si>
    <t>opłaty licencyjne od Partnerów</t>
  </si>
  <si>
    <t xml:space="preserve">bargain purchase in connection with the acquisition of SKOK </t>
  </si>
  <si>
    <t>zysk na okazyjnym nabyciu SKOK</t>
  </si>
  <si>
    <t>due to VAT settlement</t>
  </si>
  <si>
    <t>korekta z tytułu rozliczenia VAT</t>
  </si>
  <si>
    <t>reversal of impairment losses on other assets</t>
  </si>
  <si>
    <t>rozwiązanie odpisów aktualizujących z tytułu utraty wartości innych
aktywów</t>
  </si>
  <si>
    <t>Other</t>
  </si>
  <si>
    <t>Other operating expenses due to:</t>
  </si>
  <si>
    <t>Pozostałe koszty operacyjne z tytułu:</t>
  </si>
  <si>
    <t>fees and costs of claim enforcement</t>
  </si>
  <si>
    <t>koszty związane z dochodzeniem należności i roszczeń spornych</t>
  </si>
  <si>
    <t>provision for legal claims</t>
  </si>
  <si>
    <t>koszty rezerw na sprawy sporne</t>
  </si>
  <si>
    <t>paid compensations, fines, and penalties</t>
  </si>
  <si>
    <t>zapłacone odszkodowania kary i grzywny</t>
  </si>
  <si>
    <t>recognition of complaints</t>
  </si>
  <si>
    <t>koszty z tytułu reklamacji</t>
  </si>
  <si>
    <t>impairment losses on other assets</t>
  </si>
  <si>
    <t>odpisy aktualizujące z tytułu utraty wartości innych aktywów</t>
  </si>
  <si>
    <t>Net other operating income and expense</t>
  </si>
  <si>
    <t>Wynik z pozostałych przychodów i kosztów operacyjnych</t>
  </si>
  <si>
    <t>Koszty działania</t>
  </si>
  <si>
    <t>Payroll costs</t>
  </si>
  <si>
    <t>Koszty pracownicze</t>
  </si>
  <si>
    <t>salaries and other benefits for employees</t>
  </si>
  <si>
    <t>wynagrodzenia i inne świadczenia na rzecz pracowników</t>
  </si>
  <si>
    <t xml:space="preserve">social security </t>
  </si>
  <si>
    <t>ubezpieczenia społeczne</t>
  </si>
  <si>
    <t xml:space="preserve">  share-based payments</t>
  </si>
  <si>
    <t>świadczenia w formie akcji</t>
  </si>
  <si>
    <t xml:space="preserve">  retention programs</t>
  </si>
  <si>
    <t xml:space="preserve">programy retencyjne </t>
  </si>
  <si>
    <t>revaluation of managment option plan – part settled in cash</t>
  </si>
  <si>
    <t xml:space="preserve">aktualizacja programu opcji menedżerskich - część rozliczana w środkach pieniężnych </t>
  </si>
  <si>
    <t xml:space="preserve"> costs of bonus for senior executives settled in phantom shares </t>
  </si>
  <si>
    <t>koszty premii dla osób mających wpływ na profil ryzyka banku rozliczany w akcjach fantomowych</t>
  </si>
  <si>
    <t xml:space="preserve"> restructuring provision</t>
  </si>
  <si>
    <t>koszty rezerwy restrukturyzacyjnej</t>
  </si>
  <si>
    <t>pozostałe</t>
  </si>
  <si>
    <t>General and administrative costs</t>
  </si>
  <si>
    <t>Koszty ogólnego zarządu</t>
  </si>
  <si>
    <t>building maintenance expenses</t>
  </si>
  <si>
    <t>koszty utrzymania budynków</t>
  </si>
  <si>
    <t xml:space="preserve">  costs of Banking Guarantee Fund</t>
  </si>
  <si>
    <t>koszty BFG</t>
  </si>
  <si>
    <t>costs of the protection scheme – assistance fund</t>
  </si>
  <si>
    <t>koszty systemu ochrony - fundusz pomocowy</t>
  </si>
  <si>
    <t xml:space="preserve">costs of the contribution to the Borrowers Support Fund </t>
  </si>
  <si>
    <t>koszty Fundusz Wsparcia Kredytobiorców</t>
  </si>
  <si>
    <t xml:space="preserve">  IT costs</t>
  </si>
  <si>
    <t>koszty informatyczne</t>
  </si>
  <si>
    <t xml:space="preserve">  marketing costs</t>
  </si>
  <si>
    <t>koszty marketingowe</t>
  </si>
  <si>
    <t xml:space="preserve">  cost of advisory services</t>
  </si>
  <si>
    <t>koszty usług doradczych</t>
  </si>
  <si>
    <t xml:space="preserve">  external services</t>
  </si>
  <si>
    <t>koszty usług zewnętrznych</t>
  </si>
  <si>
    <t xml:space="preserve">  provision for restructuring</t>
  </si>
  <si>
    <t xml:space="preserve">koszty rezerwy restukturyzacyjnej </t>
  </si>
  <si>
    <t xml:space="preserve">  training costs</t>
  </si>
  <si>
    <t>koszty szkoleń</t>
  </si>
  <si>
    <t xml:space="preserve">  costs of telecommunications services</t>
  </si>
  <si>
    <t>koszty usług telekomunikacyjnych</t>
  </si>
  <si>
    <t xml:space="preserve">  costs of lease of property, plant and equipment and intangible assets</t>
  </si>
  <si>
    <t>koszty leasingu środków trwałych i wartości niematerialnych</t>
  </si>
  <si>
    <t xml:space="preserve">  other</t>
  </si>
  <si>
    <t xml:space="preserve"> pozostałe</t>
  </si>
  <si>
    <t>Amortization and depreciation</t>
  </si>
  <si>
    <t>Amortyzacja</t>
  </si>
  <si>
    <t xml:space="preserve">  property, plant and equipment</t>
  </si>
  <si>
    <t>rzeczowe aktywa trwałe</t>
  </si>
  <si>
    <t xml:space="preserve">  intangible assets</t>
  </si>
  <si>
    <t>wartości niematerialne</t>
  </si>
  <si>
    <t>right to use the asset</t>
  </si>
  <si>
    <t>prawo użytkowania aktywa</t>
  </si>
  <si>
    <t>Taxes and fees</t>
  </si>
  <si>
    <t>Podatki i opłaty</t>
  </si>
  <si>
    <t>Total general administrative expenses</t>
  </si>
  <si>
    <t xml:space="preserve">Razem koszty działania </t>
  </si>
  <si>
    <t xml:space="preserve">Stage 3 </t>
  </si>
  <si>
    <t xml:space="preserve">Odpisy na straty oczekiwane Koszyk 3 </t>
  </si>
  <si>
    <t>Impairment losses on impaired loans and advances to customers</t>
  </si>
  <si>
    <t>Odpisy na należności od klientów</t>
  </si>
  <si>
    <t xml:space="preserve">      retail customers</t>
  </si>
  <si>
    <t>klient detaliczny</t>
  </si>
  <si>
    <t xml:space="preserve">      corporate customers</t>
  </si>
  <si>
    <t>klient biznesowy</t>
  </si>
  <si>
    <t>Debt securities – available-for-sale financial assets</t>
  </si>
  <si>
    <t>Dłużne papiery wartościowe - aktywa dostępne do sprzedaży</t>
  </si>
  <si>
    <t>Investment securities</t>
  </si>
  <si>
    <t>Papiery wartościowe</t>
  </si>
  <si>
    <t>IBNR for customers without impairment losses</t>
  </si>
  <si>
    <t>IBNR dotyczący należności od  klientów bez utraty wartości</t>
  </si>
  <si>
    <t xml:space="preserve">      klient detaliczny</t>
  </si>
  <si>
    <t xml:space="preserve">      klient biznesowy</t>
  </si>
  <si>
    <t>Expected credit loss (ECL)</t>
  </si>
  <si>
    <t>Odpisy na straty oczekiwane 1 i 2 (ECL)</t>
  </si>
  <si>
    <t>Stage 2</t>
  </si>
  <si>
    <t>Koszyk 2</t>
  </si>
  <si>
    <t>corporate customers</t>
  </si>
  <si>
    <t>Stage 1</t>
  </si>
  <si>
    <t>Koszyk 1</t>
  </si>
  <si>
    <t>POCI</t>
  </si>
  <si>
    <t>Recoveries from off-balance sheet</t>
  </si>
  <si>
    <t>Odzyski</t>
  </si>
  <si>
    <t>Off-balance provisions</t>
  </si>
  <si>
    <t>Rezerwa na zobowiązania pozabilansowe</t>
  </si>
  <si>
    <t>Property, plant and equipment and intangible assets</t>
  </si>
  <si>
    <t>Rzeczowe aktywa trwałe i wartości niematerialne</t>
  </si>
  <si>
    <t>Non-current assets held for sale</t>
  </si>
  <si>
    <t>Net impairment allowance and write-downs</t>
  </si>
  <si>
    <t>Wynik z tytułu odpisów na straty oczekiwane, odpisów aktualizujących z tytułu utraty wartości i rezerw</t>
  </si>
  <si>
    <t>Net impairment allowance</t>
  </si>
  <si>
    <r>
      <t>Wynik z tytułu odpisów na straty oczekiwane</t>
    </r>
    <r>
      <rPr>
        <sz val="7"/>
        <color theme="1"/>
        <rFont val="Lato"/>
        <family val="2"/>
        <charset val="238"/>
      </rPr>
      <t xml:space="preserve"> </t>
    </r>
  </si>
  <si>
    <t>Non-financial assets' write-downs</t>
  </si>
  <si>
    <t>Loans and advances to customers- net value</t>
  </si>
  <si>
    <t>Kredyty i pożyczki udzielone klientom -wartość netto</t>
  </si>
  <si>
    <t>Retail segment</t>
  </si>
  <si>
    <t>Segment detaliczny</t>
  </si>
  <si>
    <t>Consumer loans</t>
  </si>
  <si>
    <t>Kredyty konsumpcyjne</t>
  </si>
  <si>
    <t xml:space="preserve">Loans for  real estate </t>
  </si>
  <si>
    <t xml:space="preserve">Kredyty na nieruchomości </t>
  </si>
  <si>
    <t xml:space="preserve">Loans for residential real estate </t>
  </si>
  <si>
    <t>Kredyty na nieruchomości mieszkaniowe</t>
  </si>
  <si>
    <t>Consumer finance loans</t>
  </si>
  <si>
    <t>Kredyty consumer finance</t>
  </si>
  <si>
    <t>Corporate segment</t>
  </si>
  <si>
    <t>Segment biznesowy</t>
  </si>
  <si>
    <t>of which: Reverse Repo / BuySellBack transactions</t>
  </si>
  <si>
    <t>w tym: transakcje Reverse Repo / BuySellBack</t>
  </si>
  <si>
    <t>Leasing</t>
  </si>
  <si>
    <t>Należności z tytułu leasingu finansowego</t>
  </si>
  <si>
    <t>Pozostałe kredyty i pożyczki</t>
  </si>
  <si>
    <t>Working capital facility</t>
  </si>
  <si>
    <t>Kredyty operacyjne</t>
  </si>
  <si>
    <t>Investment loans</t>
  </si>
  <si>
    <t>Kredyty inwestycyjne</t>
  </si>
  <si>
    <t xml:space="preserve">Pozostałe </t>
  </si>
  <si>
    <t>Total</t>
  </si>
  <si>
    <t>Razem</t>
  </si>
  <si>
    <t>Kredyty i pożyczki udzielone klientom</t>
  </si>
  <si>
    <t>Gross Value</t>
  </si>
  <si>
    <t>Wartość brutto</t>
  </si>
  <si>
    <t>Stage 3</t>
  </si>
  <si>
    <t>Koszyk 3</t>
  </si>
  <si>
    <t xml:space="preserve">POCI </t>
  </si>
  <si>
    <t xml:space="preserve">Net expected credit losses </t>
  </si>
  <si>
    <t>Odpis z tytułu strat oczekiwanych</t>
  </si>
  <si>
    <t>Net value</t>
  </si>
  <si>
    <t>Wartość netto</t>
  </si>
  <si>
    <t>By customer type and segment</t>
  </si>
  <si>
    <t>Według struktury rodzajowej i segmentu klientów</t>
  </si>
  <si>
    <t xml:space="preserve">Current deposits </t>
  </si>
  <si>
    <t>Depozyty bieżące</t>
  </si>
  <si>
    <t>Term deposits</t>
  </si>
  <si>
    <t>Depozyty terminowe</t>
  </si>
  <si>
    <t>Banking securities issued</t>
  </si>
  <si>
    <t>Emisja własna bankowych papierów wartościowych</t>
  </si>
  <si>
    <t>Own issue of bonds</t>
  </si>
  <si>
    <t>Emisja własna obligacji</t>
  </si>
  <si>
    <t>Total amounts due to customers</t>
  </si>
  <si>
    <t>Zobowiązania wobec klientów razem</t>
  </si>
  <si>
    <t>I-IIQ 15</t>
  </si>
  <si>
    <t>I-IIIQ 15</t>
  </si>
  <si>
    <t>I-IVQ 15</t>
  </si>
  <si>
    <t>I-IIQ 16</t>
  </si>
  <si>
    <t>I-IIIQ 16</t>
  </si>
  <si>
    <t>I-IVQ 16</t>
  </si>
  <si>
    <t>I-IIQ 17</t>
  </si>
  <si>
    <t>I-IIIQ 17</t>
  </si>
  <si>
    <t>I-IVQ 17</t>
  </si>
  <si>
    <t>Effective tax rate calculation</t>
  </si>
  <si>
    <t>Kalkulacja efektywnej stawki podatkowej</t>
  </si>
  <si>
    <t>I-II kw.15</t>
  </si>
  <si>
    <t>I-III kw.15</t>
  </si>
  <si>
    <t>I-IV kw.15</t>
  </si>
  <si>
    <t>I-II kw.16</t>
  </si>
  <si>
    <t>I-III kw.16</t>
  </si>
  <si>
    <t>I-IV kw.16</t>
  </si>
  <si>
    <t>I-II kw.17</t>
  </si>
  <si>
    <t>I-III kw.17</t>
  </si>
  <si>
    <t>I-IV kw.17</t>
  </si>
  <si>
    <t>Zysk brutto</t>
  </si>
  <si>
    <t>Income tax at 19%</t>
  </si>
  <si>
    <t>Non-tax-deductible expenses (tax effect)</t>
  </si>
  <si>
    <t>Koszty niestanowiące kosztów uzyskania przychodu (efekt podatkowy)</t>
  </si>
  <si>
    <t>Representations costs</t>
  </si>
  <si>
    <t>Koszty reprezentacji</t>
  </si>
  <si>
    <t>Allowances for expected credit losses, lease receivables, written-off receivables</t>
  </si>
  <si>
    <t>Odpisy na oczekiwane straty kredytowe, należności leasingowe, spisane wierzytelności</t>
  </si>
  <si>
    <t>Prudential fee to BGF</t>
  </si>
  <si>
    <t>Opłata na rzecz BFG</t>
  </si>
  <si>
    <t>Tax on Certain Financial Institutions</t>
  </si>
  <si>
    <t>Podatek od niektórych instytucji finansowych</t>
  </si>
  <si>
    <t>Donations</t>
  </si>
  <si>
    <t>Darowizny</t>
  </si>
  <si>
    <t xml:space="preserve">Goodwill impairment </t>
  </si>
  <si>
    <t>Odpis z tytułu utraty wartości firmy</t>
  </si>
  <si>
    <t>Borrowers Support Fund</t>
  </si>
  <si>
    <t>Fundusz Wsparcia Kredytobiorców</t>
  </si>
  <si>
    <t>Inne</t>
  </si>
  <si>
    <t>Non-taxable income (tax effect)</t>
  </si>
  <si>
    <t>Przychody niepodlegające opodatkowaniu (efekt podatkowy)</t>
  </si>
  <si>
    <t>Recognition of tax loss</t>
  </si>
  <si>
    <t>Rozliczenie straty podatkowej</t>
  </si>
  <si>
    <t>Deferred tax income related to changes in tax rates</t>
  </si>
  <si>
    <t>Przychód z tytułu podatku odroczonego dotyczący zmian stawek podatkowych</t>
  </si>
  <si>
    <t>Accounting tax recognized in the income statement</t>
  </si>
  <si>
    <t>Podatek księgowy ujęty w rachunku zysków i strat</t>
  </si>
  <si>
    <t>Effective tax rate</t>
  </si>
  <si>
    <t>Efektywna stawka podatkowa</t>
  </si>
  <si>
    <t>Tax charge disclosed in the profit and loss account</t>
  </si>
  <si>
    <t>Obciążenie podatkowe w ramach rachunku zysków i strat</t>
  </si>
  <si>
    <t>Current tax</t>
  </si>
  <si>
    <t>Podatek bieżący</t>
  </si>
  <si>
    <t>Deferred income tax</t>
  </si>
  <si>
    <t xml:space="preserve">Podatek dochodowy </t>
  </si>
  <si>
    <t>P&amp;L by segment</t>
  </si>
  <si>
    <t>RZiS według segmentów</t>
  </si>
  <si>
    <t>Retail customers</t>
  </si>
  <si>
    <t>External interest income</t>
  </si>
  <si>
    <t>Wynik odsetkowy zewnętrzny</t>
  </si>
  <si>
    <t>external income</t>
  </si>
  <si>
    <t>przychody zewnętrzne</t>
  </si>
  <si>
    <t>income of a similar nature</t>
  </si>
  <si>
    <t>przychody o podobnym charakterze</t>
  </si>
  <si>
    <t>external expense</t>
  </si>
  <si>
    <t>koszty zewnętrzne</t>
  </si>
  <si>
    <t>Internal interest income</t>
  </si>
  <si>
    <t>Wynik odsetkowy wewnętrzny</t>
  </si>
  <si>
    <t>internal income</t>
  </si>
  <si>
    <t>przychody wewnętrzne</t>
  </si>
  <si>
    <t>internal expense</t>
  </si>
  <si>
    <t>koszty wewnętrzne</t>
  </si>
  <si>
    <t>Przychody z tytułu opłat i prowizji</t>
  </si>
  <si>
    <t>Koszty z tytułu opłat i prowizji</t>
  </si>
  <si>
    <t>Wynik z tytułu opłat i prowizji</t>
  </si>
  <si>
    <t>wycenianych do wartości godziwej przez inne dochody całkowite</t>
  </si>
  <si>
    <t>Other operating expenses</t>
  </si>
  <si>
    <t>Net other operating income</t>
  </si>
  <si>
    <t>Total result before expected credit losses, the result on impairment of non-financial assets and cost of legal risk of FX mortgage loans
credit losses</t>
  </si>
  <si>
    <t>Wynik razem przed uwzględnieniem z wyniku z tytułu oczekiwanych strat kredytowych i wyniku z tytułu utraty wartości aktywów niefinansowych i kosztów ryzyka prawnego kredytów hipotecznych w walutach obcych</t>
  </si>
  <si>
    <t>The result on impairment of nonfinancial assets</t>
  </si>
  <si>
    <t>Total result after expected credit losses, the result on impairment of non-financial assets and cost of legal risk of FX mortgage loans</t>
  </si>
  <si>
    <t>Wynik po uwzględnieniu odpisów na straty oczekiwane, wyniku z tytułu utraty wartości aktywów niefinansowych i kosztów ryzyka prawnego kredytów hipotecznych w walutach obcych</t>
  </si>
  <si>
    <t>Zysk/strata brutto</t>
  </si>
  <si>
    <t xml:space="preserve">Net profit </t>
  </si>
  <si>
    <t>Zysk/strata netto</t>
  </si>
  <si>
    <t>Net profit/loss of discontinued activity</t>
  </si>
  <si>
    <t>Zysk /strata z działalności zaniechanej</t>
  </si>
  <si>
    <t>Net profit/loss attributable to equity holders of the parent</t>
  </si>
  <si>
    <t>Zysk/strata netto przypadający akcjonariuszom jednostki dominującej</t>
  </si>
  <si>
    <t>Depreciation</t>
  </si>
  <si>
    <t>Assets</t>
  </si>
  <si>
    <t>Liabilities</t>
  </si>
  <si>
    <t>Zobowiązania</t>
  </si>
  <si>
    <t>Business customers</t>
  </si>
  <si>
    <t>Treasury</t>
  </si>
  <si>
    <t>Działalność skarbowa</t>
  </si>
  <si>
    <t>Total operating segments</t>
  </si>
  <si>
    <t>Segmenty działalności razem</t>
  </si>
  <si>
    <t>Unallocated items</t>
  </si>
  <si>
    <t>Pozycje niealokowane</t>
  </si>
  <si>
    <t>Grupa razem</t>
  </si>
  <si>
    <t>IVQ 22*</t>
  </si>
  <si>
    <t>IVQ 24*</t>
  </si>
  <si>
    <t>IVQ 25*</t>
  </si>
  <si>
    <t>Capital Adequacy</t>
  </si>
  <si>
    <t>Adekwatność kapitałowa</t>
  </si>
  <si>
    <t>IV kw.22*</t>
  </si>
  <si>
    <t>IV kw.24*</t>
  </si>
  <si>
    <t>Total equity for the capital adequacy ratio</t>
  </si>
  <si>
    <t>Fundusze własne ogółem dla współczynnika wypłacalności</t>
  </si>
  <si>
    <t>Tier I core capital (CET1)</t>
  </si>
  <si>
    <t>Kapitał podstawowy Tier I (CET1)</t>
  </si>
  <si>
    <t>Paid-up capital</t>
  </si>
  <si>
    <t>Wpłacony kapitał</t>
  </si>
  <si>
    <t>Supplementary capital</t>
  </si>
  <si>
    <t>Other reserves</t>
  </si>
  <si>
    <t>Pozostałe kapitały</t>
  </si>
  <si>
    <t>Current year's reviewed by auditor</t>
  </si>
  <si>
    <t>Zysk zweryfikowany przez biegłego rewidenta</t>
  </si>
  <si>
    <t>Accumulated losses</t>
  </si>
  <si>
    <t>Revaluation reserve – unrealised losses</t>
  </si>
  <si>
    <t>Kapitał z aktualizacji wyceny - niezrealizowane straty</t>
  </si>
  <si>
    <t>Intangible assets measured at carrying value</t>
  </si>
  <si>
    <t>Wartości niematerialne wycenione według wartości bilansowej</t>
  </si>
  <si>
    <t>Revaluation reserve – unrealised profit</t>
  </si>
  <si>
    <t>Kapitał z aktualizacji wyceny - niezrealizowane zyski</t>
  </si>
  <si>
    <t>Additional value adjustments - AVA</t>
  </si>
  <si>
    <t>Dodatkowe korekty wartości – korekta AVA</t>
  </si>
  <si>
    <t>Other adjustments items (adjustments for IFRS 9, non-performing exposures coverage gap, deferred tax assets)</t>
  </si>
  <si>
    <t>Pozostałe pozycje korygujące (korekty okresu przejściowego dotyczące MSSF 9, niedobór pokrycia z tytułu ekspozycji nieobsługiwanych, aktywa z tytułu odroczonego podatku dochodowego)</t>
  </si>
  <si>
    <t>Tier II capital</t>
  </si>
  <si>
    <t>Kapitał Tier II</t>
  </si>
  <si>
    <t>Subordinated liabilities</t>
  </si>
  <si>
    <t>Capital requirements</t>
  </si>
  <si>
    <t>Wymogi kapitałowe</t>
  </si>
  <si>
    <t>Total capital requirements for the credit. counterparty risk. adjustment to credit measurement, dilution and deliver of instruments to be settled at a later date</t>
  </si>
  <si>
    <t>Wymogi kapitałowe razem dla ryzyka: kredytowego, kredytowego kontrahenta,
korekty wyceny kredytowej, rozmycia i dostawy instrumentów do rozliczenia
w późniejszym terminie</t>
  </si>
  <si>
    <t>Total capital requirements for prices of equity securities. prices of debt securities, prices of commodities and FX risk.</t>
  </si>
  <si>
    <t>Wymogi kapitałowe razem dla ryzyka: cen kapitałowych papierów wartościowych,
cen instrumentów dłużnych, cen towarów i walutowego</t>
  </si>
  <si>
    <t>Capital requirement relating to the general interest rate risk</t>
  </si>
  <si>
    <t>Wymóg kapitałowy z tytułu ryzyka ogólnego stóp procentowych</t>
  </si>
  <si>
    <t>Total capital requirements for the operational risk</t>
  </si>
  <si>
    <t>Wymogi kapitałowe razem z tytułu ryzyka operacyjnego</t>
  </si>
  <si>
    <t>Tier 1 ratio (CET1)</t>
  </si>
  <si>
    <t>Współczynnik Tier 1</t>
  </si>
  <si>
    <t>Total capital adequacy ratio (TCR)</t>
  </si>
  <si>
    <t>Współczynnik wypłacalności</t>
  </si>
  <si>
    <t>PFSA regulatory requirerments (consolidated level)</t>
  </si>
  <si>
    <t>Wymogi regulacyjne KNF (poziom skonsolidowany)</t>
  </si>
  <si>
    <t>Bank's surplus (consolidated level)</t>
  </si>
  <si>
    <t>Nadwyżka Banku (poziom skonsolidowany)</t>
  </si>
  <si>
    <t>Financial leverage ratio (LR)</t>
  </si>
  <si>
    <t>Wskaźnik dźwigni finansowej</t>
  </si>
  <si>
    <t>*16 marca 2023 roku Komisja Nadzoru Finansowego wydała zgodę na zaliczenie skonsolidowanego zysku za 2022 rok do Funduszy Własnych Grupy Kapitałowej Alior Banku. Zaliczenie wypracowanego zysku netto w 2022 roku na datę 31.12.2022 roku spowodowało wzrost funduszy własnych do poziomu 7,5 mld zł oraz zmianę współczynników</t>
  </si>
  <si>
    <t>* 11 kwietnia 2025 roku Komisja Nadzoru Finansowego wydała zgodę na zaliczenie skonsolidowanego zysku za 2024 rok do Funduszy Własnych Grupy Kapitałowej Alior Banku. Zaliczenie wypracowanego zysku netto w 2024 roku na datę 31.12.2024 roku spowodowało wzrost funduszy własnych do poziomu 9,7 mld zł oraz zmianę współczynników, co zostało zaprezentowane w tabeli powyżej.</t>
  </si>
  <si>
    <t>* 2 kwietnia 2026 roku Komisja Nadzoru Finansowego wydała zgodę na zaliczenie skonsolidowanego zysku za 2025 rok do Funduszy Własnych Grupy Kapitałowej Alior Banku. Zaliczenie wypracowanego zysku netto w 2025 roku na datę 31.12.2025 roku spowodowało wzrost funduszy własnych do poziomu 11,2 mld zł , co zostało zaprezentowane w tabeli powyżej.</t>
  </si>
  <si>
    <t>*On March 16, 2023, PFSA allowed the inclusion of 2022 consolidated net profit to Tier 1 capital of Alior Bank Group. Including 2022 net profit caused an adjustment of own capital to PLN bn 7.5 and a change in ratios</t>
  </si>
  <si>
    <t>IIQ 26</t>
  </si>
  <si>
    <t>II kw.26</t>
  </si>
  <si>
    <t>I-IIQ 26</t>
  </si>
  <si>
    <t>I-II kw.26</t>
  </si>
  <si>
    <t>Podatek dochodowy  30%/19%</t>
  </si>
  <si>
    <t>Pozostałe całkowite dochody netto, które nie będą odniesione do rachunku zysków i strat</t>
  </si>
  <si>
    <t>Net other comprehensive income that will not be reclassified to the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</si>
</sst>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_ ;\-#,##0\ "/>
    <numFmt numFmtId="166" formatCode="#,##0.00_ ;\-#,##0.00\ "/>
    <numFmt numFmtId="167" formatCode="_-* #,##0.00\ _€_-;\-* #,##0.00\ _€_-;_-* &quot;-&quot;??\ _€_-;_-@_-"/>
    <numFmt numFmtId="168" formatCode="_-* #,##0.00\ &quot;€&quot;_-;\-* #,##0.00\ &quot;€&quot;_-;_-* &quot;-&quot;??\ &quot;€&quot;_-;_-@_-"/>
    <numFmt numFmtId="169" formatCode="#,##0.000"/>
    <numFmt numFmtId="170" formatCode="_-* #,##0.00,_z_ł_-;\-* #,##0.00,_z_ł_-;_-* \-??\ _z_ł_-;_-@_-"/>
    <numFmt numFmtId="171" formatCode="#,##0.00&quot; &quot;[$zł-415];[Red]&quot;-&quot;#,##0.00&quot; &quot;[$zł-415]"/>
    <numFmt numFmtId="172" formatCode="0.0%"/>
    <numFmt numFmtId="173" formatCode="0.0_)\%;\(0.0\)\%;0.0_)\%;@_)_%"/>
    <numFmt numFmtId="174" formatCode="0.0_)%;\(0.0&quot;)%&quot;;0.0_)%;@_)_%"/>
    <numFmt numFmtId="175" formatCode="#,##0.0_)_%;\(#,##0.0\)_%;0.0_)_%;@_)_%"/>
    <numFmt numFmtId="176" formatCode="0.000000"/>
    <numFmt numFmtId="177" formatCode="#,##0.0_);\(#,##0.0\);#,##0.0_);@_)"/>
    <numFmt numFmtId="178" formatCode="&quot;£&quot;_(#,##0.00_);&quot;£&quot;\(#,##0.00\);&quot;£&quot;_(0.00_);@_)"/>
    <numFmt numFmtId="179" formatCode="\£_(#,##0.00_);&quot;£(&quot;#,##0.00\);\£_(0.00_);@_)"/>
    <numFmt numFmtId="180" formatCode="#,##0.00_);\(#,##0.00\);0.00_);@_)"/>
    <numFmt numFmtId="181" formatCode="0.0000000"/>
    <numFmt numFmtId="182" formatCode="#,##0\ \ "/>
    <numFmt numFmtId="183" formatCode="#,##0.00_ ;[Red]\-#,##0.00;\-"/>
    <numFmt numFmtId="184" formatCode="[&gt;=0]&quot;OK ...     &quot;;[Red]General;&quot;???&quot;;[Red]General"/>
    <numFmt numFmtId="185" formatCode="#,##0_ ;[Red]\-#,##0;\-"/>
    <numFmt numFmtId="186" formatCode="\€_(#,##0.00_);\€\(#,##0.00\);\€_(0.00_);@_)"/>
    <numFmt numFmtId="187" formatCode="\€_(#,##0.00_);&quot;€(&quot;#,##0.00\);\€_(0.00_);@_)"/>
    <numFmt numFmtId="188" formatCode="0.0_)"/>
    <numFmt numFmtId="189" formatCode="#,##0_)\x;\(#,##0\)\x;0_)\x;@_)_x"/>
    <numFmt numFmtId="190" formatCode="#,##0_)\x;\(#,##0&quot;)x&quot;;0_)\x;@_)_x"/>
    <numFmt numFmtId="191" formatCode="#,##0_)_x;\(#,##0\)_x;0_)_x;@_)_x"/>
    <numFmt numFmtId="192" formatCode="0.00;[Red]0.00"/>
    <numFmt numFmtId="193" formatCode="00000000"/>
    <numFmt numFmtId="194" formatCode="#,##0,;\-#,##0,"/>
    <numFmt numFmtId="195" formatCode="#,##0.0_);\(#,##0.0\)"/>
    <numFmt numFmtId="196" formatCode="###0_);[Red]\(###0\)"/>
    <numFmt numFmtId="197" formatCode="_ &quot;£&quot;* #,##0_ ;_ &quot;£&quot;* \-#,##0_ ;_ &quot;£&quot;* &quot;-&quot;_ ;_ @_ "/>
    <numFmt numFmtId="198" formatCode="_ &quot;£&quot;* #,##0.00_ ;_ &quot;£&quot;* \-#,##0.00_ ;_ &quot;£&quot;* &quot;-&quot;??_ ;_ @_ "/>
    <numFmt numFmtId="199" formatCode="#,##0.00_);[Red]\-#,##0.00_);0.00_);@_)"/>
    <numFmt numFmtId="200" formatCode="#,##0.\);\(#,##0.\)"/>
    <numFmt numFmtId="201" formatCode="#,##0\ ;\(#,##0\)"/>
    <numFmt numFmtId="202" formatCode="0.000_)"/>
    <numFmt numFmtId="203" formatCode="_-* #,##0\ _P_t_s_-;\-* #,##0\ _P_t_s_-;_-* &quot;-&quot;\ _P_t_s_-;_-@_-"/>
    <numFmt numFmtId="204" formatCode="#,##0_);[Red]\-#,##0_);0_);@_)"/>
    <numFmt numFmtId="205" formatCode="_-* #,##0.00\ _z_l_-;\-* #,##0.00\ _z_l_-;_-* &quot;-&quot;??\ _z_l_-;_-@_-"/>
    <numFmt numFmtId="206" formatCode="* _(#,##0.00_);[Red]* \(#,##0.00\);* _(&quot;-&quot;?_);@_)"/>
    <numFmt numFmtId="207" formatCode="_-* #,##0.00\ &quot;zl&quot;_-;\-* #,##0.00\ &quot;zl&quot;_-;_-* &quot;-&quot;??\ &quot;zl&quot;_-;_-@_-"/>
    <numFmt numFmtId="208" formatCode="\$\ * _(#,##0_);[Red]\$\ * \(#,##0\);\$\ * _(&quot;-&quot;?_);@_)"/>
    <numFmt numFmtId="209" formatCode="\$\ * _(#,##0.00_);[Red]\$\ * \(#,##0.00\);\$\ * _(&quot;-&quot;?_);@_)"/>
    <numFmt numFmtId="210" formatCode="[$EUR]\ * _(#,##0_);[Red][$EUR]\ * \(#,##0\);[$EUR]\ * _(&quot;-&quot;?_);@_)"/>
    <numFmt numFmtId="211" formatCode="[$EUR]\ * _(#,##0.00_);[Red][$EUR]\ * \(#,##0.00\);[$EUR]\ * _(&quot;-&quot;?_);@_)"/>
    <numFmt numFmtId="212" formatCode="\€\ * _(#,##0_);[Red]\€\ * \(#,##0\);\€\ * _(&quot;-&quot;?_);@_)"/>
    <numFmt numFmtId="213" formatCode="\€\ * _(#,##0.00_);[Red]\€\ * \(#,##0.00\);\€\ * _(&quot;-&quot;?_);@_)"/>
    <numFmt numFmtId="214" formatCode="[$GBP]\ * _(#,##0_);[Red][$GBP]\ * \(#,##0\);[$GBP]\ * _(&quot;-&quot;?_);@_)"/>
    <numFmt numFmtId="215" formatCode="[$GBP]\ * _(#,##0.00_);[Red][$GBP]\ * \(#,##0.00\);[$GBP]\ * _(&quot;-&quot;?_);@_)"/>
    <numFmt numFmtId="216" formatCode="\£\ * _(#,##0_);[Red]\£\ * \(#,##0\);\£\ * _(&quot;-&quot;?_);@_)"/>
    <numFmt numFmtId="217" formatCode="\£\ * _(#,##0.00_);[Red]\£\ * \(#,##0.00\);\£\ * _(&quot;-&quot;?_);@_)"/>
    <numFmt numFmtId="218" formatCode="[$USD]\ * _(#,##0_);[Red][$USD]\ * \(#,##0\);[$USD]\ * _(&quot;-&quot;?_);@_)"/>
    <numFmt numFmtId="219" formatCode="[$USD]\ * _(#,##0.00_);[Red][$USD]\ * \(#,##0.00\);[$USD]\ * _(&quot;-&quot;?_);@_)"/>
    <numFmt numFmtId="220" formatCode="dd\ mmm\ yy_)"/>
    <numFmt numFmtId="221" formatCode="mmm\ yy_)"/>
    <numFmt numFmtId="222" formatCode="yyyy_)"/>
    <numFmt numFmtId="223" formatCode="ddd* yyyy\-mm\-dd"/>
    <numFmt numFmtId="224" formatCode="_-* #,##0.00\ _D_M_-;\-* #,##0.00\ _D_M_-;_-* &quot;-&quot;??\ _D_M_-;_-@_-"/>
    <numFmt numFmtId="225" formatCode="&quot;€&quot;#,##0;[Red]\-&quot;€&quot;#,##0"/>
    <numFmt numFmtId="226" formatCode="yyyy/mm/dd;@"/>
    <numFmt numFmtId="227" formatCode="0.000%"/>
    <numFmt numFmtId="228" formatCode="_-* #,##0.00\ _F_-;\-* #,##0.00\ _F_-;_-* &quot;-&quot;??\ _F_-;_-@_-"/>
    <numFmt numFmtId="229" formatCode="[$€-2]\ #,##0"/>
    <numFmt numFmtId="230" formatCode="General_)"/>
    <numFmt numFmtId="231" formatCode="_([$€-2]* #,##0.00_);_([$€-2]* \(#,##0.00\);_([$€-2]* &quot;-&quot;??_)"/>
    <numFmt numFmtId="232" formatCode="_-&quot;€&quot;* #,##0_-;\-&quot;€&quot;* #,##0_-;_-&quot;€&quot;* &quot;-&quot;_-;_-@_-"/>
    <numFmt numFmtId="233" formatCode="_-* #,##0.00\ [$€-1]_-;\-* #,##0.00\ [$€-1]_-;_-* &quot;-&quot;??\ [$€-1]_-"/>
    <numFmt numFmtId="234" formatCode="#\.00"/>
    <numFmt numFmtId="235" formatCode="####"/>
    <numFmt numFmtId="236" formatCode="#\."/>
    <numFmt numFmtId="237" formatCode="#,##0.0"/>
    <numFmt numFmtId="238" formatCode="[=0]#;#,##0.0"/>
    <numFmt numFmtId="239" formatCode="#,##0.0\x_);\(#,##0.0\x\)"/>
    <numFmt numFmtId="240" formatCode="#,##0;\(#,##0.\)"/>
    <numFmt numFmtId="241" formatCode="_ * #,##0_ ;_ * \-#,##0_ ;_ * &quot;-&quot;_ ;_ @_ "/>
    <numFmt numFmtId="242" formatCode="#,##0;\(#,##0\)"/>
    <numFmt numFmtId="243" formatCode="#,##0.;&quot; -&quot;#,##0.;&quot; - &quot;;@\ "/>
    <numFmt numFmtId="244" formatCode="0%;[Red]\(0%\)"/>
    <numFmt numFmtId="245" formatCode="_-* #,##0_-;\-* #,##0_-;_-* &quot;-&quot;??_-;_-@_-"/>
    <numFmt numFmtId="246" formatCode="0%;[Red]\(0&quot;%)&quot;"/>
    <numFmt numFmtId="247" formatCode="#,##0.;\-#,##0.;&quot; -&quot;#.;@\ "/>
    <numFmt numFmtId="248" formatCode="#,##0.00000000000000000_);\(#,##0.00000000000000000\)"/>
    <numFmt numFmtId="249" formatCode="0.00%;\(0.00\)%"/>
    <numFmt numFmtId="250" formatCode="&quot;$&quot;#,##0.00_);[Red]\(&quot;$&quot;#,##0.00\)"/>
    <numFmt numFmtId="251" formatCode="#,##0.0000000000000000_);\(#,##0.0000000000000000\)"/>
    <numFmt numFmtId="252" formatCode="0.00%\,\(0.00\)%"/>
    <numFmt numFmtId="253" formatCode="#,##0.0\ \P;[Red]\-#,##0.0\ \P"/>
    <numFmt numFmtId="254" formatCode="0.0"/>
    <numFmt numFmtId="255" formatCode="#,##0.00&quot;£&quot;_);\(#,##0.00&quot;£&quot;\)"/>
    <numFmt numFmtId="256" formatCode="0.000000000%"/>
    <numFmt numFmtId="257" formatCode="#,##0.0%_);\(#,##0.0%\)"/>
    <numFmt numFmtId="258" formatCode="\(#,##0.00\)###0.00;[Red]General"/>
    <numFmt numFmtId="259" formatCode="#,##0%;[Red]\-#,##0%;0%;@_)"/>
    <numFmt numFmtId="260" formatCode="#,##0.00%;[Red]\-#,##0.00%;0.00%;@_)"/>
    <numFmt numFmtId="261" formatCode="&quot;Re-Nr. 2001-&quot;00\ 00\ 00"/>
    <numFmt numFmtId="262" formatCode="#,##0&quot;£&quot;_);[Red]\(#,##0&quot;£&quot;\)"/>
    <numFmt numFmtId="263" formatCode="0.00%;[Red]\-0.00%"/>
    <numFmt numFmtId="264" formatCode="[$€-2]\ #,##0.00;\-[$€-2]\ #,##0.00"/>
    <numFmt numFmtId="265" formatCode="0%\);[Red]\(0%"/>
  </numFmts>
  <fonts count="224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7"/>
      <color rgb="FFFFFFFF"/>
      <name val="Lato"/>
      <family val="2"/>
      <charset val="238"/>
    </font>
    <font>
      <sz val="7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7"/>
      <name val="Lato"/>
      <family val="2"/>
      <charset val="238"/>
    </font>
    <font>
      <b/>
      <sz val="7"/>
      <name val="Lato"/>
      <family val="2"/>
      <charset val="238"/>
    </font>
    <font>
      <b/>
      <sz val="7"/>
      <color theme="1"/>
      <name val="Lato"/>
      <family val="2"/>
      <charset val="238"/>
    </font>
    <font>
      <i/>
      <sz val="7"/>
      <color theme="1"/>
      <name val="Lato"/>
      <family val="2"/>
      <charset val="238"/>
    </font>
    <font>
      <u/>
      <sz val="10"/>
      <color indexed="12"/>
      <name val="Arial"/>
      <family val="2"/>
      <charset val="238"/>
    </font>
    <font>
      <sz val="8"/>
      <name val="Microsoft Sans Serif"/>
      <family val="2"/>
      <charset val="238"/>
    </font>
    <font>
      <sz val="10"/>
      <name val="Times New Roman"/>
      <family val="1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 Unicode MS"/>
      <family val="2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u/>
      <sz val="10"/>
      <color theme="10"/>
      <name val="Arial Unicode MS"/>
      <family val="2"/>
    </font>
    <font>
      <u/>
      <sz val="9"/>
      <color theme="10"/>
      <name val="Arial"/>
      <family val="2"/>
    </font>
    <font>
      <sz val="11"/>
      <color rgb="FFFA7D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 CE"/>
      <charset val="238"/>
    </font>
    <font>
      <sz val="10"/>
      <color theme="1"/>
      <name val="Tahoma"/>
      <family val="2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zcionka tekstu podstawowego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i/>
      <sz val="16"/>
      <color rgb="FF000000"/>
      <name val="Czcionka tekstu podstawowego"/>
      <family val="2"/>
      <charset val="238"/>
    </font>
    <font>
      <b/>
      <i/>
      <u/>
      <sz val="11"/>
      <color rgb="FF000000"/>
      <name val="Czcionka tekstu podstawowego"/>
      <family val="2"/>
      <charset val="238"/>
    </font>
    <font>
      <sz val="10"/>
      <name val="MS Sans Serif"/>
      <family val="2"/>
    </font>
    <font>
      <sz val="10"/>
      <name val="Arial MT"/>
    </font>
    <font>
      <sz val="10"/>
      <name val="Tahoma"/>
      <family val="2"/>
    </font>
    <font>
      <b/>
      <sz val="10"/>
      <name val="Arial"/>
      <family val="2"/>
    </font>
    <font>
      <b/>
      <sz val="10"/>
      <name val="Tahoma"/>
      <family val="2"/>
    </font>
    <font>
      <i/>
      <sz val="10"/>
      <name val="Arial"/>
      <family val="2"/>
    </font>
    <font>
      <i/>
      <sz val="10"/>
      <name val="Tahoma"/>
      <family val="2"/>
    </font>
    <font>
      <b/>
      <i/>
      <sz val="10"/>
      <name val="Arial"/>
      <family val="2"/>
    </font>
    <font>
      <b/>
      <i/>
      <sz val="10"/>
      <name val="Tahoma"/>
      <family val="2"/>
    </font>
    <font>
      <b/>
      <i/>
      <sz val="9"/>
      <name val="Arial"/>
      <family val="2"/>
    </font>
    <font>
      <b/>
      <i/>
      <sz val="9"/>
      <name val="Tahoma"/>
      <family val="2"/>
    </font>
    <font>
      <b/>
      <sz val="9"/>
      <name val="Arial"/>
      <family val="2"/>
    </font>
    <font>
      <b/>
      <sz val="9"/>
      <name val="Tahoma"/>
      <family val="2"/>
    </font>
    <font>
      <sz val="8"/>
      <name val="Arial"/>
      <family val="2"/>
    </font>
    <font>
      <sz val="8"/>
      <name val="Tahoma"/>
      <family val="2"/>
    </font>
    <font>
      <sz val="10"/>
      <name val="CorpoS"/>
    </font>
    <font>
      <i/>
      <sz val="9"/>
      <name val="Tahoma"/>
      <family val="2"/>
    </font>
    <font>
      <b/>
      <sz val="22"/>
      <color indexed="18"/>
      <name val="Arial"/>
      <family val="2"/>
    </font>
    <font>
      <sz val="10"/>
      <name val="Arial CE"/>
      <family val="2"/>
      <charset val="238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u/>
      <sz val="10"/>
      <color indexed="18"/>
      <name val="Arial"/>
      <family val="2"/>
    </font>
    <font>
      <sz val="10"/>
      <name val="Helv"/>
    </font>
    <font>
      <sz val="12"/>
      <name val="Times New Roman"/>
      <family val="1"/>
    </font>
    <font>
      <sz val="12"/>
      <name val="DTMLetterRegular"/>
    </font>
    <font>
      <sz val="9"/>
      <name val="Helv"/>
    </font>
    <font>
      <sz val="8"/>
      <name val="Antique Olive"/>
      <family val="2"/>
    </font>
    <font>
      <sz val="8"/>
      <name val="Geneva"/>
      <family val="2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0"/>
      <color indexed="9"/>
      <name val="Arial"/>
      <family val="2"/>
    </font>
    <font>
      <sz val="10"/>
      <name val="Helv"/>
      <family val="2"/>
    </font>
    <font>
      <sz val="8"/>
      <name val="Times New Roman"/>
      <family val="1"/>
    </font>
    <font>
      <sz val="10"/>
      <color indexed="1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color indexed="12"/>
      <name val="Garamond"/>
      <family val="1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sz val="9"/>
      <name val="Arial"/>
      <family val="2"/>
    </font>
    <font>
      <b/>
      <sz val="10"/>
      <color indexed="52"/>
      <name val="Arial"/>
      <family val="2"/>
    </font>
    <font>
      <b/>
      <sz val="10"/>
      <name val="Helv"/>
    </font>
    <font>
      <b/>
      <sz val="8"/>
      <name val="Arial"/>
      <family val="2"/>
    </font>
    <font>
      <sz val="10"/>
      <color indexed="52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9"/>
      <color indexed="55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ms Rmn"/>
    </font>
    <font>
      <sz val="10"/>
      <color theme="1"/>
      <name val="Arial"/>
      <family val="2"/>
      <charset val="238"/>
    </font>
    <font>
      <sz val="10"/>
      <name val="MS Serif"/>
      <family val="1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Times New Roman"/>
      <family val="2"/>
    </font>
    <font>
      <sz val="11"/>
      <color indexed="8"/>
      <name val="Calibri"/>
      <family val="2"/>
      <charset val="238"/>
    </font>
    <font>
      <b/>
      <sz val="11"/>
      <color indexed="56"/>
      <name val="Arial"/>
      <family val="2"/>
    </font>
    <font>
      <sz val="10"/>
      <color indexed="12"/>
      <name val="Arial"/>
      <family val="2"/>
    </font>
    <font>
      <sz val="10"/>
      <color indexed="16"/>
      <name val="MS Serif"/>
      <family val="1"/>
    </font>
    <font>
      <sz val="10"/>
      <color indexed="62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sz val="1"/>
      <color indexed="8"/>
      <name val="Courier"/>
      <family val="1"/>
      <charset val="238"/>
    </font>
    <font>
      <i/>
      <sz val="6"/>
      <name val="Times New Roman"/>
      <family val="1"/>
    </font>
    <font>
      <sz val="11"/>
      <color indexed="58"/>
      <name val="Calibri"/>
      <family val="2"/>
    </font>
    <font>
      <b/>
      <i/>
      <sz val="11"/>
      <name val="Arial"/>
      <family val="2"/>
    </font>
    <font>
      <sz val="11"/>
      <color indexed="17"/>
      <name val="Calibri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5"/>
      <color indexed="26"/>
      <name val="Calibri"/>
      <family val="2"/>
    </font>
    <font>
      <b/>
      <sz val="13"/>
      <color indexed="26"/>
      <name val="Calibri"/>
      <family val="2"/>
    </font>
    <font>
      <b/>
      <sz val="11"/>
      <color indexed="26"/>
      <name val="Calibri"/>
      <family val="2"/>
    </font>
    <font>
      <b/>
      <sz val="1"/>
      <color indexed="8"/>
      <name val="Courier"/>
      <family val="1"/>
      <charset val="238"/>
    </font>
    <font>
      <b/>
      <sz val="8"/>
      <name val="MS Sans Serif"/>
      <family val="2"/>
      <charset val="238"/>
    </font>
    <font>
      <u/>
      <sz val="10"/>
      <color indexed="12"/>
      <name val="Arial CE"/>
      <charset val="238"/>
    </font>
    <font>
      <u/>
      <sz val="10"/>
      <color theme="10"/>
      <name val="Arial"/>
      <family val="2"/>
      <charset val="238"/>
    </font>
    <font>
      <sz val="10"/>
      <color indexed="20"/>
      <name val="Arial"/>
      <family val="2"/>
    </font>
    <font>
      <sz val="10"/>
      <color indexed="12"/>
      <name val="Times New Roman"/>
      <family val="1"/>
    </font>
    <font>
      <sz val="12"/>
      <name val="Helv"/>
    </font>
    <font>
      <sz val="11"/>
      <color indexed="20"/>
      <name val="Calibri"/>
      <family val="2"/>
    </font>
    <font>
      <sz val="12"/>
      <color indexed="18"/>
      <name val="Tele-GroteskNor"/>
    </font>
    <font>
      <sz val="8"/>
      <color indexed="17"/>
      <name val="MS Sans Serif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i/>
      <sz val="8"/>
      <name val="Arial"/>
      <family val="2"/>
    </font>
    <font>
      <sz val="10"/>
      <color indexed="14"/>
      <name val="Arial"/>
      <family val="2"/>
    </font>
    <font>
      <sz val="10"/>
      <name val="Garamond"/>
      <family val="1"/>
    </font>
    <font>
      <b/>
      <sz val="18"/>
      <name val="Times New Roman"/>
      <family val="1"/>
    </font>
    <font>
      <sz val="8"/>
      <name val="Tms Rmn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i/>
      <sz val="9"/>
      <color indexed="16"/>
      <name val="Arial"/>
      <family val="2"/>
    </font>
    <font>
      <i/>
      <sz val="10"/>
      <color indexed="16"/>
      <name val="Times New Roman"/>
      <family val="1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Courier"/>
      <family val="3"/>
    </font>
    <font>
      <sz val="10"/>
      <name val="Courier"/>
      <family val="1"/>
      <charset val="238"/>
    </font>
    <font>
      <sz val="10"/>
      <name val="PL Courier New"/>
      <charset val="238"/>
    </font>
    <font>
      <b/>
      <i/>
      <sz val="16"/>
      <name val="Helv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</font>
    <font>
      <sz val="11"/>
      <color indexed="8"/>
      <name val="Times New Roman"/>
      <family val="2"/>
      <charset val="238"/>
    </font>
    <font>
      <b/>
      <sz val="11"/>
      <color indexed="52"/>
      <name val="Czcionka tekstu podstawowego"/>
      <family val="2"/>
      <charset val="238"/>
    </font>
    <font>
      <sz val="7"/>
      <name val="Arial CE"/>
      <family val="2"/>
      <charset val="238"/>
    </font>
    <font>
      <sz val="10"/>
      <color indexed="8"/>
      <name val="MS Sans Serif"/>
      <family val="2"/>
    </font>
    <font>
      <sz val="10"/>
      <color indexed="8"/>
      <name val="Arial PL"/>
      <family val="2"/>
    </font>
    <font>
      <b/>
      <sz val="10"/>
      <name val="Arial CE"/>
      <family val="2"/>
      <charset val="238"/>
    </font>
    <font>
      <sz val="10"/>
      <color indexed="10"/>
      <name val="Arial"/>
      <family val="2"/>
    </font>
    <font>
      <sz val="8"/>
      <name val="Wingdings"/>
      <charset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4"/>
      <name val="Times New Roman"/>
      <family val="1"/>
    </font>
    <font>
      <b/>
      <sz val="12"/>
      <color indexed="20"/>
      <name val="Arial"/>
      <family val="2"/>
    </font>
    <font>
      <sz val="9"/>
      <color indexed="20"/>
      <name val="Arial"/>
      <family val="2"/>
    </font>
    <font>
      <u/>
      <sz val="9"/>
      <color indexed="36"/>
      <name val="Arial"/>
      <family val="2"/>
      <charset val="238"/>
    </font>
    <font>
      <sz val="8"/>
      <name val="MS Sans Serif"/>
      <family val="2"/>
      <charset val="238"/>
    </font>
    <font>
      <sz val="10"/>
      <name val="KPN Arial"/>
    </font>
    <font>
      <b/>
      <sz val="9"/>
      <name val="Helv"/>
    </font>
    <font>
      <sz val="10"/>
      <color indexed="8"/>
      <name val="MS Sans Serif"/>
      <family val="2"/>
      <charset val="238"/>
    </font>
    <font>
      <sz val="8"/>
      <name val="Times"/>
      <family val="1"/>
    </font>
    <font>
      <b/>
      <sz val="8"/>
      <color indexed="8"/>
      <name val="Helv"/>
    </font>
    <font>
      <b/>
      <sz val="11"/>
      <color indexed="8"/>
      <name val="Czcionka tekstu podstawowego"/>
      <family val="2"/>
      <charset val="238"/>
    </font>
    <font>
      <b/>
      <sz val="8"/>
      <color indexed="8"/>
      <name val="Arial"/>
      <family val="2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name val="Helv"/>
    </font>
    <font>
      <i/>
      <sz val="10"/>
      <color indexed="23"/>
      <name val="Arial"/>
      <family val="2"/>
    </font>
    <font>
      <b/>
      <sz val="18"/>
      <color indexed="26"/>
      <name val="Cambria"/>
      <family val="2"/>
    </font>
    <font>
      <b/>
      <sz val="16"/>
      <color indexed="6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8"/>
      <color indexed="62"/>
      <name val="Cambria"/>
      <family val="2"/>
    </font>
    <font>
      <b/>
      <sz val="10"/>
      <name val="MS Sans Serif"/>
      <family val="2"/>
      <charset val="238"/>
    </font>
    <font>
      <b/>
      <sz val="18"/>
      <color indexed="56"/>
      <name val="Cambria"/>
      <family val="2"/>
      <charset val="238"/>
    </font>
    <font>
      <sz val="10"/>
      <name val="Geneva"/>
      <family val="2"/>
    </font>
    <font>
      <b/>
      <u/>
      <sz val="7"/>
      <name val="Arial CE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바탕체"/>
      <family val="1"/>
      <charset val="129"/>
    </font>
    <font>
      <b/>
      <sz val="7"/>
      <color theme="0"/>
      <name val="Lato"/>
      <family val="2"/>
      <charset val="238"/>
    </font>
    <font>
      <sz val="7"/>
      <color rgb="FF000000"/>
      <name val="Lato"/>
      <family val="2"/>
      <charset val="238"/>
    </font>
    <font>
      <b/>
      <sz val="7"/>
      <color rgb="FF000000"/>
      <name val="Lato"/>
      <family val="2"/>
      <charset val="238"/>
    </font>
    <font>
      <u/>
      <sz val="8"/>
      <color theme="10"/>
      <name val="Arial"/>
      <family val="2"/>
      <charset val="238"/>
    </font>
    <font>
      <u/>
      <sz val="8"/>
      <color theme="10"/>
      <name val="Lato"/>
      <family val="2"/>
      <charset val="238"/>
    </font>
    <font>
      <u/>
      <sz val="7"/>
      <color theme="10"/>
      <name val="Lato"/>
      <family val="2"/>
      <charset val="238"/>
    </font>
    <font>
      <b/>
      <sz val="7"/>
      <color rgb="FFFF0000"/>
      <name val="Lato"/>
      <family val="2"/>
      <charset val="238"/>
    </font>
    <font>
      <sz val="7"/>
      <color rgb="FFFF0000"/>
      <name val="Lato"/>
      <family val="2"/>
      <charset val="238"/>
    </font>
    <font>
      <sz val="7"/>
      <color theme="1"/>
      <name val="Lato"/>
      <family val="2"/>
    </font>
    <font>
      <sz val="7"/>
      <color rgb="FF000000"/>
      <name val="Lato"/>
      <family val="2"/>
    </font>
    <font>
      <sz val="7"/>
      <name val="Lato"/>
      <family val="2"/>
    </font>
    <font>
      <b/>
      <sz val="7"/>
      <name val="Lato"/>
      <family val="2"/>
    </font>
    <font>
      <b/>
      <sz val="7"/>
      <color rgb="FF000000"/>
      <name val="Lato"/>
      <family val="2"/>
    </font>
    <font>
      <sz val="7"/>
      <color rgb="FF00B0F0"/>
      <name val="Lato"/>
      <family val="2"/>
      <charset val="238"/>
    </font>
    <font>
      <sz val="7"/>
      <color theme="1"/>
      <name val="Lato"/>
    </font>
  </fonts>
  <fills count="10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7"/>
      </patternFill>
    </fill>
    <fill>
      <patternFill patternType="solid">
        <fgColor indexed="20"/>
      </patternFill>
    </fill>
    <fill>
      <patternFill patternType="solid">
        <fgColor indexed="22"/>
      </patternFill>
    </fill>
    <fill>
      <patternFill patternType="solid">
        <fgColor indexed="2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1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3"/>
      </patternFill>
    </fill>
    <fill>
      <patternFill patternType="solid">
        <fgColor indexed="3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</patternFill>
    </fill>
    <fill>
      <patternFill patternType="gray0625">
        <f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gray125">
        <fgColor indexed="42"/>
        <bgColor indexed="42"/>
      </patternFill>
    </fill>
    <fill>
      <patternFill patternType="gray125">
        <fgColor indexed="26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</patternFill>
    </fill>
    <fill>
      <patternFill patternType="solid">
        <fgColor indexed="41"/>
        <bgColor indexed="15"/>
      </patternFill>
    </fill>
    <fill>
      <patternFill patternType="gray125">
        <fgColor indexed="13"/>
      </patternFill>
    </fill>
    <fill>
      <patternFill patternType="solid">
        <fgColor indexed="41"/>
        <bgColor indexed="27"/>
      </patternFill>
    </fill>
    <fill>
      <patternFill patternType="solid">
        <fgColor indexed="51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1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ck">
        <color indexed="18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medium">
        <color indexed="41"/>
      </top>
      <bottom style="medium">
        <color indexed="4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41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41907">
    <xf numFmtId="0" fontId="0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9" fillId="10" borderId="0" applyNumberFormat="0" applyBorder="0" applyAlignment="0" applyProtection="0"/>
    <xf numFmtId="0" fontId="20" fillId="13" borderId="7" applyNumberFormat="0" applyAlignment="0" applyProtection="0"/>
    <xf numFmtId="0" fontId="21" fillId="14" borderId="10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5" fillId="12" borderId="7" applyNumberFormat="0" applyAlignment="0" applyProtection="0"/>
    <xf numFmtId="0" fontId="25" fillId="12" borderId="7" applyNumberFormat="0" applyAlignment="0" applyProtection="0"/>
    <xf numFmtId="0" fontId="26" fillId="13" borderId="8" applyNumberFormat="0" applyAlignment="0" applyProtection="0"/>
    <xf numFmtId="0" fontId="26" fillId="13" borderId="8" applyNumberFormat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5" fillId="12" borderId="7" applyNumberFormat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1" fillId="14" borderId="10" applyNumberFormat="0" applyAlignment="0" applyProtection="0"/>
    <xf numFmtId="0" fontId="21" fillId="14" borderId="10" applyNumberFormat="0" applyAlignment="0" applyProtection="0"/>
    <xf numFmtId="0" fontId="34" fillId="0" borderId="9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22" fillId="0" borderId="0"/>
    <xf numFmtId="0" fontId="23" fillId="0" borderId="0"/>
    <xf numFmtId="0" fontId="23" fillId="0" borderId="0"/>
    <xf numFmtId="0" fontId="24" fillId="0" borderId="0"/>
    <xf numFmtId="0" fontId="36" fillId="0" borderId="0"/>
    <xf numFmtId="0" fontId="3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3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8" fillId="0" borderId="0"/>
    <xf numFmtId="0" fontId="38" fillId="0" borderId="0"/>
    <xf numFmtId="0" fontId="40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>
      <alignment vertical="top"/>
    </xf>
    <xf numFmtId="0" fontId="41" fillId="0" borderId="0">
      <alignment vertical="top"/>
    </xf>
    <xf numFmtId="0" fontId="38" fillId="0" borderId="0"/>
    <xf numFmtId="0" fontId="41" fillId="0" borderId="0">
      <alignment vertical="top"/>
    </xf>
    <xf numFmtId="0" fontId="42" fillId="0" borderId="0" applyNumberFormat="0" applyBorder="0" applyProtection="0"/>
    <xf numFmtId="0" fontId="3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Border="0" applyProtection="0"/>
    <xf numFmtId="0" fontId="38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15" borderId="11" applyNumberFormat="0" applyFont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6" fillId="13" borderId="8" applyNumberFormat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12" applyNumberFormat="0" applyFill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0" fontId="6" fillId="15" borderId="11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Border="0" applyProtection="0"/>
    <xf numFmtId="170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6" fillId="0" borderId="0">
      <alignment horizontal="center"/>
    </xf>
    <xf numFmtId="0" fontId="46" fillId="0" borderId="0">
      <alignment horizontal="center"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171" fontId="47" fillId="0" borderId="0"/>
    <xf numFmtId="0" fontId="28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>
      <alignment vertical="top"/>
      <protection locked="0"/>
    </xf>
    <xf numFmtId="9" fontId="1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8" fontId="48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49" fillId="0" borderId="0" applyFont="0" applyFill="0" applyAlignment="0" applyProtection="0"/>
    <xf numFmtId="175" fontId="23" fillId="0" borderId="0" applyFont="0" applyFill="0" applyBorder="0" applyAlignment="0" applyProtection="0"/>
    <xf numFmtId="175" fontId="49" fillId="0" borderId="0" applyFont="0" applyFill="0" applyAlignment="0" applyProtection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23" fillId="40" borderId="0"/>
    <xf numFmtId="0" fontId="23" fillId="40" borderId="0"/>
    <xf numFmtId="0" fontId="23" fillId="40" borderId="0"/>
    <xf numFmtId="0" fontId="50" fillId="41" borderId="0">
      <alignment vertical="center" wrapText="1"/>
    </xf>
    <xf numFmtId="0" fontId="50" fillId="41" borderId="0">
      <alignment vertical="center" wrapText="1"/>
    </xf>
    <xf numFmtId="0" fontId="50" fillId="41" borderId="0">
      <alignment vertical="center" wrapText="1"/>
    </xf>
    <xf numFmtId="0" fontId="23" fillId="40" borderId="0"/>
    <xf numFmtId="0" fontId="23" fillId="40" borderId="0"/>
    <xf numFmtId="0" fontId="51" fillId="40" borderId="0"/>
    <xf numFmtId="0" fontId="51" fillId="40" borderId="0"/>
    <xf numFmtId="0" fontId="51" fillId="40" borderId="0"/>
    <xf numFmtId="0" fontId="52" fillId="41" borderId="0">
      <alignment vertical="center" wrapText="1"/>
    </xf>
    <xf numFmtId="0" fontId="52" fillId="41" borderId="0">
      <alignment vertical="center" wrapText="1"/>
    </xf>
    <xf numFmtId="0" fontId="52" fillId="41" borderId="0">
      <alignment vertical="center" wrapText="1"/>
    </xf>
    <xf numFmtId="0" fontId="51" fillId="40" borderId="0"/>
    <xf numFmtId="0" fontId="51" fillId="40" borderId="0"/>
    <xf numFmtId="0" fontId="53" fillId="40" borderId="0"/>
    <xf numFmtId="0" fontId="53" fillId="40" borderId="0"/>
    <xf numFmtId="0" fontId="53" fillId="40" borderId="0"/>
    <xf numFmtId="0" fontId="54" fillId="41" borderId="0">
      <alignment vertical="center" wrapText="1"/>
    </xf>
    <xf numFmtId="0" fontId="54" fillId="41" borderId="0">
      <alignment vertical="center" wrapText="1"/>
    </xf>
    <xf numFmtId="0" fontId="54" fillId="41" borderId="0">
      <alignment vertical="center" wrapText="1"/>
    </xf>
    <xf numFmtId="0" fontId="53" fillId="40" borderId="0"/>
    <xf numFmtId="0" fontId="53" fillId="40" borderId="0"/>
    <xf numFmtId="0" fontId="55" fillId="40" borderId="0"/>
    <xf numFmtId="0" fontId="55" fillId="40" borderId="0"/>
    <xf numFmtId="0" fontId="55" fillId="40" borderId="0"/>
    <xf numFmtId="0" fontId="56" fillId="41" borderId="0">
      <alignment vertical="center" wrapText="1"/>
    </xf>
    <xf numFmtId="0" fontId="56" fillId="41" borderId="0">
      <alignment vertical="center" wrapText="1"/>
    </xf>
    <xf numFmtId="0" fontId="56" fillId="41" borderId="0">
      <alignment vertical="center" wrapText="1"/>
    </xf>
    <xf numFmtId="0" fontId="55" fillId="40" borderId="0"/>
    <xf numFmtId="0" fontId="55" fillId="40" borderId="0"/>
    <xf numFmtId="0" fontId="57" fillId="40" borderId="0"/>
    <xf numFmtId="0" fontId="57" fillId="40" borderId="0"/>
    <xf numFmtId="0" fontId="57" fillId="40" borderId="0"/>
    <xf numFmtId="0" fontId="58" fillId="41" borderId="0">
      <alignment vertical="center" wrapText="1"/>
    </xf>
    <xf numFmtId="0" fontId="58" fillId="41" borderId="0">
      <alignment vertical="center" wrapText="1"/>
    </xf>
    <xf numFmtId="0" fontId="58" fillId="41" borderId="0">
      <alignment vertical="center" wrapText="1"/>
    </xf>
    <xf numFmtId="0" fontId="57" fillId="40" borderId="0"/>
    <xf numFmtId="0" fontId="57" fillId="40" borderId="0"/>
    <xf numFmtId="0" fontId="59" fillId="40" borderId="0"/>
    <xf numFmtId="0" fontId="59" fillId="40" borderId="0"/>
    <xf numFmtId="0" fontId="59" fillId="40" borderId="0"/>
    <xf numFmtId="0" fontId="60" fillId="41" borderId="0">
      <alignment vertical="center" wrapText="1"/>
    </xf>
    <xf numFmtId="0" fontId="60" fillId="41" borderId="0">
      <alignment vertical="center" wrapText="1"/>
    </xf>
    <xf numFmtId="0" fontId="60" fillId="41" borderId="0">
      <alignment vertical="center" wrapText="1"/>
    </xf>
    <xf numFmtId="0" fontId="59" fillId="40" borderId="0"/>
    <xf numFmtId="0" fontId="59" fillId="40" borderId="0"/>
    <xf numFmtId="0" fontId="61" fillId="40" borderId="0"/>
    <xf numFmtId="0" fontId="61" fillId="40" borderId="0"/>
    <xf numFmtId="0" fontId="61" fillId="40" borderId="0"/>
    <xf numFmtId="0" fontId="62" fillId="41" borderId="0">
      <alignment vertical="center" wrapText="1"/>
    </xf>
    <xf numFmtId="0" fontId="62" fillId="41" borderId="0">
      <alignment vertical="center" wrapText="1"/>
    </xf>
    <xf numFmtId="0" fontId="62" fillId="41" borderId="0">
      <alignment vertical="center" wrapText="1"/>
    </xf>
    <xf numFmtId="0" fontId="61" fillId="40" borderId="0"/>
    <xf numFmtId="0" fontId="61" fillId="40" borderId="0"/>
    <xf numFmtId="177" fontId="23" fillId="0" borderId="0" applyFont="0" applyFill="0" applyBorder="0" applyAlignment="0" applyProtection="0"/>
    <xf numFmtId="177" fontId="49" fillId="0" borderId="0" applyFont="0" applyFill="0" applyAlignment="0" applyProtection="0"/>
    <xf numFmtId="178" fontId="23" fillId="0" borderId="0" applyFont="0" applyFill="0" applyBorder="0" applyAlignment="0" applyProtection="0"/>
    <xf numFmtId="179" fontId="49" fillId="0" borderId="0" applyFont="0" applyFill="0" applyAlignment="0" applyProtection="0"/>
    <xf numFmtId="180" fontId="23" fillId="0" borderId="0" applyFont="0" applyFill="0" applyBorder="0" applyAlignment="0" applyProtection="0"/>
    <xf numFmtId="180" fontId="49" fillId="0" borderId="0" applyFont="0" applyFill="0" applyAlignment="0" applyProtection="0"/>
    <xf numFmtId="181" fontId="23" fillId="42" borderId="20"/>
    <xf numFmtId="181" fontId="23" fillId="42" borderId="20"/>
    <xf numFmtId="181" fontId="23" fillId="42" borderId="20"/>
    <xf numFmtId="182" fontId="63" fillId="42" borderId="20"/>
    <xf numFmtId="181" fontId="23" fillId="42" borderId="20"/>
    <xf numFmtId="182" fontId="63" fillId="42" borderId="20"/>
    <xf numFmtId="181" fontId="23" fillId="42" borderId="20"/>
    <xf numFmtId="182" fontId="6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2" fontId="63" fillId="42" borderId="20"/>
    <xf numFmtId="182" fontId="63" fillId="42" borderId="20"/>
    <xf numFmtId="181" fontId="23" fillId="42" borderId="20"/>
    <xf numFmtId="182" fontId="63" fillId="42" borderId="20"/>
    <xf numFmtId="182" fontId="63" fillId="42" borderId="20"/>
    <xf numFmtId="182" fontId="63" fillId="42" borderId="20"/>
    <xf numFmtId="182" fontId="63" fillId="42" borderId="20"/>
    <xf numFmtId="182" fontId="63" fillId="42" borderId="20"/>
    <xf numFmtId="182" fontId="63" fillId="42" borderId="20"/>
    <xf numFmtId="183" fontId="23" fillId="42" borderId="20"/>
    <xf numFmtId="181" fontId="23" fillId="42" borderId="20"/>
    <xf numFmtId="182" fontId="63" fillId="42" borderId="20"/>
    <xf numFmtId="181" fontId="23" fillId="42" borderId="20"/>
    <xf numFmtId="182" fontId="63" fillId="42" borderId="20"/>
    <xf numFmtId="184" fontId="23" fillId="42" borderId="20"/>
    <xf numFmtId="185" fontId="50" fillId="0" borderId="20">
      <alignment vertical="center" wrapText="1"/>
    </xf>
    <xf numFmtId="185" fontId="50" fillId="0" borderId="20">
      <alignment vertical="center" wrapText="1"/>
    </xf>
    <xf numFmtId="185" fontId="50" fillId="0" borderId="20">
      <alignment vertical="center" wrapText="1"/>
    </xf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2" fontId="6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1" fontId="23" fillId="42" borderId="20"/>
    <xf numFmtId="183" fontId="23" fillId="42" borderId="20"/>
    <xf numFmtId="181" fontId="23" fillId="42" borderId="20"/>
    <xf numFmtId="182" fontId="63" fillId="42" borderId="20"/>
    <xf numFmtId="182" fontId="63" fillId="42" borderId="20"/>
    <xf numFmtId="182" fontId="63" fillId="42" borderId="20"/>
    <xf numFmtId="182" fontId="63" fillId="42" borderId="20"/>
    <xf numFmtId="181" fontId="23" fillId="42" borderId="20"/>
    <xf numFmtId="181" fontId="23" fillId="42" borderId="20"/>
    <xf numFmtId="183" fontId="23" fillId="42" borderId="20"/>
    <xf numFmtId="176" fontId="23" fillId="0" borderId="0">
      <alignment horizontal="left" wrapText="1"/>
    </xf>
    <xf numFmtId="0" fontId="38" fillId="0" borderId="0"/>
    <xf numFmtId="0" fontId="38" fillId="0" borderId="0"/>
    <xf numFmtId="186" fontId="23" fillId="0" borderId="0" applyFont="0" applyFill="0" applyBorder="0" applyAlignment="0" applyProtection="0"/>
    <xf numFmtId="187" fontId="49" fillId="0" borderId="0" applyFont="0" applyFill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53" fillId="42" borderId="0"/>
    <xf numFmtId="0" fontId="53" fillId="42" borderId="0"/>
    <xf numFmtId="0" fontId="53" fillId="42" borderId="0"/>
    <xf numFmtId="0" fontId="64" fillId="0" borderId="0">
      <alignment vertical="center" wrapText="1"/>
    </xf>
    <xf numFmtId="0" fontId="64" fillId="0" borderId="0">
      <alignment vertical="center" wrapText="1"/>
    </xf>
    <xf numFmtId="0" fontId="64" fillId="0" borderId="0">
      <alignment vertical="center" wrapText="1"/>
    </xf>
    <xf numFmtId="0" fontId="53" fillId="42" borderId="0"/>
    <xf numFmtId="0" fontId="53" fillId="42" borderId="0"/>
    <xf numFmtId="0" fontId="65" fillId="0" borderId="0" applyNumberFormat="0" applyFill="0" applyBorder="0" applyAlignment="0" applyProtection="0"/>
    <xf numFmtId="188" fontId="65" fillId="0" borderId="0" applyFill="0" applyAlignment="0" applyProtection="0"/>
    <xf numFmtId="0" fontId="23" fillId="43" borderId="0" applyNumberFormat="0" applyFont="0" applyAlignment="0" applyProtection="0"/>
    <xf numFmtId="188" fontId="49" fillId="44" borderId="0" applyFont="0" applyAlignment="0" applyProtection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89" fontId="23" fillId="0" borderId="0" applyFont="0" applyFill="0" applyBorder="0" applyAlignment="0" applyProtection="0"/>
    <xf numFmtId="190" fontId="49" fillId="0" borderId="0" applyFont="0" applyFill="0" applyAlignment="0" applyProtection="0"/>
    <xf numFmtId="191" fontId="23" fillId="0" borderId="0" applyFont="0" applyFill="0" applyBorder="0" applyProtection="0">
      <alignment horizontal="right"/>
    </xf>
    <xf numFmtId="191" fontId="49" fillId="0" borderId="0" applyFont="0" applyFill="0" applyProtection="0">
      <alignment horizontal="right"/>
    </xf>
    <xf numFmtId="0" fontId="38" fillId="0" borderId="0"/>
    <xf numFmtId="0" fontId="66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0" fontId="38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23" fillId="0" borderId="0">
      <alignment horizontal="left" wrapText="1"/>
    </xf>
    <xf numFmtId="0" fontId="38" fillId="0" borderId="0"/>
    <xf numFmtId="176" fontId="23" fillId="0" borderId="0">
      <alignment horizontal="left" wrapText="1"/>
    </xf>
    <xf numFmtId="0" fontId="23" fillId="40" borderId="0"/>
    <xf numFmtId="0" fontId="23" fillId="40" borderId="0"/>
    <xf numFmtId="0" fontId="23" fillId="40" borderId="0"/>
    <xf numFmtId="0" fontId="50" fillId="45" borderId="0">
      <alignment vertical="center" wrapText="1"/>
    </xf>
    <xf numFmtId="0" fontId="50" fillId="45" borderId="0">
      <alignment vertical="center" wrapText="1"/>
    </xf>
    <xf numFmtId="0" fontId="50" fillId="45" borderId="0">
      <alignment vertical="center" wrapText="1"/>
    </xf>
    <xf numFmtId="0" fontId="23" fillId="40" borderId="0"/>
    <xf numFmtId="0" fontId="23" fillId="40" borderId="0"/>
    <xf numFmtId="0" fontId="51" fillId="40" borderId="0"/>
    <xf numFmtId="0" fontId="51" fillId="40" borderId="0"/>
    <xf numFmtId="0" fontId="51" fillId="40" borderId="0"/>
    <xf numFmtId="0" fontId="50" fillId="45" borderId="0">
      <alignment vertical="center" wrapText="1"/>
    </xf>
    <xf numFmtId="0" fontId="50" fillId="45" borderId="0">
      <alignment vertical="center" wrapText="1"/>
    </xf>
    <xf numFmtId="0" fontId="50" fillId="45" borderId="0">
      <alignment vertical="center" wrapText="1"/>
    </xf>
    <xf numFmtId="0" fontId="51" fillId="40" borderId="0"/>
    <xf numFmtId="0" fontId="51" fillId="40" borderId="0"/>
    <xf numFmtId="0" fontId="53" fillId="40" borderId="0"/>
    <xf numFmtId="0" fontId="53" fillId="40" borderId="0"/>
    <xf numFmtId="0" fontId="53" fillId="40" borderId="0"/>
    <xf numFmtId="0" fontId="54" fillId="45" borderId="0">
      <alignment vertical="center" wrapText="1"/>
    </xf>
    <xf numFmtId="0" fontId="54" fillId="45" borderId="0">
      <alignment vertical="center" wrapText="1"/>
    </xf>
    <xf numFmtId="0" fontId="54" fillId="45" borderId="0">
      <alignment vertical="center" wrapText="1"/>
    </xf>
    <xf numFmtId="0" fontId="53" fillId="40" borderId="0"/>
    <xf numFmtId="0" fontId="53" fillId="40" borderId="0"/>
    <xf numFmtId="0" fontId="23" fillId="40" borderId="0"/>
    <xf numFmtId="0" fontId="23" fillId="40" borderId="0"/>
    <xf numFmtId="0" fontId="23" fillId="40" borderId="0"/>
    <xf numFmtId="0" fontId="50" fillId="45" borderId="0">
      <alignment vertical="center" wrapText="1"/>
    </xf>
    <xf numFmtId="0" fontId="50" fillId="45" borderId="0">
      <alignment vertical="center" wrapText="1"/>
    </xf>
    <xf numFmtId="0" fontId="50" fillId="45" borderId="0">
      <alignment vertical="center" wrapText="1"/>
    </xf>
    <xf numFmtId="0" fontId="23" fillId="40" borderId="0"/>
    <xf numFmtId="0" fontId="23" fillId="40" borderId="0"/>
    <xf numFmtId="0" fontId="57" fillId="40" borderId="0"/>
    <xf numFmtId="0" fontId="57" fillId="40" borderId="0"/>
    <xf numFmtId="0" fontId="57" fillId="40" borderId="0"/>
    <xf numFmtId="0" fontId="58" fillId="45" borderId="0">
      <alignment vertical="center" wrapText="1"/>
    </xf>
    <xf numFmtId="0" fontId="58" fillId="45" borderId="0">
      <alignment vertical="center" wrapText="1"/>
    </xf>
    <xf numFmtId="0" fontId="58" fillId="45" borderId="0">
      <alignment vertical="center" wrapText="1"/>
    </xf>
    <xf numFmtId="0" fontId="57" fillId="40" borderId="0"/>
    <xf numFmtId="0" fontId="57" fillId="40" borderId="0"/>
    <xf numFmtId="0" fontId="59" fillId="40" borderId="0"/>
    <xf numFmtId="0" fontId="59" fillId="40" borderId="0"/>
    <xf numFmtId="0" fontId="59" fillId="40" borderId="0"/>
    <xf numFmtId="0" fontId="60" fillId="45" borderId="0">
      <alignment vertical="center" wrapText="1"/>
    </xf>
    <xf numFmtId="0" fontId="60" fillId="45" borderId="0">
      <alignment vertical="center" wrapText="1"/>
    </xf>
    <xf numFmtId="0" fontId="60" fillId="45" borderId="0">
      <alignment vertical="center" wrapText="1"/>
    </xf>
    <xf numFmtId="0" fontId="59" fillId="40" borderId="0"/>
    <xf numFmtId="0" fontId="59" fillId="40" borderId="0"/>
    <xf numFmtId="0" fontId="61" fillId="40" borderId="0"/>
    <xf numFmtId="0" fontId="61" fillId="40" borderId="0"/>
    <xf numFmtId="0" fontId="61" fillId="40" borderId="0"/>
    <xf numFmtId="0" fontId="62" fillId="45" borderId="0">
      <alignment vertical="center" wrapText="1"/>
    </xf>
    <xf numFmtId="0" fontId="62" fillId="45" borderId="0">
      <alignment vertical="center" wrapText="1"/>
    </xf>
    <xf numFmtId="0" fontId="62" fillId="45" borderId="0">
      <alignment vertical="center" wrapText="1"/>
    </xf>
    <xf numFmtId="0" fontId="61" fillId="40" borderId="0"/>
    <xf numFmtId="0" fontId="61" fillId="40" borderId="0"/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67" fillId="0" borderId="0" applyNumberFormat="0" applyFill="0" applyBorder="0" applyProtection="0">
      <alignment vertical="top"/>
    </xf>
    <xf numFmtId="188" fontId="67" fillId="0" borderId="0" applyFill="0" applyProtection="0">
      <alignment vertical="top"/>
    </xf>
    <xf numFmtId="0" fontId="68" fillId="0" borderId="21" applyNumberFormat="0" applyFill="0" applyAlignment="0" applyProtection="0"/>
    <xf numFmtId="188" fontId="68" fillId="0" borderId="21" applyFill="0" applyAlignment="0" applyProtection="0"/>
    <xf numFmtId="0" fontId="69" fillId="0" borderId="22" applyNumberFormat="0" applyFill="0" applyProtection="0">
      <alignment horizontal="center"/>
    </xf>
    <xf numFmtId="188" fontId="69" fillId="0" borderId="22" applyFill="0" applyProtection="0">
      <alignment horizontal="center"/>
    </xf>
    <xf numFmtId="0" fontId="69" fillId="0" borderId="0" applyNumberFormat="0" applyFill="0" applyBorder="0" applyProtection="0">
      <alignment horizontal="left"/>
    </xf>
    <xf numFmtId="188" fontId="69" fillId="0" borderId="0" applyFill="0" applyProtection="0">
      <alignment horizontal="left"/>
    </xf>
    <xf numFmtId="0" fontId="70" fillId="0" borderId="0" applyNumberFormat="0" applyFill="0" applyBorder="0" applyProtection="0">
      <alignment horizontal="centerContinuous"/>
    </xf>
    <xf numFmtId="188" fontId="71" fillId="0" borderId="0" applyFill="0" applyProtection="0">
      <alignment horizontal="center"/>
    </xf>
    <xf numFmtId="0" fontId="72" fillId="0" borderId="0"/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176" fontId="23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3" fillId="0" borderId="0" applyNumberFormat="0" applyFill="0" applyBorder="0" applyAlignment="0" applyProtection="0"/>
    <xf numFmtId="0" fontId="74" fillId="0" borderId="0"/>
    <xf numFmtId="14" fontId="75" fillId="0" borderId="16">
      <alignment horizontal="centerContinuous"/>
    </xf>
    <xf numFmtId="14" fontId="75" fillId="0" borderId="16">
      <alignment horizontal="center"/>
    </xf>
    <xf numFmtId="192" fontId="76" fillId="0" borderId="0">
      <alignment horizontal="left"/>
    </xf>
    <xf numFmtId="193" fontId="77" fillId="0" borderId="0">
      <alignment horizontal="left"/>
    </xf>
    <xf numFmtId="193" fontId="77" fillId="0" borderId="0">
      <alignment horizontal="left"/>
    </xf>
    <xf numFmtId="193" fontId="77" fillId="0" borderId="0">
      <alignment horizontal="left"/>
    </xf>
    <xf numFmtId="1" fontId="78" fillId="46" borderId="19" applyNumberFormat="0" applyFill="0" applyBorder="0" applyAlignment="0" applyProtection="0">
      <alignment horizontal="center" vertical="center" wrapText="1"/>
      <protection locked="0"/>
    </xf>
    <xf numFmtId="0" fontId="79" fillId="0" borderId="19" applyProtection="0">
      <alignment vertical="center"/>
    </xf>
    <xf numFmtId="0" fontId="79" fillId="0" borderId="19" applyProtection="0">
      <alignment vertical="center"/>
    </xf>
    <xf numFmtId="0" fontId="79" fillId="0" borderId="19" applyProtection="0">
      <alignment vertical="center"/>
    </xf>
    <xf numFmtId="0" fontId="79" fillId="0" borderId="19" applyProtection="0">
      <alignment vertical="center"/>
    </xf>
    <xf numFmtId="0" fontId="79" fillId="0" borderId="19" applyProtection="0">
      <alignment vertical="center"/>
    </xf>
    <xf numFmtId="0" fontId="80" fillId="47" borderId="0" applyNumberFormat="0" applyBorder="0" applyAlignment="0" applyProtection="0"/>
    <xf numFmtId="0" fontId="80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6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2" borderId="0" applyNumberFormat="0" applyBorder="0" applyAlignment="0" applyProtection="0"/>
    <xf numFmtId="0" fontId="80" fillId="52" borderId="0" applyNumberFormat="0" applyBorder="0" applyAlignment="0" applyProtection="0"/>
    <xf numFmtId="0" fontId="80" fillId="52" borderId="0" applyNumberFormat="0" applyBorder="0" applyAlignment="0" applyProtection="0"/>
    <xf numFmtId="0" fontId="80" fillId="52" borderId="0" applyNumberFormat="0" applyBorder="0" applyAlignment="0" applyProtection="0"/>
    <xf numFmtId="0" fontId="80" fillId="52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0" fillId="47" borderId="0" applyNumberFormat="0" applyBorder="0" applyAlignment="0" applyProtection="0"/>
    <xf numFmtId="0" fontId="80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1" borderId="0" applyNumberFormat="0" applyBorder="0" applyAlignment="0" applyProtection="0"/>
    <xf numFmtId="0" fontId="80" fillId="52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52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9" borderId="0" applyNumberFormat="0" applyBorder="0" applyAlignment="0" applyProtection="0"/>
    <xf numFmtId="0" fontId="80" fillId="50" borderId="0" applyNumberFormat="0" applyBorder="0" applyAlignment="0" applyProtection="0"/>
    <xf numFmtId="0" fontId="80" fillId="57" borderId="0" applyNumberFormat="0" applyBorder="0" applyAlignment="0" applyProtection="0"/>
    <xf numFmtId="0" fontId="80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61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62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53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9" borderId="0" applyNumberFormat="0" applyBorder="0" applyAlignment="0" applyProtection="0"/>
    <xf numFmtId="0" fontId="80" fillId="50" borderId="0" applyNumberFormat="0" applyBorder="0" applyAlignment="0" applyProtection="0"/>
    <xf numFmtId="0" fontId="80" fillId="57" borderId="0" applyNumberFormat="0" applyBorder="0" applyAlignment="0" applyProtection="0"/>
    <xf numFmtId="0" fontId="80" fillId="60" borderId="0" applyNumberFormat="0" applyBorder="0" applyAlignment="0" applyProtection="0"/>
    <xf numFmtId="0" fontId="82" fillId="57" borderId="0" applyNumberFormat="0" applyBorder="0" applyAlignment="0" applyProtection="0"/>
    <xf numFmtId="0" fontId="82" fillId="58" borderId="0" applyNumberFormat="0" applyBorder="0" applyAlignment="0" applyProtection="0"/>
    <xf numFmtId="0" fontId="82" fillId="59" borderId="0" applyNumberFormat="0" applyBorder="0" applyAlignment="0" applyProtection="0"/>
    <xf numFmtId="0" fontId="82" fillId="50" borderId="0" applyNumberFormat="0" applyBorder="0" applyAlignment="0" applyProtection="0"/>
    <xf numFmtId="0" fontId="82" fillId="57" borderId="0" applyNumberFormat="0" applyBorder="0" applyAlignment="0" applyProtection="0"/>
    <xf numFmtId="0" fontId="82" fillId="60" borderId="0" applyNumberFormat="0" applyBorder="0" applyAlignment="0" applyProtection="0"/>
    <xf numFmtId="0" fontId="83" fillId="63" borderId="0" applyNumberFormat="0" applyBorder="0" applyAlignment="0" applyProtection="0"/>
    <xf numFmtId="0" fontId="83" fillId="58" borderId="0" applyNumberFormat="0" applyBorder="0" applyAlignment="0" applyProtection="0"/>
    <xf numFmtId="0" fontId="83" fillId="59" borderId="0" applyNumberFormat="0" applyBorder="0" applyAlignment="0" applyProtection="0"/>
    <xf numFmtId="0" fontId="83" fillId="64" borderId="0" applyNumberFormat="0" applyBorder="0" applyAlignment="0" applyProtection="0"/>
    <xf numFmtId="0" fontId="83" fillId="65" borderId="0" applyNumberFormat="0" applyBorder="0" applyAlignment="0" applyProtection="0"/>
    <xf numFmtId="0" fontId="83" fillId="66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54" borderId="0" applyNumberFormat="0" applyBorder="0" applyAlignment="0" applyProtection="0"/>
    <xf numFmtId="0" fontId="83" fillId="54" borderId="0" applyNumberFormat="0" applyBorder="0" applyAlignment="0" applyProtection="0"/>
    <xf numFmtId="0" fontId="83" fillId="54" borderId="0" applyNumberFormat="0" applyBorder="0" applyAlignment="0" applyProtection="0"/>
    <xf numFmtId="0" fontId="83" fillId="54" borderId="0" applyNumberFormat="0" applyBorder="0" applyAlignment="0" applyProtection="0"/>
    <xf numFmtId="0" fontId="83" fillId="54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8" borderId="0" applyNumberFormat="0" applyBorder="0" applyAlignment="0" applyProtection="0"/>
    <xf numFmtId="0" fontId="83" fillId="58" borderId="0" applyNumberFormat="0" applyBorder="0" applyAlignment="0" applyProtection="0"/>
    <xf numFmtId="0" fontId="83" fillId="58" borderId="0" applyNumberFormat="0" applyBorder="0" applyAlignment="0" applyProtection="0"/>
    <xf numFmtId="0" fontId="83" fillId="58" borderId="0" applyNumberFormat="0" applyBorder="0" applyAlignment="0" applyProtection="0"/>
    <xf numFmtId="0" fontId="83" fillId="58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0" fontId="84" fillId="63" borderId="0" applyNumberFormat="0" applyBorder="0" applyAlignment="0" applyProtection="0"/>
    <xf numFmtId="0" fontId="84" fillId="63" borderId="0" applyNumberFormat="0" applyBorder="0" applyAlignment="0" applyProtection="0"/>
    <xf numFmtId="0" fontId="84" fillId="63" borderId="0" applyNumberFormat="0" applyBorder="0" applyAlignment="0" applyProtection="0"/>
    <xf numFmtId="0" fontId="84" fillId="58" borderId="0" applyNumberFormat="0" applyBorder="0" applyAlignment="0" applyProtection="0"/>
    <xf numFmtId="0" fontId="84" fillId="58" borderId="0" applyNumberFormat="0" applyBorder="0" applyAlignment="0" applyProtection="0"/>
    <xf numFmtId="0" fontId="84" fillId="58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59" borderId="0" applyNumberFormat="0" applyBorder="0" applyAlignment="0" applyProtection="0"/>
    <xf numFmtId="0" fontId="84" fillId="64" borderId="0" applyNumberFormat="0" applyBorder="0" applyAlignment="0" applyProtection="0"/>
    <xf numFmtId="0" fontId="84" fillId="64" borderId="0" applyNumberFormat="0" applyBorder="0" applyAlignment="0" applyProtection="0"/>
    <xf numFmtId="0" fontId="84" fillId="64" borderId="0" applyNumberFormat="0" applyBorder="0" applyAlignment="0" applyProtection="0"/>
    <xf numFmtId="0" fontId="84" fillId="65" borderId="0" applyNumberFormat="0" applyBorder="0" applyAlignment="0" applyProtection="0"/>
    <xf numFmtId="0" fontId="84" fillId="65" borderId="0" applyNumberFormat="0" applyBorder="0" applyAlignment="0" applyProtection="0"/>
    <xf numFmtId="0" fontId="84" fillId="65" borderId="0" applyNumberFormat="0" applyBorder="0" applyAlignment="0" applyProtection="0"/>
    <xf numFmtId="0" fontId="84" fillId="66" borderId="0" applyNumberFormat="0" applyBorder="0" applyAlignment="0" applyProtection="0"/>
    <xf numFmtId="0" fontId="84" fillId="66" borderId="0" applyNumberFormat="0" applyBorder="0" applyAlignment="0" applyProtection="0"/>
    <xf numFmtId="0" fontId="84" fillId="66" borderId="0" applyNumberFormat="0" applyBorder="0" applyAlignment="0" applyProtection="0"/>
    <xf numFmtId="0" fontId="83" fillId="63" borderId="0" applyNumberFormat="0" applyBorder="0" applyAlignment="0" applyProtection="0"/>
    <xf numFmtId="0" fontId="83" fillId="58" borderId="0" applyNumberFormat="0" applyBorder="0" applyAlignment="0" applyProtection="0"/>
    <xf numFmtId="0" fontId="83" fillId="59" borderId="0" applyNumberFormat="0" applyBorder="0" applyAlignment="0" applyProtection="0"/>
    <xf numFmtId="0" fontId="83" fillId="64" borderId="0" applyNumberFormat="0" applyBorder="0" applyAlignment="0" applyProtection="0"/>
    <xf numFmtId="0" fontId="83" fillId="65" borderId="0" applyNumberFormat="0" applyBorder="0" applyAlignment="0" applyProtection="0"/>
    <xf numFmtId="0" fontId="83" fillId="66" borderId="0" applyNumberFormat="0" applyBorder="0" applyAlignment="0" applyProtection="0"/>
    <xf numFmtId="0" fontId="85" fillId="63" borderId="0" applyNumberFormat="0" applyBorder="0" applyAlignment="0" applyProtection="0"/>
    <xf numFmtId="0" fontId="85" fillId="58" borderId="0" applyNumberFormat="0" applyBorder="0" applyAlignment="0" applyProtection="0"/>
    <xf numFmtId="0" fontId="85" fillId="59" borderId="0" applyNumberFormat="0" applyBorder="0" applyAlignment="0" applyProtection="0"/>
    <xf numFmtId="0" fontId="85" fillId="64" borderId="0" applyNumberFormat="0" applyBorder="0" applyAlignment="0" applyProtection="0"/>
    <xf numFmtId="0" fontId="85" fillId="65" borderId="0" applyNumberFormat="0" applyBorder="0" applyAlignment="0" applyProtection="0"/>
    <xf numFmtId="0" fontId="85" fillId="66" borderId="0" applyNumberFormat="0" applyBorder="0" applyAlignment="0" applyProtection="0"/>
    <xf numFmtId="0" fontId="72" fillId="0" borderId="0">
      <protection locked="0"/>
    </xf>
    <xf numFmtId="0" fontId="86" fillId="0" borderId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7" borderId="0" applyNumberFormat="0" applyBorder="0" applyAlignment="0" applyProtection="0"/>
    <xf numFmtId="0" fontId="83" fillId="68" borderId="0" applyNumberFormat="0" applyBorder="0" applyAlignment="0" applyProtection="0"/>
    <xf numFmtId="0" fontId="83" fillId="68" borderId="0" applyNumberFormat="0" applyBorder="0" applyAlignment="0" applyProtection="0"/>
    <xf numFmtId="0" fontId="83" fillId="68" borderId="0" applyNumberFormat="0" applyBorder="0" applyAlignment="0" applyProtection="0"/>
    <xf numFmtId="0" fontId="83" fillId="68" borderId="0" applyNumberFormat="0" applyBorder="0" applyAlignment="0" applyProtection="0"/>
    <xf numFmtId="0" fontId="83" fillId="68" borderId="0" applyNumberFormat="0" applyBorder="0" applyAlignment="0" applyProtection="0"/>
    <xf numFmtId="0" fontId="83" fillId="69" borderId="0" applyNumberFormat="0" applyBorder="0" applyAlignment="0" applyProtection="0"/>
    <xf numFmtId="0" fontId="83" fillId="63" borderId="0" applyNumberFormat="0" applyBorder="0" applyAlignment="0" applyProtection="0"/>
    <xf numFmtId="0" fontId="83" fillId="63" borderId="0" applyNumberFormat="0" applyBorder="0" applyAlignment="0" applyProtection="0"/>
    <xf numFmtId="0" fontId="83" fillId="63" borderId="0" applyNumberFormat="0" applyBorder="0" applyAlignment="0" applyProtection="0"/>
    <xf numFmtId="0" fontId="83" fillId="63" borderId="0" applyNumberFormat="0" applyBorder="0" applyAlignment="0" applyProtection="0"/>
    <xf numFmtId="0" fontId="83" fillId="63" borderId="0" applyNumberFormat="0" applyBorder="0" applyAlignment="0" applyProtection="0"/>
    <xf numFmtId="0" fontId="83" fillId="70" borderId="0" applyNumberFormat="0" applyBorder="0" applyAlignment="0" applyProtection="0"/>
    <xf numFmtId="0" fontId="83" fillId="71" borderId="0" applyNumberFormat="0" applyBorder="0" applyAlignment="0" applyProtection="0"/>
    <xf numFmtId="0" fontId="83" fillId="71" borderId="0" applyNumberFormat="0" applyBorder="0" applyAlignment="0" applyProtection="0"/>
    <xf numFmtId="0" fontId="83" fillId="71" borderId="0" applyNumberFormat="0" applyBorder="0" applyAlignment="0" applyProtection="0"/>
    <xf numFmtId="0" fontId="83" fillId="71" borderId="0" applyNumberFormat="0" applyBorder="0" applyAlignment="0" applyProtection="0"/>
    <xf numFmtId="0" fontId="83" fillId="71" borderId="0" applyNumberFormat="0" applyBorder="0" applyAlignment="0" applyProtection="0"/>
    <xf numFmtId="0" fontId="83" fillId="64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5" borderId="0" applyNumberFormat="0" applyBorder="0" applyAlignment="0" applyProtection="0"/>
    <xf numFmtId="0" fontId="83" fillId="66" borderId="0" applyNumberFormat="0" applyBorder="0" applyAlignment="0" applyProtection="0"/>
    <xf numFmtId="0" fontId="83" fillId="66" borderId="0" applyNumberFormat="0" applyBorder="0" applyAlignment="0" applyProtection="0"/>
    <xf numFmtId="0" fontId="83" fillId="66" borderId="0" applyNumberFormat="0" applyBorder="0" applyAlignment="0" applyProtection="0"/>
    <xf numFmtId="0" fontId="83" fillId="66" borderId="0" applyNumberFormat="0" applyBorder="0" applyAlignment="0" applyProtection="0"/>
    <xf numFmtId="0" fontId="83" fillId="66" borderId="0" applyNumberFormat="0" applyBorder="0" applyAlignment="0" applyProtection="0"/>
    <xf numFmtId="0" fontId="83" fillId="72" borderId="0" applyNumberFormat="0" applyBorder="0" applyAlignment="0" applyProtection="0"/>
    <xf numFmtId="0" fontId="84" fillId="67" borderId="0" applyNumberFormat="0" applyBorder="0" applyAlignment="0" applyProtection="0"/>
    <xf numFmtId="0" fontId="84" fillId="67" borderId="0" applyNumberFormat="0" applyBorder="0" applyAlignment="0" applyProtection="0"/>
    <xf numFmtId="0" fontId="84" fillId="67" borderId="0" applyNumberFormat="0" applyBorder="0" applyAlignment="0" applyProtection="0"/>
    <xf numFmtId="0" fontId="84" fillId="69" borderId="0" applyNumberFormat="0" applyBorder="0" applyAlignment="0" applyProtection="0"/>
    <xf numFmtId="0" fontId="84" fillId="69" borderId="0" applyNumberFormat="0" applyBorder="0" applyAlignment="0" applyProtection="0"/>
    <xf numFmtId="0" fontId="84" fillId="69" borderId="0" applyNumberFormat="0" applyBorder="0" applyAlignment="0" applyProtection="0"/>
    <xf numFmtId="0" fontId="84" fillId="70" borderId="0" applyNumberFormat="0" applyBorder="0" applyAlignment="0" applyProtection="0"/>
    <xf numFmtId="0" fontId="84" fillId="70" borderId="0" applyNumberFormat="0" applyBorder="0" applyAlignment="0" applyProtection="0"/>
    <xf numFmtId="0" fontId="84" fillId="70" borderId="0" applyNumberFormat="0" applyBorder="0" applyAlignment="0" applyProtection="0"/>
    <xf numFmtId="0" fontId="84" fillId="64" borderId="0" applyNumberFormat="0" applyBorder="0" applyAlignment="0" applyProtection="0"/>
    <xf numFmtId="0" fontId="84" fillId="64" borderId="0" applyNumberFormat="0" applyBorder="0" applyAlignment="0" applyProtection="0"/>
    <xf numFmtId="0" fontId="84" fillId="64" borderId="0" applyNumberFormat="0" applyBorder="0" applyAlignment="0" applyProtection="0"/>
    <xf numFmtId="0" fontId="84" fillId="65" borderId="0" applyNumberFormat="0" applyBorder="0" applyAlignment="0" applyProtection="0"/>
    <xf numFmtId="0" fontId="84" fillId="65" borderId="0" applyNumberFormat="0" applyBorder="0" applyAlignment="0" applyProtection="0"/>
    <xf numFmtId="0" fontId="84" fillId="65" borderId="0" applyNumberFormat="0" applyBorder="0" applyAlignment="0" applyProtection="0"/>
    <xf numFmtId="0" fontId="84" fillId="72" borderId="0" applyNumberFormat="0" applyBorder="0" applyAlignment="0" applyProtection="0"/>
    <xf numFmtId="0" fontId="84" fillId="72" borderId="0" applyNumberFormat="0" applyBorder="0" applyAlignment="0" applyProtection="0"/>
    <xf numFmtId="0" fontId="84" fillId="72" borderId="0" applyNumberFormat="0" applyBorder="0" applyAlignment="0" applyProtection="0"/>
    <xf numFmtId="0" fontId="83" fillId="67" borderId="0" applyNumberFormat="0" applyBorder="0" applyAlignment="0" applyProtection="0"/>
    <xf numFmtId="0" fontId="83" fillId="69" borderId="0" applyNumberFormat="0" applyBorder="0" applyAlignment="0" applyProtection="0"/>
    <xf numFmtId="0" fontId="83" fillId="70" borderId="0" applyNumberFormat="0" applyBorder="0" applyAlignment="0" applyProtection="0"/>
    <xf numFmtId="0" fontId="83" fillId="64" borderId="0" applyNumberFormat="0" applyBorder="0" applyAlignment="0" applyProtection="0"/>
    <xf numFmtId="0" fontId="83" fillId="65" borderId="0" applyNumberFormat="0" applyBorder="0" applyAlignment="0" applyProtection="0"/>
    <xf numFmtId="0" fontId="83" fillId="72" borderId="0" applyNumberFormat="0" applyBorder="0" applyAlignment="0" applyProtection="0"/>
    <xf numFmtId="49" fontId="51" fillId="0" borderId="0"/>
    <xf numFmtId="0" fontId="87" fillId="0" borderId="0">
      <alignment horizontal="center" wrapText="1"/>
      <protection locked="0"/>
    </xf>
    <xf numFmtId="0" fontId="87" fillId="0" borderId="0">
      <alignment horizontal="center" wrapText="1"/>
      <protection locked="0"/>
    </xf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194" fontId="23" fillId="0" borderId="0" applyFont="0" applyFill="0" applyBorder="0" applyAlignment="0" applyProtection="0"/>
    <xf numFmtId="0" fontId="89" fillId="55" borderId="24" applyNumberFormat="0" applyAlignment="0" applyProtection="0"/>
    <xf numFmtId="0" fontId="90" fillId="0" borderId="0" applyNumberFormat="0" applyFill="0" applyBorder="0" applyAlignment="0" applyProtection="0"/>
    <xf numFmtId="195" fontId="91" fillId="73" borderId="25" applyProtection="0"/>
    <xf numFmtId="195" fontId="91" fillId="73" borderId="25" applyProtection="0"/>
    <xf numFmtId="195" fontId="91" fillId="73" borderId="25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3" fillId="55" borderId="26" applyNumberFormat="0" applyAlignment="0" applyProtection="0"/>
    <xf numFmtId="0" fontId="94" fillId="74" borderId="0" applyNumberFormat="0" applyBorder="0" applyAlignment="0"/>
    <xf numFmtId="0" fontId="77" fillId="0" borderId="0" applyFont="0" applyFill="0" applyBorder="0" applyAlignment="0" applyProtection="0">
      <alignment horizontal="right"/>
    </xf>
    <xf numFmtId="0" fontId="77" fillId="0" borderId="0" applyFont="0" applyFill="0" applyBorder="0" applyAlignment="0" applyProtection="0">
      <alignment horizontal="right"/>
    </xf>
    <xf numFmtId="0" fontId="77" fillId="0" borderId="0" applyFont="0" applyFill="0" applyBorder="0" applyAlignment="0" applyProtection="0">
      <alignment horizontal="right"/>
    </xf>
    <xf numFmtId="3" fontId="79" fillId="0" borderId="27">
      <alignment horizontal="left" vertical="center"/>
    </xf>
    <xf numFmtId="0" fontId="95" fillId="49" borderId="0" applyNumberFormat="0" applyBorder="0" applyAlignment="0" applyProtection="0"/>
    <xf numFmtId="0" fontId="23" fillId="0" borderId="0"/>
    <xf numFmtId="196" fontId="4" fillId="0" borderId="0" applyFill="0" applyBorder="0" applyAlignment="0"/>
    <xf numFmtId="0" fontId="82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82" fillId="0" borderId="0" applyFill="0" applyBorder="0" applyAlignment="0"/>
    <xf numFmtId="0" fontId="4" fillId="0" borderId="0" applyFill="0" applyBorder="0" applyAlignment="0"/>
    <xf numFmtId="0" fontId="82" fillId="0" borderId="0" applyFill="0" applyBorder="0" applyAlignment="0"/>
    <xf numFmtId="0" fontId="93" fillId="55" borderId="26" applyNumberFormat="0" applyAlignment="0" applyProtection="0"/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6" fillId="0" borderId="0" applyNumberFormat="0" applyAlignment="0">
      <alignment vertical="center"/>
    </xf>
    <xf numFmtId="0" fontId="97" fillId="55" borderId="26" applyNumberFormat="0" applyAlignment="0" applyProtection="0"/>
    <xf numFmtId="169" fontId="79" fillId="0" borderId="19" applyNumberFormat="0" applyFont="0" applyBorder="0" applyAlignment="0">
      <alignment horizontal="right" vertical="center"/>
      <protection locked="0"/>
    </xf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0" fontId="98" fillId="0" borderId="0"/>
    <xf numFmtId="0" fontId="99" fillId="0" borderId="0"/>
    <xf numFmtId="0" fontId="94" fillId="75" borderId="28" applyNumberFormat="0" applyAlignment="0" applyProtection="0"/>
    <xf numFmtId="0" fontId="100" fillId="0" borderId="29" applyNumberFormat="0" applyFill="0" applyAlignment="0" applyProtection="0"/>
    <xf numFmtId="0" fontId="101" fillId="0" borderId="29" applyNumberFormat="0" applyFill="0" applyAlignment="0" applyProtection="0"/>
    <xf numFmtId="0" fontId="102" fillId="75" borderId="30" applyNumberFormat="0" applyAlignment="0" applyProtection="0"/>
    <xf numFmtId="0" fontId="102" fillId="75" borderId="30" applyNumberFormat="0" applyAlignment="0" applyProtection="0"/>
    <xf numFmtId="0" fontId="102" fillId="75" borderId="30" applyNumberFormat="0" applyAlignment="0" applyProtection="0"/>
    <xf numFmtId="0" fontId="102" fillId="75" borderId="30" applyNumberFormat="0" applyAlignment="0" applyProtection="0"/>
    <xf numFmtId="0" fontId="102" fillId="75" borderId="30" applyNumberFormat="0" applyAlignment="0" applyProtection="0"/>
    <xf numFmtId="199" fontId="103" fillId="0" borderId="0" applyNumberFormat="0" applyAlignment="0">
      <alignment vertical="center"/>
    </xf>
    <xf numFmtId="200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104" fillId="76" borderId="14" applyNumberFormat="0" applyProtection="0">
      <alignment horizontal="center" vertical="center" wrapText="1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0" applyNumberFormat="0" applyBorder="0" applyProtection="0">
      <alignment horizontal="centerContinuous" vertical="center"/>
    </xf>
    <xf numFmtId="0" fontId="104" fillId="76" borderId="14" applyNumberFormat="0" applyProtection="0">
      <alignment horizontal="center" vertical="center" wrapText="1"/>
    </xf>
    <xf numFmtId="0" fontId="104" fillId="76" borderId="14" applyNumberFormat="0" applyProtection="0">
      <alignment horizontal="center" vertical="center" wrapText="1"/>
    </xf>
    <xf numFmtId="0" fontId="104" fillId="76" borderId="14" applyNumberFormat="0" applyProtection="0">
      <alignment horizontal="center" vertical="center" wrapText="1"/>
    </xf>
    <xf numFmtId="0" fontId="104" fillId="76" borderId="14" applyNumberFormat="0" applyProtection="0">
      <alignment horizontal="center" vertical="center" wrapText="1"/>
    </xf>
    <xf numFmtId="0" fontId="104" fillId="76" borderId="14" applyNumberFormat="0" applyProtection="0">
      <alignment horizontal="center" vertical="center" wrapText="1"/>
    </xf>
    <xf numFmtId="0" fontId="104" fillId="76" borderId="14" applyNumberFormat="0" applyProtection="0">
      <alignment horizontal="center" vertical="center" wrapText="1"/>
    </xf>
    <xf numFmtId="0" fontId="59" fillId="77" borderId="0" applyNumberFormat="0">
      <alignment horizontal="center" vertical="top" wrapText="1"/>
    </xf>
    <xf numFmtId="0" fontId="59" fillId="77" borderId="0" applyNumberFormat="0">
      <alignment horizontal="left" vertical="top" wrapText="1"/>
    </xf>
    <xf numFmtId="0" fontId="59" fillId="77" borderId="0" applyNumberFormat="0">
      <alignment horizontal="centerContinuous" vertical="top"/>
    </xf>
    <xf numFmtId="0" fontId="96" fillId="77" borderId="0" applyNumberFormat="0">
      <alignment horizontal="center" vertical="top" wrapText="1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0" fontId="105" fillId="0" borderId="31" applyNumberFormat="0" applyFont="0" applyFill="0" applyAlignment="0" applyProtection="0">
      <alignment horizontal="left"/>
    </xf>
    <xf numFmtId="202" fontId="106" fillId="0" borderId="0"/>
    <xf numFmtId="202" fontId="106" fillId="0" borderId="0"/>
    <xf numFmtId="202" fontId="106" fillId="0" borderId="0"/>
    <xf numFmtId="202" fontId="106" fillId="0" borderId="0"/>
    <xf numFmtId="202" fontId="106" fillId="0" borderId="0"/>
    <xf numFmtId="202" fontId="106" fillId="0" borderId="0"/>
    <xf numFmtId="202" fontId="106" fillId="0" borderId="0"/>
    <xf numFmtId="202" fontId="106" fillId="0" borderId="0"/>
    <xf numFmtId="0" fontId="23" fillId="0" borderId="0" applyFont="0" applyFill="0" applyBorder="0" applyAlignment="0" applyProtection="0"/>
    <xf numFmtId="203" fontId="23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164" fontId="38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164" fontId="38" fillId="0" borderId="0" applyFont="0" applyFill="0" applyBorder="0" applyAlignment="0" applyProtection="0"/>
    <xf numFmtId="205" fontId="23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10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2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107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6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0" fontId="4" fillId="78" borderId="32" applyNumberFormat="0" applyFont="0" applyAlignment="0" applyProtection="0"/>
    <xf numFmtId="0" fontId="108" fillId="0" borderId="0" applyNumberFormat="0" applyAlignment="0">
      <alignment horizontal="left"/>
    </xf>
    <xf numFmtId="0" fontId="61" fillId="0" borderId="33" applyAlignment="0"/>
    <xf numFmtId="206" fontId="96" fillId="0" borderId="0" applyFont="0" applyFill="0" applyBorder="0" applyAlignment="0" applyProtection="0">
      <alignment vertical="center"/>
    </xf>
    <xf numFmtId="0" fontId="23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96" fillId="0" borderId="0" applyFont="0" applyFill="0" applyBorder="0" applyAlignment="0" applyProtection="0">
      <alignment vertical="center"/>
    </xf>
    <xf numFmtId="209" fontId="96" fillId="0" borderId="0" applyFont="0" applyFill="0" applyBorder="0" applyAlignment="0" applyProtection="0">
      <alignment vertical="center"/>
    </xf>
    <xf numFmtId="210" fontId="96" fillId="0" borderId="0" applyFont="0" applyFill="0" applyBorder="0" applyAlignment="0" applyProtection="0">
      <alignment vertical="center"/>
    </xf>
    <xf numFmtId="211" fontId="96" fillId="0" borderId="0" applyFont="0" applyFill="0" applyBorder="0" applyAlignment="0" applyProtection="0">
      <alignment vertical="center"/>
    </xf>
    <xf numFmtId="212" fontId="96" fillId="0" borderId="0" applyFont="0" applyFill="0" applyBorder="0" applyAlignment="0" applyProtection="0">
      <alignment vertical="center"/>
    </xf>
    <xf numFmtId="213" fontId="96" fillId="0" borderId="0" applyFont="0" applyFill="0" applyBorder="0" applyAlignment="0" applyProtection="0">
      <alignment vertical="center"/>
    </xf>
    <xf numFmtId="214" fontId="96" fillId="0" borderId="0" applyFont="0" applyFill="0" applyBorder="0" applyAlignment="0" applyProtection="0">
      <alignment vertical="center"/>
    </xf>
    <xf numFmtId="215" fontId="96" fillId="0" borderId="0" applyFont="0" applyFill="0" applyBorder="0" applyAlignment="0" applyProtection="0">
      <alignment vertical="center"/>
    </xf>
    <xf numFmtId="216" fontId="96" fillId="0" borderId="0" applyFont="0" applyFill="0" applyBorder="0" applyAlignment="0" applyProtection="0">
      <alignment vertical="center"/>
    </xf>
    <xf numFmtId="217" fontId="96" fillId="0" borderId="0" applyFont="0" applyFill="0" applyBorder="0" applyAlignment="0" applyProtection="0">
      <alignment vertical="center"/>
    </xf>
    <xf numFmtId="218" fontId="96" fillId="0" borderId="0" applyFont="0" applyFill="0" applyBorder="0" applyAlignment="0" applyProtection="0">
      <alignment vertical="center"/>
    </xf>
    <xf numFmtId="219" fontId="96" fillId="0" borderId="0" applyFont="0" applyFill="0" applyBorder="0" applyAlignment="0" applyProtection="0">
      <alignment vertical="center"/>
    </xf>
    <xf numFmtId="0" fontId="109" fillId="52" borderId="26" applyNumberFormat="0" applyAlignment="0" applyProtection="0"/>
    <xf numFmtId="0" fontId="109" fillId="52" borderId="26" applyNumberFormat="0" applyAlignment="0" applyProtection="0"/>
    <xf numFmtId="0" fontId="109" fillId="52" borderId="26" applyNumberFormat="0" applyAlignment="0" applyProtection="0"/>
    <xf numFmtId="0" fontId="110" fillId="55" borderId="24" applyNumberFormat="0" applyAlignment="0" applyProtection="0"/>
    <xf numFmtId="0" fontId="110" fillId="55" borderId="24" applyNumberFormat="0" applyAlignment="0" applyProtection="0"/>
    <xf numFmtId="0" fontId="110" fillId="55" borderId="24" applyNumberFormat="0" applyAlignment="0" applyProtection="0"/>
    <xf numFmtId="220" fontId="96" fillId="0" borderId="0" applyFont="0" applyFill="0" applyBorder="0" applyAlignment="0" applyProtection="0">
      <alignment vertical="center"/>
    </xf>
    <xf numFmtId="221" fontId="96" fillId="0" borderId="0" applyFont="0" applyFill="0" applyBorder="0" applyAlignment="0" applyProtection="0">
      <alignment vertical="center"/>
    </xf>
    <xf numFmtId="222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220" fontId="96" fillId="0" borderId="0" applyFont="0" applyFill="0" applyBorder="0" applyAlignment="0" applyProtection="0">
      <alignment vertical="center"/>
    </xf>
    <xf numFmtId="14" fontId="82" fillId="0" borderId="0" applyFill="0" applyBorder="0" applyAlignment="0"/>
    <xf numFmtId="220" fontId="96" fillId="0" borderId="0" applyFont="0" applyFill="0" applyBorder="0" applyAlignment="0" applyProtection="0">
      <alignment vertical="center"/>
    </xf>
    <xf numFmtId="14" fontId="23" fillId="0" borderId="17" applyFill="0" applyBorder="0"/>
    <xf numFmtId="223" fontId="23" fillId="0" borderId="0" applyFont="0" applyFill="0" applyBorder="0" applyAlignment="0" applyProtection="0"/>
    <xf numFmtId="224" fontId="4" fillId="0" borderId="0" applyFont="0" applyFill="0" applyBorder="0" applyAlignment="0" applyProtection="0"/>
    <xf numFmtId="0" fontId="23" fillId="0" borderId="0"/>
    <xf numFmtId="0" fontId="111" fillId="49" borderId="0" applyNumberFormat="0" applyBorder="0" applyAlignment="0" applyProtection="0"/>
    <xf numFmtId="0" fontId="111" fillId="49" borderId="0" applyNumberFormat="0" applyBorder="0" applyAlignment="0" applyProtection="0"/>
    <xf numFmtId="0" fontId="111" fillId="49" borderId="0" applyNumberFormat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2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3" fillId="0" borderId="0" applyFont="0" applyFill="0" applyBorder="0" applyAlignment="0" applyProtection="0"/>
    <xf numFmtId="229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230" fontId="4" fillId="0" borderId="0" applyFont="0" applyFill="0" applyBorder="0" applyAlignment="0" applyProtection="0"/>
    <xf numFmtId="23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2" fillId="52" borderId="26" applyNumberFormat="0" applyAlignment="0" applyProtection="0"/>
    <xf numFmtId="0" fontId="114" fillId="0" borderId="0" applyNumberFormat="0" applyFill="0" applyBorder="0" applyAlignment="0" applyProtection="0"/>
    <xf numFmtId="0" fontId="85" fillId="67" borderId="0" applyNumberFormat="0" applyBorder="0" applyAlignment="0" applyProtection="0"/>
    <xf numFmtId="0" fontId="85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64" borderId="0" applyNumberFormat="0" applyBorder="0" applyAlignment="0" applyProtection="0"/>
    <xf numFmtId="0" fontId="85" fillId="65" borderId="0" applyNumberFormat="0" applyBorder="0" applyAlignment="0" applyProtection="0"/>
    <xf numFmtId="0" fontId="85" fillId="72" borderId="0" applyNumberFormat="0" applyBorder="0" applyAlignment="0" applyProtection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4" fillId="0" borderId="0" applyFill="0" applyBorder="0" applyAlignment="0"/>
    <xf numFmtId="0" fontId="115" fillId="0" borderId="0" applyFill="0" applyBorder="0" applyAlignment="0"/>
    <xf numFmtId="0" fontId="116" fillId="0" borderId="0" applyNumberFormat="0" applyAlignment="0">
      <alignment horizontal="left"/>
    </xf>
    <xf numFmtId="0" fontId="117" fillId="52" borderId="26" applyNumberFormat="0" applyAlignment="0" applyProtection="0"/>
    <xf numFmtId="0" fontId="92" fillId="52" borderId="26" applyNumberFormat="0" applyAlignment="0" applyProtection="0"/>
    <xf numFmtId="0" fontId="118" fillId="0" borderId="34" applyNumberFormat="0" applyFill="0" applyAlignment="0" applyProtection="0"/>
    <xf numFmtId="0" fontId="119" fillId="0" borderId="0" applyNumberFormat="0" applyFill="0" applyBorder="0" applyAlignment="0" applyProtection="0"/>
    <xf numFmtId="0" fontId="38" fillId="0" borderId="0"/>
    <xf numFmtId="231" fontId="23" fillId="0" borderId="0" applyFont="0" applyFill="0" applyBorder="0" applyAlignment="0" applyProtection="0"/>
    <xf numFmtId="232" fontId="4" fillId="0" borderId="0" applyFont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32" fontId="4" fillId="0" borderId="0" applyFont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233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1" fontId="23" fillId="0" borderId="0" applyFont="0" applyFill="0" applyBorder="0" applyAlignment="0" applyProtection="0"/>
    <xf numFmtId="231" fontId="23" fillId="0" borderId="0" applyFont="0" applyFill="0" applyBorder="0" applyAlignment="0" applyProtection="0"/>
    <xf numFmtId="231" fontId="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234" fontId="121" fillId="0" borderId="0">
      <protection locked="0"/>
    </xf>
    <xf numFmtId="0" fontId="122" fillId="0" borderId="0" applyNumberFormat="0" applyFill="0" applyBorder="0" applyAlignment="0" applyProtection="0"/>
    <xf numFmtId="0" fontId="123" fillId="49" borderId="0" applyNumberFormat="0" applyBorder="0" applyAlignment="0" applyProtection="0"/>
    <xf numFmtId="0" fontId="123" fillId="49" borderId="0" applyNumberFormat="0" applyBorder="0" applyAlignment="0" applyProtection="0"/>
    <xf numFmtId="0" fontId="123" fillId="49" borderId="0" applyNumberFormat="0" applyBorder="0" applyAlignment="0" applyProtection="0"/>
    <xf numFmtId="0" fontId="123" fillId="49" borderId="0" applyNumberFormat="0" applyBorder="0" applyAlignment="0" applyProtection="0"/>
    <xf numFmtId="0" fontId="123" fillId="49" borderId="0" applyNumberFormat="0" applyBorder="0" applyAlignment="0" applyProtection="0"/>
    <xf numFmtId="38" fontId="61" fillId="40" borderId="0" applyNumberFormat="0" applyBorder="0" applyAlignment="0" applyProtection="0"/>
    <xf numFmtId="230" fontId="59" fillId="79" borderId="35">
      <alignment horizontal="center" vertical="center" wrapText="1"/>
    </xf>
    <xf numFmtId="1" fontId="57" fillId="80" borderId="36" applyBorder="0">
      <alignment vertical="center"/>
    </xf>
    <xf numFmtId="1" fontId="124" fillId="79" borderId="37" applyBorder="0">
      <alignment vertical="center"/>
    </xf>
    <xf numFmtId="0" fontId="125" fillId="49" borderId="0" applyNumberFormat="0" applyBorder="0" applyAlignment="0" applyProtection="0"/>
    <xf numFmtId="0" fontId="126" fillId="77" borderId="0" applyNumberFormat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horizontal="left" vertical="center"/>
    </xf>
    <xf numFmtId="0" fontId="59" fillId="0" borderId="0" applyNumberFormat="0" applyFill="0" applyBorder="0" applyAlignment="0" applyProtection="0">
      <alignment vertical="center"/>
    </xf>
    <xf numFmtId="235" fontId="130" fillId="0" borderId="0" applyNumberFormat="0" applyFill="0" applyBorder="0" applyProtection="0">
      <alignment horizontal="right"/>
    </xf>
    <xf numFmtId="0" fontId="129" fillId="0" borderId="18" applyNumberFormat="0" applyAlignment="0" applyProtection="0">
      <alignment horizontal="left" vertical="center"/>
    </xf>
    <xf numFmtId="0" fontId="129" fillId="0" borderId="15">
      <alignment horizontal="left" vertical="center"/>
    </xf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1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3" fillId="0" borderId="22" applyNumberFormat="0" applyFill="0" applyAlignment="0" applyProtection="0"/>
    <xf numFmtId="0" fontId="133" fillId="0" borderId="22" applyNumberFormat="0" applyFill="0" applyAlignment="0" applyProtection="0"/>
    <xf numFmtId="0" fontId="133" fillId="0" borderId="22" applyNumberFormat="0" applyFill="0" applyAlignment="0" applyProtection="0"/>
    <xf numFmtId="0" fontId="133" fillId="0" borderId="22" applyNumberFormat="0" applyFill="0" applyAlignment="0" applyProtection="0"/>
    <xf numFmtId="0" fontId="133" fillId="0" borderId="22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236" fontId="134" fillId="0" borderId="0">
      <protection locked="0"/>
    </xf>
    <xf numFmtId="236" fontId="134" fillId="0" borderId="0">
      <protection locked="0"/>
    </xf>
    <xf numFmtId="0" fontId="135" fillId="0" borderId="14">
      <alignment horizontal="center"/>
    </xf>
    <xf numFmtId="0" fontId="135" fillId="0" borderId="0">
      <alignment horizont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96" fillId="81" borderId="0" applyNumberFormat="0" applyFont="0" applyBorder="0" applyAlignment="0" applyProtection="0">
      <alignment vertical="center"/>
    </xf>
    <xf numFmtId="0" fontId="88" fillId="0" borderId="0" applyNumberFormat="0" applyFill="0" applyBorder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38" fillId="48" borderId="0" applyNumberFormat="0" applyBorder="0" applyAlignment="0" applyProtection="0"/>
    <xf numFmtId="0" fontId="23" fillId="0" borderId="0" applyNumberFormat="0" applyFill="0" applyBorder="0" applyAlignment="0" applyProtection="0"/>
    <xf numFmtId="10" fontId="61" fillId="42" borderId="19" applyNumberFormat="0" applyBorder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139" fillId="0" borderId="0" applyNumberFormat="0" applyFill="0" applyAlignment="0" applyProtection="0"/>
    <xf numFmtId="0" fontId="96" fillId="0" borderId="39" applyNumberFormat="0" applyAlignment="0">
      <alignment vertical="center"/>
    </xf>
    <xf numFmtId="195" fontId="140" fillId="82" borderId="0"/>
    <xf numFmtId="0" fontId="96" fillId="0" borderId="40" applyNumberFormat="0" applyAlignment="0">
      <alignment vertical="center"/>
      <protection locked="0"/>
    </xf>
    <xf numFmtId="204" fontId="96" fillId="83" borderId="40" applyNumberFormat="0" applyAlignment="0">
      <alignment vertical="center"/>
      <protection locked="0"/>
    </xf>
    <xf numFmtId="0" fontId="96" fillId="84" borderId="0" applyNumberFormat="0" applyAlignment="0">
      <alignment vertical="center"/>
    </xf>
    <xf numFmtId="0" fontId="96" fillId="85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84" borderId="0" applyNumberFormat="0" applyAlignment="0">
      <alignment vertical="center"/>
    </xf>
    <xf numFmtId="0" fontId="96" fillId="0" borderId="41" applyNumberFormat="0" applyAlignment="0">
      <alignment vertical="center"/>
      <protection locked="0"/>
    </xf>
    <xf numFmtId="0" fontId="141" fillId="48" borderId="0" applyNumberFormat="0" applyBorder="0" applyAlignment="0" applyProtection="0"/>
    <xf numFmtId="237" fontId="142" fillId="0" borderId="0"/>
    <xf numFmtId="0" fontId="143" fillId="0" borderId="42" applyNumberFormat="0" applyBorder="0" applyAlignment="0" applyProtection="0">
      <alignment horizontal="left"/>
    </xf>
    <xf numFmtId="0" fontId="144" fillId="0" borderId="29" applyNumberFormat="0" applyFill="0" applyAlignment="0" applyProtection="0"/>
    <xf numFmtId="0" fontId="144" fillId="0" borderId="29" applyNumberFormat="0" applyFill="0" applyAlignment="0" applyProtection="0"/>
    <xf numFmtId="0" fontId="144" fillId="0" borderId="29" applyNumberFormat="0" applyFill="0" applyAlignment="0" applyProtection="0"/>
    <xf numFmtId="0" fontId="145" fillId="75" borderId="28" applyNumberFormat="0" applyAlignment="0" applyProtection="0"/>
    <xf numFmtId="0" fontId="145" fillId="75" borderId="28" applyNumberFormat="0" applyAlignment="0" applyProtection="0"/>
    <xf numFmtId="0" fontId="145" fillId="75" borderId="28" applyNumberFormat="0" applyAlignment="0" applyProtection="0"/>
    <xf numFmtId="0" fontId="105" fillId="0" borderId="0" applyNumberFormat="0" applyFont="0" applyFill="0" applyBorder="0" applyProtection="0">
      <alignment horizontal="left" vertical="center"/>
    </xf>
    <xf numFmtId="230" fontId="146" fillId="0" borderId="0">
      <alignment horizontal="left"/>
    </xf>
    <xf numFmtId="0" fontId="147" fillId="0" borderId="0" applyFill="0" applyBorder="0" applyAlignment="0"/>
    <xf numFmtId="0" fontId="147" fillId="0" borderId="0" applyFill="0" applyBorder="0" applyAlignment="0"/>
    <xf numFmtId="0" fontId="147" fillId="0" borderId="0" applyFill="0" applyBorder="0" applyAlignment="0"/>
    <xf numFmtId="0" fontId="4" fillId="0" borderId="0" applyFill="0" applyBorder="0" applyAlignment="0"/>
    <xf numFmtId="0" fontId="147" fillId="0" borderId="0" applyFill="0" applyBorder="0" applyAlignment="0"/>
    <xf numFmtId="0" fontId="101" fillId="0" borderId="29" applyNumberFormat="0" applyFill="0" applyAlignment="0" applyProtection="0"/>
    <xf numFmtId="0" fontId="101" fillId="0" borderId="29" applyNumberFormat="0" applyFill="0" applyAlignment="0" applyProtection="0"/>
    <xf numFmtId="0" fontId="101" fillId="0" borderId="29" applyNumberFormat="0" applyFill="0" applyAlignment="0" applyProtection="0"/>
    <xf numFmtId="0" fontId="101" fillId="0" borderId="29" applyNumberFormat="0" applyFill="0" applyAlignment="0" applyProtection="0"/>
    <xf numFmtId="0" fontId="101" fillId="0" borderId="29" applyNumberFormat="0" applyFill="0" applyAlignment="0" applyProtection="0"/>
    <xf numFmtId="195" fontId="23" fillId="86" borderId="0"/>
    <xf numFmtId="0" fontId="23" fillId="87" borderId="0" applyNumberFormat="0" applyFont="0" applyBorder="0" applyAlignment="0"/>
    <xf numFmtId="238" fontId="23" fillId="88" borderId="43" applyNumberFormat="0" applyFont="0" applyBorder="0" applyAlignment="0"/>
    <xf numFmtId="188" fontId="49" fillId="89" borderId="0" applyFont="0" applyAlignment="0"/>
    <xf numFmtId="239" fontId="148" fillId="0" borderId="0" applyFont="0" applyFill="0" applyBorder="0" applyAlignment="0" applyProtection="0"/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0" fontId="149" fillId="0" borderId="0" applyNumberFormat="0" applyFill="0" applyBorder="0" applyProtection="0">
      <alignment horizontal="left" vertical="center"/>
    </xf>
    <xf numFmtId="240" fontId="4" fillId="0" borderId="0" applyFont="0" applyFill="0" applyBorder="0" applyAlignment="0" applyProtection="0"/>
    <xf numFmtId="241" fontId="4" fillId="0" borderId="0" applyFont="0" applyFill="0" applyBorder="0" applyAlignment="0" applyProtection="0"/>
    <xf numFmtId="242" fontId="150" fillId="0" borderId="0" applyFill="0" applyBorder="0" applyAlignment="0" applyProtection="0"/>
    <xf numFmtId="243" fontId="150" fillId="0" borderId="0" applyFill="0" applyBorder="0" applyAlignment="0" applyProtection="0"/>
    <xf numFmtId="244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6" fontId="150" fillId="0" borderId="0" applyFill="0" applyBorder="0" applyAlignment="0" applyProtection="0"/>
    <xf numFmtId="247" fontId="150" fillId="0" borderId="0" applyFill="0" applyBorder="0" applyAlignment="0" applyProtection="0"/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43" fontId="23" fillId="0" borderId="0" applyFont="0" applyFill="0" applyBorder="0" applyAlignment="0" applyProtection="0"/>
    <xf numFmtId="4" fontId="72" fillId="0" borderId="0" applyFont="0" applyFill="0" applyBorder="0" applyAlignment="0" applyProtection="0"/>
    <xf numFmtId="248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0" fontId="23" fillId="0" borderId="14"/>
    <xf numFmtId="0" fontId="48" fillId="0" borderId="0" applyFont="0" applyFill="0" applyBorder="0" applyAlignment="0" applyProtection="0"/>
    <xf numFmtId="250" fontId="72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195" fontId="148" fillId="0" borderId="0" applyProtection="0"/>
    <xf numFmtId="0" fontId="151" fillId="0" borderId="44" applyNumberFormat="0" applyFill="0" applyAlignment="0" applyProtection="0"/>
    <xf numFmtId="0" fontId="151" fillId="0" borderId="44" applyNumberFormat="0" applyFill="0" applyAlignment="0" applyProtection="0"/>
    <xf numFmtId="0" fontId="151" fillId="0" borderId="44" applyNumberFormat="0" applyFill="0" applyAlignment="0" applyProtection="0"/>
    <xf numFmtId="0" fontId="152" fillId="0" borderId="45" applyNumberFormat="0" applyFill="0" applyAlignment="0" applyProtection="0"/>
    <xf numFmtId="0" fontId="152" fillId="0" borderId="45" applyNumberFormat="0" applyFill="0" applyAlignment="0" applyProtection="0"/>
    <xf numFmtId="0" fontId="152" fillId="0" borderId="45" applyNumberFormat="0" applyFill="0" applyAlignment="0" applyProtection="0"/>
    <xf numFmtId="0" fontId="153" fillId="0" borderId="46" applyNumberFormat="0" applyFill="0" applyAlignment="0" applyProtection="0"/>
    <xf numFmtId="0" fontId="153" fillId="0" borderId="46" applyNumberFormat="0" applyFill="0" applyAlignment="0" applyProtection="0"/>
    <xf numFmtId="0" fontId="153" fillId="0" borderId="46" applyNumberFormat="0" applyFill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4" fillId="0" borderId="0" applyNumberFormat="0" applyAlignment="0">
      <alignment vertical="center"/>
    </xf>
    <xf numFmtId="0" fontId="155" fillId="0" borderId="0" applyNumberFormat="0" applyFill="0" applyBorder="0" applyProtection="0">
      <alignment horizontal="left"/>
    </xf>
    <xf numFmtId="253" fontId="23" fillId="0" borderId="47" applyBorder="0" applyAlignment="0" applyProtection="0">
      <alignment horizontal="center"/>
    </xf>
    <xf numFmtId="0" fontId="156" fillId="60" borderId="0" applyNumberFormat="0" applyBorder="0" applyAlignment="0" applyProtection="0"/>
    <xf numFmtId="0" fontId="156" fillId="60" borderId="0" applyNumberFormat="0" applyBorder="0" applyAlignment="0" applyProtection="0"/>
    <xf numFmtId="0" fontId="156" fillId="60" borderId="0" applyNumberFormat="0" applyBorder="0" applyAlignment="0" applyProtection="0"/>
    <xf numFmtId="0" fontId="156" fillId="60" borderId="0" applyNumberFormat="0" applyBorder="0" applyAlignment="0" applyProtection="0"/>
    <xf numFmtId="0" fontId="156" fillId="60" borderId="0" applyNumberFormat="0" applyBorder="0" applyAlignment="0" applyProtection="0"/>
    <xf numFmtId="0" fontId="157" fillId="43" borderId="0" applyNumberFormat="0" applyBorder="0" applyAlignment="0" applyProtection="0"/>
    <xf numFmtId="0" fontId="157" fillId="43" borderId="0" applyNumberFormat="0" applyBorder="0" applyAlignment="0" applyProtection="0"/>
    <xf numFmtId="0" fontId="157" fillId="43" borderId="0" applyNumberFormat="0" applyBorder="0" applyAlignment="0" applyProtection="0"/>
    <xf numFmtId="0" fontId="156" fillId="43" borderId="0" applyNumberFormat="0" applyBorder="0" applyAlignment="0" applyProtection="0"/>
    <xf numFmtId="0" fontId="158" fillId="0" borderId="0"/>
    <xf numFmtId="0" fontId="158" fillId="0" borderId="0"/>
    <xf numFmtId="0" fontId="159" fillId="0" borderId="0"/>
    <xf numFmtId="0" fontId="160" fillId="0" borderId="0" applyNumberFormat="0" applyFont="0" applyFill="0" applyBorder="0" applyAlignment="0" applyProtection="0"/>
    <xf numFmtId="254" fontId="161" fillId="0" borderId="0"/>
    <xf numFmtId="254" fontId="161" fillId="0" borderId="0"/>
    <xf numFmtId="0" fontId="80" fillId="0" borderId="0"/>
    <xf numFmtId="0" fontId="4" fillId="0" borderId="0"/>
    <xf numFmtId="0" fontId="107" fillId="0" borderId="0"/>
    <xf numFmtId="0" fontId="10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07" fillId="0" borderId="0"/>
    <xf numFmtId="0" fontId="4" fillId="0" borderId="0"/>
    <xf numFmtId="0" fontId="10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4" fillId="0" borderId="0" applyNumberFormat="0" applyFont="0" applyFill="0" applyBorder="0" applyAlignment="0" applyProtection="0">
      <alignment vertical="top"/>
    </xf>
    <xf numFmtId="0" fontId="10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07" fillId="0" borderId="0"/>
    <xf numFmtId="0" fontId="4" fillId="0" borderId="0"/>
    <xf numFmtId="0" fontId="96" fillId="0" borderId="0">
      <alignment vertical="center"/>
    </xf>
    <xf numFmtId="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7" fillId="0" borderId="0"/>
    <xf numFmtId="0" fontId="4" fillId="0" borderId="0"/>
    <xf numFmtId="0" fontId="10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7" fillId="0" borderId="0"/>
    <xf numFmtId="0" fontId="4" fillId="0" borderId="0"/>
    <xf numFmtId="0" fontId="96" fillId="0" borderId="0">
      <alignment vertical="center"/>
    </xf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07" fillId="0" borderId="0"/>
    <xf numFmtId="0" fontId="96" fillId="0" borderId="0">
      <alignment vertical="center"/>
    </xf>
    <xf numFmtId="0" fontId="4" fillId="0" borderId="0"/>
    <xf numFmtId="0" fontId="6" fillId="0" borderId="0"/>
    <xf numFmtId="0" fontId="6" fillId="0" borderId="0"/>
    <xf numFmtId="0" fontId="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96" fillId="0" borderId="0">
      <alignment vertical="center"/>
    </xf>
    <xf numFmtId="0" fontId="107" fillId="0" borderId="0"/>
    <xf numFmtId="0" fontId="4" fillId="0" borderId="0"/>
    <xf numFmtId="0" fontId="4" fillId="0" borderId="0"/>
    <xf numFmtId="0" fontId="4" fillId="0" borderId="0"/>
    <xf numFmtId="0" fontId="10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96" fillId="0" borderId="0">
      <alignment vertical="center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>
      <alignment vertical="center"/>
    </xf>
    <xf numFmtId="0" fontId="4" fillId="0" borderId="0"/>
    <xf numFmtId="0" fontId="4" fillId="0" borderId="0"/>
    <xf numFmtId="0" fontId="4" fillId="0" borderId="0"/>
    <xf numFmtId="0" fontId="107" fillId="0" borderId="0"/>
    <xf numFmtId="0" fontId="4" fillId="0" borderId="0"/>
    <xf numFmtId="0" fontId="107" fillId="0" borderId="0"/>
    <xf numFmtId="0" fontId="4" fillId="0" borderId="0"/>
    <xf numFmtId="0" fontId="107" fillId="0" borderId="0"/>
    <xf numFmtId="0" fontId="4" fillId="0" borderId="0"/>
    <xf numFmtId="0" fontId="107" fillId="0" borderId="0"/>
    <xf numFmtId="0" fontId="107" fillId="0" borderId="0"/>
    <xf numFmtId="0" fontId="107" fillId="0" borderId="0"/>
    <xf numFmtId="0" fontId="15" fillId="0" borderId="0">
      <alignment vertical="top"/>
      <protection locked="0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36" fillId="0" borderId="0"/>
    <xf numFmtId="0" fontId="107" fillId="0" borderId="0"/>
    <xf numFmtId="0" fontId="107" fillId="0" borderId="0"/>
    <xf numFmtId="0" fontId="107" fillId="0" borderId="0"/>
    <xf numFmtId="0" fontId="4" fillId="0" borderId="0"/>
    <xf numFmtId="0" fontId="23" fillId="0" borderId="0"/>
    <xf numFmtId="0" fontId="10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/>
    <xf numFmtId="0" fontId="80" fillId="0" borderId="0"/>
    <xf numFmtId="0" fontId="23" fillId="0" borderId="0"/>
    <xf numFmtId="0" fontId="80" fillId="0" borderId="0"/>
    <xf numFmtId="0" fontId="4" fillId="0" borderId="0"/>
    <xf numFmtId="0" fontId="80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4" fillId="0" borderId="0"/>
    <xf numFmtId="0" fontId="107" fillId="0" borderId="0"/>
    <xf numFmtId="0" fontId="107" fillId="0" borderId="0"/>
    <xf numFmtId="0" fontId="36" fillId="0" borderId="0"/>
    <xf numFmtId="0" fontId="37" fillId="0" borderId="0"/>
    <xf numFmtId="0" fontId="37" fillId="0" borderId="0">
      <alignment vertical="center"/>
    </xf>
    <xf numFmtId="0" fontId="4" fillId="0" borderId="0"/>
    <xf numFmtId="0" fontId="15" fillId="0" borderId="0">
      <alignment vertical="top"/>
      <protection locked="0"/>
    </xf>
    <xf numFmtId="0" fontId="80" fillId="0" borderId="0"/>
    <xf numFmtId="0" fontId="80" fillId="0" borderId="0"/>
    <xf numFmtId="0" fontId="2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96" fillId="0" borderId="0">
      <alignment vertical="center"/>
    </xf>
    <xf numFmtId="0" fontId="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5" fillId="0" borderId="0">
      <alignment vertical="top"/>
      <protection locked="0"/>
    </xf>
    <xf numFmtId="0" fontId="15" fillId="0" borderId="0">
      <alignment vertical="top"/>
      <protection locked="0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80" fillId="0" borderId="0"/>
    <xf numFmtId="0" fontId="80" fillId="0" borderId="0"/>
    <xf numFmtId="0" fontId="80" fillId="0" borderId="0"/>
    <xf numFmtId="0" fontId="80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/>
    <xf numFmtId="0" fontId="23" fillId="0" borderId="0"/>
    <xf numFmtId="0" fontId="4" fillId="0" borderId="0"/>
    <xf numFmtId="0" fontId="38" fillId="0" borderId="0"/>
    <xf numFmtId="0" fontId="107" fillId="0" borderId="0"/>
    <xf numFmtId="0" fontId="4" fillId="0" borderId="0"/>
    <xf numFmtId="0" fontId="107" fillId="0" borderId="0"/>
    <xf numFmtId="0" fontId="2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61" fillId="0" borderId="0"/>
    <xf numFmtId="0" fontId="61" fillId="0" borderId="0"/>
    <xf numFmtId="0" fontId="23" fillId="0" borderId="0"/>
    <xf numFmtId="0" fontId="36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80" fillId="0" borderId="0"/>
    <xf numFmtId="0" fontId="3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23" fillId="0" borderId="0" applyNumberFormat="0" applyFill="0" applyBorder="0" applyAlignment="0" applyProtection="0"/>
    <xf numFmtId="0" fontId="37" fillId="0" borderId="0"/>
    <xf numFmtId="0" fontId="36" fillId="0" borderId="0"/>
    <xf numFmtId="0" fontId="4" fillId="0" borderId="0"/>
    <xf numFmtId="0" fontId="6" fillId="0" borderId="0"/>
    <xf numFmtId="0" fontId="23" fillId="0" borderId="0"/>
    <xf numFmtId="0" fontId="107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107" fillId="0" borderId="0"/>
    <xf numFmtId="0" fontId="6" fillId="0" borderId="0"/>
    <xf numFmtId="0" fontId="107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36" fillId="0" borderId="0"/>
    <xf numFmtId="0" fontId="2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6" fillId="0" borderId="0"/>
    <xf numFmtId="0" fontId="80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107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80" fillId="0" borderId="0"/>
    <xf numFmtId="0" fontId="23" fillId="0" borderId="0"/>
    <xf numFmtId="0" fontId="6" fillId="0" borderId="0"/>
    <xf numFmtId="0" fontId="2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80" fillId="0" borderId="0"/>
    <xf numFmtId="0" fontId="107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07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2" fillId="0" borderId="0"/>
    <xf numFmtId="0" fontId="162" fillId="0" borderId="0"/>
    <xf numFmtId="0" fontId="163" fillId="0" borderId="0"/>
    <xf numFmtId="0" fontId="3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6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16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05" fillId="0" borderId="0"/>
    <xf numFmtId="0" fontId="38" fillId="0" borderId="0"/>
    <xf numFmtId="0" fontId="105" fillId="0" borderId="0"/>
    <xf numFmtId="0" fontId="16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12" fillId="0" borderId="0"/>
    <xf numFmtId="0" fontId="11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4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63" fillId="0" borderId="0"/>
    <xf numFmtId="0" fontId="38" fillId="0" borderId="0"/>
    <xf numFmtId="0" fontId="6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6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5" fillId="0" borderId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5" fillId="0" borderId="0">
      <alignment vertical="top"/>
      <protection locked="0"/>
    </xf>
    <xf numFmtId="0" fontId="4" fillId="0" borderId="0"/>
    <xf numFmtId="0" fontId="107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12" fillId="0" borderId="0"/>
    <xf numFmtId="0" fontId="3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4" fillId="0" borderId="0"/>
    <xf numFmtId="0" fontId="3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12" fillId="0" borderId="0"/>
    <xf numFmtId="0" fontId="3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12" fillId="0" borderId="0"/>
    <xf numFmtId="0" fontId="38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112" fillId="0" borderId="0"/>
    <xf numFmtId="0" fontId="112" fillId="0" borderId="0"/>
    <xf numFmtId="0" fontId="38" fillId="0" borderId="0"/>
    <xf numFmtId="0" fontId="112" fillId="0" borderId="0"/>
    <xf numFmtId="0" fontId="112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112" fillId="0" borderId="0"/>
    <xf numFmtId="0" fontId="4" fillId="0" borderId="0"/>
    <xf numFmtId="0" fontId="163" fillId="0" borderId="0"/>
    <xf numFmtId="0" fontId="1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4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12" fillId="0" borderId="0"/>
    <xf numFmtId="0" fontId="3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8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81" fillId="0" borderId="0"/>
    <xf numFmtId="0" fontId="8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63" fillId="0" borderId="0"/>
    <xf numFmtId="0" fontId="4" fillId="0" borderId="0"/>
    <xf numFmtId="0" fontId="1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164" fillId="0" borderId="0"/>
    <xf numFmtId="0" fontId="4" fillId="0" borderId="0"/>
    <xf numFmtId="0" fontId="163" fillId="0" borderId="0"/>
    <xf numFmtId="0" fontId="1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2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" fillId="0" borderId="0"/>
    <xf numFmtId="0" fontId="107" fillId="0" borderId="0"/>
    <xf numFmtId="0" fontId="163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12" fillId="0" borderId="0"/>
    <xf numFmtId="0" fontId="4" fillId="0" borderId="0"/>
    <xf numFmtId="0" fontId="4" fillId="0" borderId="0"/>
    <xf numFmtId="0" fontId="4" fillId="0" borderId="0"/>
    <xf numFmtId="0" fontId="112" fillId="0" borderId="0"/>
    <xf numFmtId="0" fontId="163" fillId="0" borderId="0"/>
    <xf numFmtId="0" fontId="1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3" fillId="78" borderId="32" applyNumberFormat="0" applyFont="0" applyAlignment="0" applyProtection="0"/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" fillId="78" borderId="32" applyNumberFormat="0" applyFont="0" applyAlignment="0" applyProtection="0"/>
    <xf numFmtId="204" fontId="96" fillId="0" borderId="0" applyFont="0" applyFill="0" applyBorder="0" applyAlignment="0" applyProtection="0">
      <alignment vertical="center"/>
    </xf>
    <xf numFmtId="199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204" fontId="96" fillId="0" borderId="0" applyFont="0" applyFill="0" applyBorder="0" applyAlignment="0" applyProtection="0">
      <alignment vertical="center"/>
    </xf>
    <xf numFmtId="0" fontId="165" fillId="55" borderId="26" applyNumberFormat="0" applyAlignment="0" applyProtection="0"/>
    <xf numFmtId="0" fontId="165" fillId="55" borderId="26" applyNumberFormat="0" applyAlignment="0" applyProtection="0"/>
    <xf numFmtId="0" fontId="165" fillId="55" borderId="26" applyNumberFormat="0" applyAlignment="0" applyProtection="0"/>
    <xf numFmtId="255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0" fontId="160" fillId="0" borderId="48" applyNumberFormat="0" applyFont="0" applyFill="0" applyProtection="0">
      <alignment vertical="top" wrapText="1"/>
    </xf>
    <xf numFmtId="0" fontId="166" fillId="0" borderId="49" applyNumberFormat="0" applyFont="0" applyBorder="0" applyAlignment="0">
      <alignment horizontal="left" vertical="center"/>
    </xf>
    <xf numFmtId="0" fontId="166" fillId="0" borderId="49" applyNumberFormat="0" applyFont="0" applyBorder="0" applyAlignment="0">
      <alignment vertical="center"/>
    </xf>
    <xf numFmtId="0" fontId="166" fillId="0" borderId="49" applyNumberFormat="0" applyBorder="0" applyAlignment="0">
      <alignment horizontal="left"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0" fontId="96" fillId="90" borderId="0" applyNumberFormat="0" applyFont="0" applyBorder="0" applyAlignment="0" applyProtection="0">
      <alignment vertical="center"/>
    </xf>
    <xf numFmtId="257" fontId="91" fillId="73" borderId="50" applyProtection="0"/>
    <xf numFmtId="257" fontId="91" fillId="73" borderId="50" applyProtection="0"/>
    <xf numFmtId="257" fontId="91" fillId="73" borderId="50" applyProtection="0"/>
    <xf numFmtId="14" fontId="87" fillId="0" borderId="0">
      <alignment horizontal="center" wrapText="1"/>
      <protection locked="0"/>
    </xf>
    <xf numFmtId="14" fontId="87" fillId="0" borderId="0">
      <alignment horizontal="center" wrapText="1"/>
      <protection locked="0"/>
    </xf>
    <xf numFmtId="172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8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3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8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1" fillId="0" borderId="0" applyFont="0" applyFill="0" applyBorder="0" applyAlignment="0" applyProtection="0"/>
    <xf numFmtId="259" fontId="96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259" fontId="96" fillId="0" borderId="0" applyFont="0" applyFill="0" applyBorder="0" applyAlignment="0" applyProtection="0">
      <alignment horizontal="right" vertical="center"/>
    </xf>
    <xf numFmtId="260" fontId="96" fillId="0" borderId="0" applyFont="0" applyFill="0" applyBorder="0" applyAlignment="0" applyProtection="0">
      <alignment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259" fontId="96" fillId="0" borderId="0" applyFont="0" applyFill="0" applyBorder="0" applyAlignment="0" applyProtection="0">
      <alignment horizontal="right" vertical="center"/>
    </xf>
    <xf numFmtId="0" fontId="167" fillId="0" borderId="0" applyNumberFormat="0" applyBorder="0" applyAlignment="0">
      <protection locked="0"/>
    </xf>
    <xf numFmtId="0" fontId="167" fillId="0" borderId="0" applyNumberFormat="0" applyBorder="0" applyAlignment="0">
      <protection locked="0"/>
    </xf>
    <xf numFmtId="1" fontId="168" fillId="0" borderId="0" applyNumberFormat="0" applyAlignment="0">
      <alignment horizontal="center"/>
    </xf>
    <xf numFmtId="0" fontId="169" fillId="0" borderId="0" applyFont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170" fillId="0" borderId="0" applyFill="0" applyBorder="0" applyAlignment="0"/>
    <xf numFmtId="0" fontId="170" fillId="0" borderId="0" applyFill="0" applyBorder="0" applyAlignment="0"/>
    <xf numFmtId="0" fontId="170" fillId="0" borderId="0" applyFill="0" applyBorder="0" applyAlignment="0"/>
    <xf numFmtId="0" fontId="4" fillId="0" borderId="0" applyFill="0" applyBorder="0" applyAlignment="0"/>
    <xf numFmtId="0" fontId="170" fillId="0" borderId="0" applyFill="0" applyBorder="0" applyAlignment="0"/>
    <xf numFmtId="0" fontId="4" fillId="0" borderId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23" fillId="0" borderId="14">
      <alignment horizontal="center"/>
    </xf>
    <xf numFmtId="0" fontId="23" fillId="0" borderId="14">
      <alignment horizontal="center"/>
    </xf>
    <xf numFmtId="3" fontId="48" fillId="0" borderId="0" applyFont="0" applyFill="0" applyBorder="0" applyAlignment="0" applyProtection="0"/>
    <xf numFmtId="0" fontId="48" fillId="91" borderId="0" applyNumberFormat="0" applyFont="0" applyBorder="0" applyAlignment="0" applyProtection="0"/>
    <xf numFmtId="0" fontId="48" fillId="91" borderId="0" applyNumberFormat="0" applyFont="0" applyBorder="0" applyAlignment="0" applyProtection="0"/>
    <xf numFmtId="261" fontId="23" fillId="0" borderId="0" applyFont="0" applyFill="0" applyBorder="0" applyAlignment="0" applyProtection="0"/>
    <xf numFmtId="49" fontId="96" fillId="0" borderId="0">
      <alignment horizontal="right"/>
    </xf>
    <xf numFmtId="0" fontId="171" fillId="92" borderId="0" applyNumberFormat="0" applyFont="0" applyBorder="0" applyAlignment="0">
      <alignment horizontal="center"/>
    </xf>
    <xf numFmtId="262" fontId="4" fillId="0" borderId="0" applyNumberFormat="0" applyFill="0" applyBorder="0" applyAlignment="0" applyProtection="0">
      <alignment horizontal="left"/>
    </xf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5" fillId="0" borderId="51" applyNumberFormat="0" applyFont="0" applyFill="0" applyAlignment="0" applyProtection="0"/>
    <xf numFmtId="0" fontId="104" fillId="76" borderId="13" applyNumberFormat="0" applyBorder="0" applyProtection="0">
      <alignment horizontal="left" wrapText="1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0" applyNumberFormat="0" applyBorder="0" applyProtection="0">
      <alignment horizontal="left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104" fillId="76" borderId="13" applyNumberFormat="0" applyBorder="0" applyProtection="0">
      <alignment horizontal="left" wrapText="1"/>
    </xf>
    <xf numFmtId="0" fontId="59" fillId="0" borderId="0" applyNumberFormat="0" applyFill="0" applyBorder="0">
      <alignment horizontal="left" vertical="center" wrapText="1"/>
    </xf>
    <xf numFmtId="0" fontId="96" fillId="0" borderId="0" applyNumberFormat="0" applyFill="0" applyBorder="0">
      <alignment horizontal="left" vertical="center" wrapText="1" indent="1"/>
    </xf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05" fillId="0" borderId="52" applyNumberFormat="0" applyFont="0" applyFill="0" applyAlignment="0" applyProtection="0"/>
    <xf numFmtId="0" fontId="172" fillId="55" borderId="24" applyNumberFormat="0" applyAlignment="0" applyProtection="0"/>
    <xf numFmtId="4" fontId="173" fillId="43" borderId="53" applyNumberFormat="0" applyProtection="0">
      <alignment vertical="center"/>
    </xf>
    <xf numFmtId="4" fontId="174" fillId="46" borderId="53" applyNumberFormat="0" applyProtection="0">
      <alignment vertical="center"/>
    </xf>
    <xf numFmtId="4" fontId="173" fillId="46" borderId="53" applyNumberFormat="0" applyProtection="0">
      <alignment horizontal="left" vertical="center" indent="1"/>
    </xf>
    <xf numFmtId="0" fontId="173" fillId="46" borderId="53" applyNumberFormat="0" applyProtection="0">
      <alignment horizontal="left" vertical="top" indent="1"/>
    </xf>
    <xf numFmtId="4" fontId="173" fillId="93" borderId="0" applyNumberFormat="0" applyProtection="0">
      <alignment horizontal="left" vertical="center" indent="1"/>
    </xf>
    <xf numFmtId="4" fontId="82" fillId="48" borderId="53" applyNumberFormat="0" applyProtection="0">
      <alignment horizontal="right" vertical="center"/>
    </xf>
    <xf numFmtId="4" fontId="82" fillId="58" borderId="53" applyNumberFormat="0" applyProtection="0">
      <alignment horizontal="right" vertical="center"/>
    </xf>
    <xf numFmtId="4" fontId="82" fillId="69" borderId="53" applyNumberFormat="0" applyProtection="0">
      <alignment horizontal="right" vertical="center"/>
    </xf>
    <xf numFmtId="4" fontId="82" fillId="60" borderId="53" applyNumberFormat="0" applyProtection="0">
      <alignment horizontal="right" vertical="center"/>
    </xf>
    <xf numFmtId="4" fontId="82" fillId="66" borderId="53" applyNumberFormat="0" applyProtection="0">
      <alignment horizontal="right" vertical="center"/>
    </xf>
    <xf numFmtId="4" fontId="82" fillId="72" borderId="53" applyNumberFormat="0" applyProtection="0">
      <alignment horizontal="right" vertical="center"/>
    </xf>
    <xf numFmtId="4" fontId="82" fillId="70" borderId="53" applyNumberFormat="0" applyProtection="0">
      <alignment horizontal="right" vertical="center"/>
    </xf>
    <xf numFmtId="4" fontId="82" fillId="94" borderId="53" applyNumberFormat="0" applyProtection="0">
      <alignment horizontal="right" vertical="center"/>
    </xf>
    <xf numFmtId="4" fontId="82" fillId="59" borderId="53" applyNumberFormat="0" applyProtection="0">
      <alignment horizontal="right" vertical="center"/>
    </xf>
    <xf numFmtId="4" fontId="173" fillId="95" borderId="54" applyNumberFormat="0" applyProtection="0">
      <alignment horizontal="left" vertical="center" indent="1"/>
    </xf>
    <xf numFmtId="4" fontId="82" fillId="96" borderId="0" applyNumberFormat="0" applyProtection="0">
      <alignment horizontal="left" vertical="center" indent="1"/>
    </xf>
    <xf numFmtId="4" fontId="175" fillId="97" borderId="0" applyNumberFormat="0" applyProtection="0">
      <alignment horizontal="left" vertical="center" indent="1"/>
    </xf>
    <xf numFmtId="4" fontId="82" fillId="98" borderId="53" applyNumberFormat="0" applyProtection="0">
      <alignment horizontal="right" vertical="center"/>
    </xf>
    <xf numFmtId="4" fontId="82" fillId="96" borderId="0" applyNumberFormat="0" applyProtection="0">
      <alignment horizontal="left" vertical="center" indent="1"/>
    </xf>
    <xf numFmtId="4" fontId="82" fillId="93" borderId="0" applyNumberFormat="0" applyProtection="0">
      <alignment horizontal="left" vertical="center" indent="1"/>
    </xf>
    <xf numFmtId="0" fontId="23" fillId="97" borderId="53" applyNumberFormat="0" applyProtection="0">
      <alignment horizontal="left" vertical="center" indent="1"/>
    </xf>
    <xf numFmtId="0" fontId="23" fillId="97" borderId="53" applyNumberFormat="0" applyProtection="0">
      <alignment horizontal="left" vertical="top" indent="1"/>
    </xf>
    <xf numFmtId="0" fontId="23" fillId="93" borderId="53" applyNumberFormat="0" applyProtection="0">
      <alignment horizontal="left" vertical="center" indent="1"/>
    </xf>
    <xf numFmtId="0" fontId="23" fillId="93" borderId="53" applyNumberFormat="0" applyProtection="0">
      <alignment horizontal="left" vertical="top" indent="1"/>
    </xf>
    <xf numFmtId="0" fontId="23" fillId="41" borderId="53" applyNumberFormat="0" applyProtection="0">
      <alignment horizontal="left" vertical="center" indent="1"/>
    </xf>
    <xf numFmtId="0" fontId="23" fillId="41" borderId="53" applyNumberFormat="0" applyProtection="0">
      <alignment horizontal="left" vertical="top" indent="1"/>
    </xf>
    <xf numFmtId="0" fontId="23" fillId="77" borderId="53" applyNumberFormat="0" applyProtection="0">
      <alignment horizontal="left" vertical="center" indent="1"/>
    </xf>
    <xf numFmtId="0" fontId="23" fillId="77" borderId="53" applyNumberFormat="0" applyProtection="0">
      <alignment horizontal="left" vertical="top" indent="1"/>
    </xf>
    <xf numFmtId="4" fontId="82" fillId="42" borderId="53" applyNumberFormat="0" applyProtection="0">
      <alignment vertical="center"/>
    </xf>
    <xf numFmtId="4" fontId="176" fillId="42" borderId="53" applyNumberFormat="0" applyProtection="0">
      <alignment vertical="center"/>
    </xf>
    <xf numFmtId="4" fontId="82" fillId="42" borderId="53" applyNumberFormat="0" applyProtection="0">
      <alignment horizontal="left" vertical="center" indent="1"/>
    </xf>
    <xf numFmtId="0" fontId="82" fillId="42" borderId="53" applyNumberFormat="0" applyProtection="0">
      <alignment horizontal="left" vertical="top" indent="1"/>
    </xf>
    <xf numFmtId="4" fontId="82" fillId="96" borderId="53" applyNumberFormat="0" applyProtection="0">
      <alignment horizontal="right" vertical="center"/>
    </xf>
    <xf numFmtId="4" fontId="176" fillId="96" borderId="53" applyNumberFormat="0" applyProtection="0">
      <alignment horizontal="right" vertical="center"/>
    </xf>
    <xf numFmtId="4" fontId="82" fillId="98" borderId="53" applyNumberFormat="0" applyProtection="0">
      <alignment horizontal="left" vertical="center" indent="1"/>
    </xf>
    <xf numFmtId="0" fontId="82" fillId="93" borderId="53" applyNumberFormat="0" applyProtection="0">
      <alignment horizontal="left" vertical="top" indent="1"/>
    </xf>
    <xf numFmtId="4" fontId="177" fillId="82" borderId="0" applyNumberFormat="0" applyProtection="0">
      <alignment horizontal="left" vertical="center" indent="1"/>
    </xf>
    <xf numFmtId="4" fontId="170" fillId="96" borderId="53" applyNumberFormat="0" applyProtection="0">
      <alignment horizontal="right" vertical="center"/>
    </xf>
    <xf numFmtId="0" fontId="23" fillId="0" borderId="0" applyNumberFormat="0" applyFont="0" applyFill="0" applyBorder="0" applyAlignment="0" applyProtection="0"/>
    <xf numFmtId="0" fontId="125" fillId="49" borderId="0" applyNumberFormat="0" applyBorder="0" applyAlignment="0" applyProtection="0"/>
    <xf numFmtId="0" fontId="141" fillId="48" borderId="0" applyNumberFormat="0" applyBorder="0" applyAlignment="0" applyProtection="0"/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0" fontId="178" fillId="0" borderId="0" applyNumberFormat="0" applyFill="0" applyBorder="0" applyProtection="0">
      <alignment horizontal="left" vertical="center"/>
    </xf>
    <xf numFmtId="49" fontId="179" fillId="99" borderId="55"/>
    <xf numFmtId="49" fontId="179" fillId="99" borderId="0"/>
    <xf numFmtId="0" fontId="180" fillId="7" borderId="55">
      <protection locked="0"/>
    </xf>
    <xf numFmtId="0" fontId="180" fillId="99" borderId="0"/>
    <xf numFmtId="0" fontId="171" fillId="1" borderId="15" applyNumberFormat="0" applyFont="0" applyAlignment="0">
      <alignment horizontal="center"/>
    </xf>
    <xf numFmtId="0" fontId="181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263" fontId="105" fillId="0" borderId="0" applyFont="0" applyFill="0" applyBorder="0" applyAlignment="0" applyProtection="0"/>
    <xf numFmtId="0" fontId="89" fillId="55" borderId="24" applyNumberFormat="0" applyAlignment="0" applyProtection="0"/>
    <xf numFmtId="3" fontId="61" fillId="0" borderId="0"/>
    <xf numFmtId="0" fontId="182" fillId="0" borderId="0" applyNumberFormat="0" applyFill="0" applyBorder="0" applyAlignment="0">
      <alignment horizontal="center"/>
    </xf>
    <xf numFmtId="0" fontId="183" fillId="0" borderId="0"/>
    <xf numFmtId="0" fontId="37" fillId="0" borderId="0"/>
    <xf numFmtId="4" fontId="184" fillId="0" borderId="0"/>
    <xf numFmtId="4" fontId="75" fillId="0" borderId="0">
      <alignment horizontal="center"/>
    </xf>
    <xf numFmtId="0" fontId="185" fillId="0" borderId="0"/>
    <xf numFmtId="0" fontId="18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>
      <alignment vertical="top"/>
    </xf>
    <xf numFmtId="0" fontId="23" fillId="0" borderId="0"/>
    <xf numFmtId="40" fontId="187" fillId="0" borderId="0" applyBorder="0">
      <alignment horizontal="right"/>
    </xf>
    <xf numFmtId="204" fontId="59" fillId="0" borderId="56" applyNumberFormat="0" applyFill="0" applyAlignment="0" applyProtection="0">
      <alignment vertical="center"/>
    </xf>
    <xf numFmtId="0" fontId="188" fillId="0" borderId="34" applyNumberFormat="0" applyFill="0" applyAlignment="0" applyProtection="0"/>
    <xf numFmtId="0" fontId="188" fillId="0" borderId="34" applyNumberFormat="0" applyFill="0" applyAlignment="0" applyProtection="0"/>
    <xf numFmtId="0" fontId="188" fillId="0" borderId="34" applyNumberFormat="0" applyFill="0" applyAlignment="0" applyProtection="0"/>
    <xf numFmtId="4" fontId="189" fillId="0" borderId="57" applyFill="0" applyProtection="0"/>
    <xf numFmtId="204" fontId="96" fillId="0" borderId="58" applyNumberFormat="0" applyFont="0" applyFill="0" applyAlignment="0" applyProtection="0">
      <alignment vertical="center"/>
    </xf>
    <xf numFmtId="3" fontId="59" fillId="0" borderId="0" applyNumberFormat="0"/>
    <xf numFmtId="0" fontId="96" fillId="40" borderId="0" applyNumberFormat="0" applyFont="0" applyBorder="0" applyAlignment="0" applyProtection="0">
      <alignment vertical="center"/>
    </xf>
    <xf numFmtId="0" fontId="96" fillId="0" borderId="0" applyNumberFormat="0" applyFont="0" applyFill="0" applyAlignment="0" applyProtection="0">
      <alignment vertical="center"/>
    </xf>
    <xf numFmtId="204" fontId="96" fillId="0" borderId="0" applyNumberFormat="0" applyFont="0" applyBorder="0" applyAlignment="0" applyProtection="0">
      <alignment vertical="center"/>
    </xf>
    <xf numFmtId="0" fontId="23" fillId="0" borderId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28" fillId="0" borderId="0" applyNumberFormat="0" applyFont="0" applyBorder="0" applyAlignment="0"/>
    <xf numFmtId="49" fontId="96" fillId="0" borderId="0" applyFont="0" applyFill="0" applyBorder="0" applyAlignment="0" applyProtection="0">
      <alignment horizontal="center" vertical="center"/>
    </xf>
    <xf numFmtId="4" fontId="192" fillId="0" borderId="0">
      <alignment horizontal="left"/>
    </xf>
    <xf numFmtId="49" fontId="82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61" fillId="0" borderId="59" applyNumberFormat="0" applyBorder="0" applyAlignment="0"/>
    <xf numFmtId="0" fontId="119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4" fillId="0" borderId="0"/>
    <xf numFmtId="0" fontId="4" fillId="0" borderId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0" fontId="104" fillId="76" borderId="14" applyNumberFormat="0" applyProtection="0">
      <alignment horizontal="left" vertical="center"/>
    </xf>
    <xf numFmtId="3" fontId="195" fillId="0" borderId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4" applyNumberFormat="0" applyFill="0" applyAlignment="0" applyProtection="0"/>
    <xf numFmtId="0" fontId="198" fillId="0" borderId="45" applyNumberFormat="0" applyFill="0" applyAlignment="0" applyProtection="0"/>
    <xf numFmtId="0" fontId="199" fillId="0" borderId="46" applyNumberFormat="0" applyFill="0" applyAlignment="0" applyProtection="0"/>
    <xf numFmtId="0" fontId="199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200" fillId="0" borderId="44" applyNumberFormat="0" applyFill="0" applyAlignment="0" applyProtection="0"/>
    <xf numFmtId="0" fontId="201" fillId="0" borderId="45" applyNumberFormat="0" applyFill="0" applyAlignment="0" applyProtection="0"/>
    <xf numFmtId="0" fontId="114" fillId="0" borderId="46" applyNumberFormat="0" applyFill="0" applyAlignment="0" applyProtection="0"/>
    <xf numFmtId="0" fontId="202" fillId="0" borderId="0" applyNumberFormat="0" applyFill="0" applyBorder="0" applyAlignment="0" applyProtection="0"/>
    <xf numFmtId="0" fontId="59" fillId="0" borderId="15">
      <alignment horizontal="right" wrapText="1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0" fontId="118" fillId="0" borderId="34" applyNumberFormat="0" applyFill="0" applyAlignment="0" applyProtection="0"/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0" borderId="0" applyNumberFormat="0" applyFill="0" applyBorder="0" applyAlignment="0" applyProtection="0">
      <alignment vertical="center"/>
    </xf>
    <xf numFmtId="204" fontId="59" fillId="77" borderId="0" applyNumberFormat="0" applyAlignment="0" applyProtection="0">
      <alignment vertical="center"/>
    </xf>
    <xf numFmtId="0" fontId="203" fillId="0" borderId="14" applyNumberFormat="0" applyAlignment="0" applyProtection="0"/>
    <xf numFmtId="0" fontId="204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4" applyNumberFormat="0" applyFill="0" applyAlignment="0" applyProtection="0"/>
    <xf numFmtId="0" fontId="198" fillId="0" borderId="45" applyNumberFormat="0" applyFill="0" applyAlignment="0" applyProtection="0"/>
    <xf numFmtId="0" fontId="199" fillId="0" borderId="46" applyNumberFormat="0" applyFill="0" applyAlignment="0" applyProtection="0"/>
    <xf numFmtId="0" fontId="199" fillId="0" borderId="0" applyNumberFormat="0" applyFill="0" applyBorder="0" applyAlignment="0" applyProtection="0"/>
    <xf numFmtId="0" fontId="96" fillId="0" borderId="0" applyNumberFormat="0" applyFont="0" applyBorder="0" applyAlignment="0" applyProtection="0">
      <alignment vertical="center"/>
    </xf>
    <xf numFmtId="0" fontId="96" fillId="0" borderId="0" applyNumberFormat="0" applyFont="0" applyAlignment="0" applyProtection="0">
      <alignment vertical="center"/>
    </xf>
    <xf numFmtId="0" fontId="81" fillId="78" borderId="32" applyNumberFormat="0" applyFont="0" applyAlignment="0" applyProtection="0"/>
    <xf numFmtId="0" fontId="81" fillId="78" borderId="32" applyNumberFormat="0" applyFont="0" applyAlignment="0" applyProtection="0"/>
    <xf numFmtId="0" fontId="81" fillId="78" borderId="32" applyNumberFormat="0" applyFont="0" applyAlignment="0" applyProtection="0"/>
    <xf numFmtId="0" fontId="81" fillId="78" borderId="32" applyNumberFormat="0" applyFont="0" applyAlignment="0" applyProtection="0"/>
    <xf numFmtId="0" fontId="81" fillId="78" borderId="32" applyNumberFormat="0" applyFont="0" applyAlignment="0" applyProtection="0"/>
    <xf numFmtId="0" fontId="102" fillId="75" borderId="28" applyNumberFormat="0" applyAlignment="0" applyProtection="0"/>
    <xf numFmtId="0" fontId="101" fillId="0" borderId="29" applyNumberFormat="0" applyFill="0" applyAlignment="0" applyProtection="0"/>
    <xf numFmtId="44" fontId="38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105" fillId="76" borderId="0" applyNumberFormat="0" applyBorder="0" applyProtection="0">
      <alignment horizontal="left"/>
    </xf>
    <xf numFmtId="0" fontId="205" fillId="0" borderId="0" applyNumberFormat="0" applyFont="0" applyFill="0" applyBorder="0" applyProtection="0">
      <alignment horizontal="center" vertical="center" wrapText="1"/>
    </xf>
    <xf numFmtId="265" fontId="23" fillId="0" borderId="0" applyBorder="0" applyProtection="0"/>
    <xf numFmtId="4" fontId="75" fillId="0" borderId="0"/>
    <xf numFmtId="265" fontId="23" fillId="0" borderId="0" applyBorder="0"/>
    <xf numFmtId="0" fontId="206" fillId="0" borderId="49" applyNumberFormat="0" applyFont="0" applyBorder="0" applyAlignment="0">
      <alignment horizontal="left" vertical="center"/>
    </xf>
    <xf numFmtId="0" fontId="102" fillId="75" borderId="28" applyNumberFormat="0" applyAlignment="0" applyProtection="0"/>
    <xf numFmtId="0" fontId="207" fillId="48" borderId="0" applyNumberFormat="0" applyBorder="0" applyAlignment="0" applyProtection="0"/>
    <xf numFmtId="0" fontId="207" fillId="48" borderId="0" applyNumberFormat="0" applyBorder="0" applyAlignment="0" applyProtection="0"/>
    <xf numFmtId="0" fontId="207" fillId="48" borderId="0" applyNumberFormat="0" applyBorder="0" applyAlignment="0" applyProtection="0"/>
    <xf numFmtId="0" fontId="23" fillId="0" borderId="0"/>
    <xf numFmtId="241" fontId="208" fillId="0" borderId="0" applyFont="0" applyFill="0" applyBorder="0" applyAlignment="0" applyProtection="0"/>
    <xf numFmtId="0" fontId="23" fillId="0" borderId="0"/>
    <xf numFmtId="0" fontId="1" fillId="0" borderId="0"/>
    <xf numFmtId="0" fontId="36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>
      <alignment vertical="top"/>
      <protection locked="0"/>
    </xf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80" fillId="0" borderId="0" applyFont="0" applyFill="0" applyBorder="0" applyAlignment="0" applyProtection="0"/>
    <xf numFmtId="0" fontId="15" fillId="0" borderId="0">
      <alignment vertical="top"/>
      <protection locked="0"/>
    </xf>
    <xf numFmtId="0" fontId="15" fillId="0" borderId="0">
      <alignment vertical="top"/>
      <protection locked="0"/>
    </xf>
    <xf numFmtId="0" fontId="15" fillId="0" borderId="0">
      <alignment vertical="top"/>
      <protection locked="0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2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>
      <alignment vertical="top"/>
      <protection locked="0"/>
    </xf>
    <xf numFmtId="0" fontId="15" fillId="0" borderId="0">
      <alignment vertical="top"/>
      <protection locked="0"/>
    </xf>
    <xf numFmtId="0" fontId="15" fillId="0" borderId="0">
      <alignment vertical="top"/>
      <protection locked="0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0" fontId="15" fillId="0" borderId="0">
      <alignment vertical="top"/>
      <protection locked="0"/>
    </xf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23" fillId="0" borderId="0"/>
    <xf numFmtId="164" fontId="1" fillId="0" borderId="0" applyFont="0" applyFill="0" applyBorder="0" applyAlignment="0" applyProtection="0"/>
    <xf numFmtId="0" fontId="3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212" fillId="0" borderId="0" applyNumberFormat="0" applyFill="0" applyBorder="0" applyAlignment="0" applyProtection="0"/>
  </cellStyleXfs>
  <cellXfs count="153">
    <xf numFmtId="0" fontId="0" fillId="0" borderId="0" xfId="0"/>
    <xf numFmtId="0" fontId="7" fillId="8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4" borderId="0" xfId="0" applyFont="1" applyFill="1" applyAlignment="1">
      <alignment vertical="center" wrapText="1"/>
    </xf>
    <xf numFmtId="165" fontId="10" fillId="3" borderId="0" xfId="2" applyNumberFormat="1" applyFont="1" applyFill="1" applyAlignment="1">
      <alignment vertical="center" wrapText="1"/>
    </xf>
    <xf numFmtId="3" fontId="10" fillId="4" borderId="0" xfId="0" applyNumberFormat="1" applyFont="1" applyFill="1" applyAlignment="1">
      <alignment vertical="center" wrapText="1"/>
    </xf>
    <xf numFmtId="165" fontId="10" fillId="3" borderId="0" xfId="2" applyNumberFormat="1" applyFont="1" applyFill="1" applyAlignment="1">
      <alignment horizontal="right" vertical="center" wrapText="1"/>
    </xf>
    <xf numFmtId="3" fontId="8" fillId="0" borderId="0" xfId="0" applyNumberFormat="1" applyFont="1"/>
    <xf numFmtId="3" fontId="10" fillId="4" borderId="0" xfId="0" applyNumberFormat="1" applyFont="1" applyFill="1" applyAlignment="1">
      <alignment horizontal="right" vertical="center" wrapText="1"/>
    </xf>
    <xf numFmtId="4" fontId="11" fillId="3" borderId="1" xfId="0" applyNumberFormat="1" applyFont="1" applyFill="1" applyBorder="1" applyAlignment="1">
      <alignment vertical="center" wrapText="1"/>
    </xf>
    <xf numFmtId="165" fontId="11" fillId="3" borderId="0" xfId="2" applyNumberFormat="1" applyFont="1" applyFill="1" applyAlignment="1">
      <alignment vertical="center" wrapText="1"/>
    </xf>
    <xf numFmtId="3" fontId="10" fillId="3" borderId="0" xfId="2" applyNumberFormat="1" applyFont="1" applyFill="1" applyAlignment="1">
      <alignment horizontal="right" vertical="center" wrapText="1"/>
    </xf>
    <xf numFmtId="3" fontId="11" fillId="3" borderId="0" xfId="2" applyNumberFormat="1" applyFont="1" applyFill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3" fontId="10" fillId="5" borderId="0" xfId="0" applyNumberFormat="1" applyFont="1" applyFill="1" applyAlignment="1">
      <alignment horizontal="right" vertical="center" wrapText="1"/>
    </xf>
    <xf numFmtId="3" fontId="11" fillId="5" borderId="0" xfId="0" applyNumberFormat="1" applyFont="1" applyFill="1" applyAlignment="1">
      <alignment horizontal="right" vertical="center" wrapText="1"/>
    </xf>
    <xf numFmtId="4" fontId="8" fillId="0" borderId="0" xfId="0" applyNumberFormat="1" applyFont="1"/>
    <xf numFmtId="0" fontId="11" fillId="3" borderId="0" xfId="0" applyFont="1" applyFill="1" applyAlignment="1">
      <alignment vertical="center" wrapText="1"/>
    </xf>
    <xf numFmtId="3" fontId="11" fillId="3" borderId="0" xfId="0" applyNumberFormat="1" applyFont="1" applyFill="1" applyAlignment="1">
      <alignment horizontal="right" vertical="center" wrapText="1"/>
    </xf>
    <xf numFmtId="3" fontId="10" fillId="2" borderId="0" xfId="0" applyNumberFormat="1" applyFont="1" applyFill="1" applyAlignment="1">
      <alignment horizontal="right" vertical="center" wrapText="1"/>
    </xf>
    <xf numFmtId="0" fontId="11" fillId="6" borderId="2" xfId="3" applyFont="1" applyFill="1" applyBorder="1" applyAlignment="1">
      <alignment vertical="center" wrapText="1"/>
    </xf>
    <xf numFmtId="3" fontId="11" fillId="5" borderId="2" xfId="3" applyNumberFormat="1" applyFont="1" applyFill="1" applyBorder="1" applyAlignment="1">
      <alignment vertical="center" wrapText="1"/>
    </xf>
    <xf numFmtId="3" fontId="11" fillId="6" borderId="2" xfId="3" applyNumberFormat="1" applyFont="1" applyFill="1" applyBorder="1" applyAlignment="1">
      <alignment vertical="center" wrapText="1"/>
    </xf>
    <xf numFmtId="0" fontId="12" fillId="0" borderId="0" xfId="0" applyFont="1"/>
    <xf numFmtId="3" fontId="11" fillId="6" borderId="2" xfId="0" applyNumberFormat="1" applyFont="1" applyFill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 wrapText="1"/>
    </xf>
    <xf numFmtId="3" fontId="10" fillId="4" borderId="2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4" borderId="2" xfId="0" applyNumberFormat="1" applyFont="1" applyFill="1" applyBorder="1" applyAlignment="1">
      <alignment horizontal="right" vertical="center" wrapText="1"/>
    </xf>
    <xf numFmtId="3" fontId="11" fillId="6" borderId="1" xfId="0" applyNumberFormat="1" applyFont="1" applyFill="1" applyBorder="1" applyAlignment="1">
      <alignment horizontal="right" vertical="center" wrapText="1"/>
    </xf>
    <xf numFmtId="3" fontId="11" fillId="3" borderId="0" xfId="3" applyNumberFormat="1" applyFont="1" applyFill="1" applyAlignment="1">
      <alignment vertical="center" wrapText="1"/>
    </xf>
    <xf numFmtId="0" fontId="11" fillId="3" borderId="0" xfId="4" applyFont="1" applyFill="1" applyAlignment="1">
      <alignment vertical="center" wrapText="1"/>
    </xf>
    <xf numFmtId="3" fontId="11" fillId="3" borderId="0" xfId="4" applyNumberFormat="1" applyFont="1" applyFill="1" applyAlignment="1">
      <alignment horizontal="right" vertical="center" wrapText="1"/>
    </xf>
    <xf numFmtId="0" fontId="10" fillId="4" borderId="0" xfId="4" applyFont="1" applyFill="1" applyAlignment="1">
      <alignment vertical="center" wrapText="1"/>
    </xf>
    <xf numFmtId="3" fontId="10" fillId="4" borderId="0" xfId="4" applyNumberFormat="1" applyFont="1" applyFill="1" applyAlignment="1">
      <alignment horizontal="right" vertical="center" wrapText="1"/>
    </xf>
    <xf numFmtId="3" fontId="11" fillId="3" borderId="0" xfId="0" applyNumberFormat="1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3" fontId="12" fillId="3" borderId="0" xfId="0" applyNumberFormat="1" applyFont="1" applyFill="1" applyAlignment="1">
      <alignment vertical="center" wrapText="1"/>
    </xf>
    <xf numFmtId="0" fontId="13" fillId="0" borderId="0" xfId="0" applyFont="1"/>
    <xf numFmtId="3" fontId="12" fillId="5" borderId="0" xfId="0" applyNumberFormat="1" applyFont="1" applyFill="1" applyAlignment="1">
      <alignment horizontal="right"/>
    </xf>
    <xf numFmtId="3" fontId="12" fillId="5" borderId="0" xfId="0" applyNumberFormat="1" applyFont="1" applyFill="1"/>
    <xf numFmtId="3" fontId="8" fillId="2" borderId="0" xfId="0" applyNumberFormat="1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indent="1"/>
    </xf>
    <xf numFmtId="3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3" fontId="10" fillId="2" borderId="0" xfId="0" applyNumberFormat="1" applyFont="1" applyFill="1"/>
    <xf numFmtId="0" fontId="10" fillId="2" borderId="0" xfId="3" applyFont="1" applyFill="1" applyAlignment="1">
      <alignment vertical="center" wrapText="1"/>
    </xf>
    <xf numFmtId="166" fontId="8" fillId="0" borderId="0" xfId="0" applyNumberFormat="1" applyFont="1"/>
    <xf numFmtId="3" fontId="11" fillId="3" borderId="60" xfId="4" applyNumberFormat="1" applyFont="1" applyFill="1" applyBorder="1" applyAlignment="1">
      <alignment horizontal="left" vertical="center" wrapText="1"/>
    </xf>
    <xf numFmtId="3" fontId="11" fillId="3" borderId="60" xfId="4" applyNumberFormat="1" applyFont="1" applyFill="1" applyBorder="1" applyAlignment="1">
      <alignment horizontal="right" vertical="center" wrapText="1"/>
    </xf>
    <xf numFmtId="3" fontId="10" fillId="4" borderId="60" xfId="4" applyNumberFormat="1" applyFont="1" applyFill="1" applyBorder="1" applyAlignment="1">
      <alignment horizontal="left" vertical="center" wrapText="1"/>
    </xf>
    <xf numFmtId="3" fontId="10" fillId="4" borderId="60" xfId="4" applyNumberFormat="1" applyFont="1" applyFill="1" applyBorder="1" applyAlignment="1">
      <alignment horizontal="right" vertical="center" wrapText="1"/>
    </xf>
    <xf numFmtId="3" fontId="10" fillId="2" borderId="60" xfId="4" applyNumberFormat="1" applyFont="1" applyFill="1" applyBorder="1" applyAlignment="1">
      <alignment horizontal="right" vertical="center" wrapText="1"/>
    </xf>
    <xf numFmtId="3" fontId="10" fillId="3" borderId="0" xfId="2" applyNumberFormat="1" applyFont="1" applyFill="1" applyAlignment="1">
      <alignment vertical="center" wrapText="1"/>
    </xf>
    <xf numFmtId="165" fontId="10" fillId="2" borderId="0" xfId="2" applyNumberFormat="1" applyFont="1" applyFill="1" applyAlignment="1">
      <alignment horizontal="right" vertical="center" wrapText="1"/>
    </xf>
    <xf numFmtId="165" fontId="10" fillId="2" borderId="0" xfId="2" applyNumberFormat="1" applyFont="1" applyFill="1" applyAlignment="1">
      <alignment vertical="center" wrapText="1"/>
    </xf>
    <xf numFmtId="3" fontId="10" fillId="2" borderId="0" xfId="2" applyNumberFormat="1" applyFont="1" applyFill="1" applyAlignment="1">
      <alignment horizontal="right" vertical="center" wrapText="1"/>
    </xf>
    <xf numFmtId="0" fontId="209" fillId="8" borderId="60" xfId="4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3" fontId="12" fillId="4" borderId="0" xfId="0" applyNumberFormat="1" applyFont="1" applyFill="1"/>
    <xf numFmtId="10" fontId="8" fillId="4" borderId="0" xfId="41905" applyNumberFormat="1" applyFont="1" applyFill="1"/>
    <xf numFmtId="3" fontId="8" fillId="4" borderId="0" xfId="0" applyNumberFormat="1" applyFont="1" applyFill="1"/>
    <xf numFmtId="0" fontId="8" fillId="4" borderId="0" xfId="0" applyFont="1" applyFill="1"/>
    <xf numFmtId="0" fontId="12" fillId="4" borderId="0" xfId="0" applyFont="1" applyFill="1"/>
    <xf numFmtId="10" fontId="8" fillId="4" borderId="0" xfId="0" applyNumberFormat="1" applyFont="1" applyFill="1"/>
    <xf numFmtId="0" fontId="7" fillId="8" borderId="61" xfId="0" applyFont="1" applyFill="1" applyBorder="1" applyAlignment="1">
      <alignment horizontal="center" vertical="center" wrapText="1"/>
    </xf>
    <xf numFmtId="0" fontId="211" fillId="4" borderId="0" xfId="0" applyFont="1" applyFill="1" applyAlignment="1">
      <alignment vertical="center" wrapText="1"/>
    </xf>
    <xf numFmtId="3" fontId="11" fillId="4" borderId="0" xfId="4" applyNumberFormat="1" applyFont="1" applyFill="1" applyAlignment="1">
      <alignment horizontal="right" vertical="center" wrapText="1"/>
    </xf>
    <xf numFmtId="0" fontId="210" fillId="4" borderId="0" xfId="0" applyFont="1" applyFill="1" applyAlignment="1">
      <alignment vertical="center" wrapText="1"/>
    </xf>
    <xf numFmtId="3" fontId="210" fillId="4" borderId="0" xfId="0" applyNumberFormat="1" applyFont="1" applyFill="1" applyAlignment="1">
      <alignment vertical="center" wrapText="1"/>
    </xf>
    <xf numFmtId="3" fontId="211" fillId="4" borderId="0" xfId="0" applyNumberFormat="1" applyFont="1" applyFill="1" applyAlignment="1">
      <alignment vertical="center" wrapText="1"/>
    </xf>
    <xf numFmtId="0" fontId="7" fillId="8" borderId="0" xfId="0" applyFont="1" applyFill="1" applyAlignment="1">
      <alignment horizontal="center" vertical="center" wrapText="1"/>
    </xf>
    <xf numFmtId="0" fontId="213" fillId="0" borderId="0" xfId="41906" applyFont="1" applyBorder="1"/>
    <xf numFmtId="3" fontId="11" fillId="4" borderId="60" xfId="4" applyNumberFormat="1" applyFont="1" applyFill="1" applyBorder="1" applyAlignment="1">
      <alignment horizontal="left" vertical="center" wrapText="1"/>
    </xf>
    <xf numFmtId="0" fontId="214" fillId="0" borderId="0" xfId="41906" applyFont="1"/>
    <xf numFmtId="0" fontId="8" fillId="0" borderId="0" xfId="40715" applyFont="1"/>
    <xf numFmtId="0" fontId="7" fillId="8" borderId="3" xfId="40715" applyFont="1" applyFill="1" applyBorder="1" applyAlignment="1">
      <alignment horizontal="center" vertical="center" wrapText="1"/>
    </xf>
    <xf numFmtId="0" fontId="12" fillId="5" borderId="0" xfId="40715" applyFont="1" applyFill="1"/>
    <xf numFmtId="0" fontId="8" fillId="5" borderId="0" xfId="40715" applyFont="1" applyFill="1"/>
    <xf numFmtId="0" fontId="12" fillId="0" borderId="0" xfId="40715" applyFont="1"/>
    <xf numFmtId="3" fontId="8" fillId="0" borderId="0" xfId="40715" applyNumberFormat="1" applyFont="1"/>
    <xf numFmtId="3" fontId="8" fillId="5" borderId="0" xfId="40715" applyNumberFormat="1" applyFont="1" applyFill="1"/>
    <xf numFmtId="0" fontId="8" fillId="0" borderId="0" xfId="0" applyFont="1" applyAlignment="1">
      <alignment vertical="center"/>
    </xf>
    <xf numFmtId="3" fontId="215" fillId="0" borderId="0" xfId="0" applyNumberFormat="1" applyFont="1"/>
    <xf numFmtId="0" fontId="7" fillId="8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8" borderId="61" xfId="0" applyFont="1" applyFill="1" applyBorder="1" applyAlignment="1">
      <alignment horizontal="center" vertical="center"/>
    </xf>
    <xf numFmtId="0" fontId="11" fillId="3" borderId="0" xfId="3" applyFont="1" applyFill="1" applyAlignment="1">
      <alignment vertical="center"/>
    </xf>
    <xf numFmtId="0" fontId="10" fillId="4" borderId="0" xfId="3" applyFont="1" applyFill="1" applyAlignment="1">
      <alignment vertical="center"/>
    </xf>
    <xf numFmtId="3" fontId="11" fillId="6" borderId="2" xfId="0" applyNumberFormat="1" applyFont="1" applyFill="1" applyBorder="1" applyAlignment="1">
      <alignment horizontal="left" vertical="center"/>
    </xf>
    <xf numFmtId="3" fontId="11" fillId="3" borderId="2" xfId="0" applyNumberFormat="1" applyFont="1" applyFill="1" applyBorder="1" applyAlignment="1">
      <alignment horizontal="left" vertical="center"/>
    </xf>
    <xf numFmtId="3" fontId="10" fillId="4" borderId="2" xfId="0" applyNumberFormat="1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left" vertical="center"/>
    </xf>
    <xf numFmtId="3" fontId="11" fillId="4" borderId="2" xfId="0" applyNumberFormat="1" applyFont="1" applyFill="1" applyBorder="1" applyAlignment="1">
      <alignment horizontal="left" vertical="center"/>
    </xf>
    <xf numFmtId="3" fontId="11" fillId="6" borderId="1" xfId="0" applyNumberFormat="1" applyFont="1" applyFill="1" applyBorder="1" applyAlignment="1">
      <alignment horizontal="left" vertical="center"/>
    </xf>
    <xf numFmtId="0" fontId="212" fillId="0" borderId="0" xfId="41906" applyBorder="1"/>
    <xf numFmtId="0" fontId="210" fillId="4" borderId="0" xfId="0" applyFont="1" applyFill="1" applyAlignment="1">
      <alignment vertical="center"/>
    </xf>
    <xf numFmtId="0" fontId="12" fillId="4" borderId="0" xfId="40715" applyFont="1" applyFill="1"/>
    <xf numFmtId="3" fontId="12" fillId="4" borderId="0" xfId="40715" applyNumberFormat="1" applyFont="1" applyFill="1"/>
    <xf numFmtId="0" fontId="8" fillId="4" borderId="0" xfId="40715" applyFont="1" applyFill="1"/>
    <xf numFmtId="3" fontId="8" fillId="4" borderId="0" xfId="40715" applyNumberFormat="1" applyFont="1" applyFill="1"/>
    <xf numFmtId="0" fontId="216" fillId="0" borderId="0" xfId="0" applyFont="1"/>
    <xf numFmtId="3" fontId="8" fillId="4" borderId="0" xfId="41905" applyNumberFormat="1" applyFont="1" applyFill="1" applyBorder="1"/>
    <xf numFmtId="0" fontId="12" fillId="4" borderId="0" xfId="0" applyFont="1" applyFill="1" applyAlignment="1">
      <alignment horizontal="right"/>
    </xf>
    <xf numFmtId="10" fontId="12" fillId="4" borderId="0" xfId="0" applyNumberFormat="1" applyFont="1" applyFill="1" applyAlignment="1">
      <alignment horizontal="right"/>
    </xf>
    <xf numFmtId="3" fontId="218" fillId="4" borderId="0" xfId="0" applyNumberFormat="1" applyFont="1" applyFill="1" applyAlignment="1">
      <alignment horizontal="right" vertical="center" wrapText="1"/>
    </xf>
    <xf numFmtId="3" fontId="217" fillId="4" borderId="0" xfId="41905" applyNumberFormat="1" applyFont="1" applyFill="1" applyBorder="1" applyAlignment="1">
      <alignment horizontal="right"/>
    </xf>
    <xf numFmtId="3" fontId="219" fillId="4" borderId="0" xfId="4" applyNumberFormat="1" applyFont="1" applyFill="1" applyAlignment="1">
      <alignment horizontal="right" vertical="center" wrapText="1"/>
    </xf>
    <xf numFmtId="10" fontId="8" fillId="4" borderId="0" xfId="41905" applyNumberFormat="1" applyFont="1" applyFill="1" applyAlignment="1">
      <alignment horizontal="right"/>
    </xf>
    <xf numFmtId="3" fontId="8" fillId="4" borderId="0" xfId="0" applyNumberFormat="1" applyFont="1" applyFill="1" applyAlignment="1">
      <alignment horizontal="right"/>
    </xf>
    <xf numFmtId="3" fontId="211" fillId="4" borderId="0" xfId="0" applyNumberFormat="1" applyFont="1" applyFill="1" applyAlignment="1">
      <alignment horizontal="right" vertical="center" wrapText="1"/>
    </xf>
    <xf numFmtId="3" fontId="210" fillId="4" borderId="0" xfId="0" applyNumberFormat="1" applyFont="1" applyFill="1" applyAlignment="1">
      <alignment horizontal="right" vertical="center" wrapText="1"/>
    </xf>
    <xf numFmtId="3" fontId="217" fillId="4" borderId="0" xfId="0" applyNumberFormat="1" applyFont="1" applyFill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12" fillId="4" borderId="0" xfId="41905" applyNumberFormat="1" applyFont="1" applyFill="1" applyBorder="1" applyAlignment="1">
      <alignment horizontal="right"/>
    </xf>
    <xf numFmtId="10" fontId="211" fillId="4" borderId="0" xfId="0" applyNumberFormat="1" applyFont="1" applyFill="1" applyAlignment="1">
      <alignment horizontal="right" vertical="center" wrapText="1"/>
    </xf>
    <xf numFmtId="3" fontId="217" fillId="4" borderId="0" xfId="4" applyNumberFormat="1" applyFont="1" applyFill="1" applyAlignment="1">
      <alignment horizontal="right" vertical="center" wrapText="1"/>
    </xf>
    <xf numFmtId="0" fontId="10" fillId="2" borderId="0" xfId="3" applyFont="1" applyFill="1" applyAlignment="1">
      <alignment vertical="center"/>
    </xf>
    <xf numFmtId="0" fontId="10" fillId="4" borderId="0" xfId="0" applyFont="1" applyFill="1" applyAlignment="1">
      <alignment horizontal="left" vertical="center" wrapText="1" indent="1"/>
    </xf>
    <xf numFmtId="172" fontId="8" fillId="4" borderId="0" xfId="41905" applyNumberFormat="1" applyFont="1" applyFill="1"/>
    <xf numFmtId="0" fontId="8" fillId="0" borderId="0" xfId="0" applyFont="1" applyAlignment="1">
      <alignment wrapText="1"/>
    </xf>
    <xf numFmtId="3" fontId="10" fillId="2" borderId="60" xfId="0" applyNumberFormat="1" applyFont="1" applyFill="1" applyBorder="1" applyAlignment="1">
      <alignment horizontal="right" vertical="center" wrapText="1"/>
    </xf>
    <xf numFmtId="165" fontId="10" fillId="5" borderId="0" xfId="2" applyNumberFormat="1" applyFont="1" applyFill="1" applyAlignment="1">
      <alignment horizontal="right" vertical="center" wrapText="1"/>
    </xf>
    <xf numFmtId="165" fontId="10" fillId="5" borderId="0" xfId="2" applyNumberFormat="1" applyFont="1" applyFill="1" applyAlignment="1">
      <alignment vertical="center" wrapText="1"/>
    </xf>
    <xf numFmtId="3" fontId="10" fillId="5" borderId="0" xfId="2" applyNumberFormat="1" applyFont="1" applyFill="1" applyAlignment="1">
      <alignment horizontal="right" vertical="center" wrapText="1"/>
    </xf>
    <xf numFmtId="0" fontId="220" fillId="5" borderId="0" xfId="0" applyFont="1" applyFill="1" applyAlignment="1">
      <alignment vertical="center" wrapText="1"/>
    </xf>
    <xf numFmtId="10" fontId="8" fillId="0" borderId="0" xfId="0" applyNumberFormat="1" applyFont="1"/>
    <xf numFmtId="3" fontId="10" fillId="4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 indent="2"/>
    </xf>
    <xf numFmtId="0" fontId="218" fillId="0" borderId="0" xfId="0" applyFont="1" applyAlignment="1">
      <alignment vertical="center" wrapText="1"/>
    </xf>
    <xf numFmtId="3" fontId="218" fillId="0" borderId="0" xfId="0" applyNumberFormat="1" applyFont="1" applyAlignment="1">
      <alignment vertical="center" wrapText="1"/>
    </xf>
    <xf numFmtId="0" fontId="221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172" fontId="210" fillId="4" borderId="60" xfId="0" applyNumberFormat="1" applyFont="1" applyFill="1" applyBorder="1" applyAlignment="1">
      <alignment vertical="center" wrapText="1"/>
    </xf>
    <xf numFmtId="10" fontId="210" fillId="4" borderId="60" xfId="0" applyNumberFormat="1" applyFont="1" applyFill="1" applyBorder="1" applyAlignment="1">
      <alignment vertical="center" wrapText="1"/>
    </xf>
    <xf numFmtId="10" fontId="10" fillId="4" borderId="60" xfId="0" applyNumberFormat="1" applyFont="1" applyFill="1" applyBorder="1" applyAlignment="1">
      <alignment horizontal="right" vertical="center" wrapText="1"/>
    </xf>
    <xf numFmtId="0" fontId="219" fillId="2" borderId="0" xfId="0" applyFont="1" applyFill="1" applyAlignment="1">
      <alignment vertical="center"/>
    </xf>
    <xf numFmtId="3" fontId="217" fillId="4" borderId="0" xfId="0" applyNumberFormat="1" applyFont="1" applyFill="1"/>
    <xf numFmtId="3" fontId="10" fillId="4" borderId="0" xfId="0" applyNumberFormat="1" applyFont="1" applyFill="1" applyAlignment="1">
      <alignment horizontal="center" wrapText="1"/>
    </xf>
    <xf numFmtId="3" fontId="222" fillId="4" borderId="0" xfId="4" applyNumberFormat="1" applyFont="1" applyFill="1" applyAlignment="1">
      <alignment horizontal="right" vertical="center" wrapText="1"/>
    </xf>
    <xf numFmtId="0" fontId="222" fillId="0" borderId="0" xfId="0" applyFont="1"/>
    <xf numFmtId="0" fontId="222" fillId="4" borderId="0" xfId="4" applyFont="1" applyFill="1" applyAlignment="1">
      <alignment horizontal="left" vertical="center" wrapText="1" indent="2"/>
    </xf>
    <xf numFmtId="3" fontId="223" fillId="2" borderId="0" xfId="0" applyNumberFormat="1" applyFont="1" applyFill="1"/>
    <xf numFmtId="0" fontId="223" fillId="0" borderId="0" xfId="0" applyFont="1"/>
    <xf numFmtId="3" fontId="221" fillId="4" borderId="0" xfId="0" applyNumberFormat="1" applyFont="1" applyFill="1" applyAlignment="1">
      <alignment horizontal="right" vertical="center" wrapText="1"/>
    </xf>
    <xf numFmtId="14" fontId="8" fillId="0" borderId="0" xfId="0" applyNumberFormat="1" applyFont="1"/>
  </cellXfs>
  <cellStyles count="41907">
    <cellStyle name="%" xfId="38561" xr:uid="{97844748-0137-4D89-AE92-6630B1CD784B}"/>
    <cellStyle name="% 10" xfId="38562" xr:uid="{C99D3E98-4F55-4CE4-A88C-AF2844AFD615}"/>
    <cellStyle name="% 11" xfId="38563" xr:uid="{D5B0A2F7-A2D1-43ED-8E85-39A60330E5DA}"/>
    <cellStyle name="% 12" xfId="38564" xr:uid="{5B9CB4F7-C509-4995-AB1F-7CA697006438}"/>
    <cellStyle name="% 13" xfId="38565" xr:uid="{5AE67FAF-1071-42B0-A079-6E31322E3A6F}"/>
    <cellStyle name="% 14" xfId="38566" xr:uid="{9172CA9C-2BBA-4587-8B7E-01BB7ED0F0C3}"/>
    <cellStyle name="% 15" xfId="38567" xr:uid="{70D2ACD1-21A6-4B87-9936-FB8221D859BD}"/>
    <cellStyle name="% 16" xfId="38568" xr:uid="{E17581B5-4813-4FFD-B469-3A31A015FD75}"/>
    <cellStyle name="% 17" xfId="38569" xr:uid="{C1CCE70F-A57A-45F8-9372-8CD4C04AC5BF}"/>
    <cellStyle name="% 18" xfId="38570" xr:uid="{E15B7B4A-91CA-441B-AE54-3D5B570C8BE9}"/>
    <cellStyle name="% 19" xfId="38571" xr:uid="{FF39C8B1-F44A-4983-884F-CC6AD53AF1CF}"/>
    <cellStyle name="% 2" xfId="38572" xr:uid="{384E2090-5ECA-4B3E-A4A4-A18CA43F6F50}"/>
    <cellStyle name="% 20" xfId="38573" xr:uid="{1CDF4066-8E07-4C93-A0B8-440AA5DCE25A}"/>
    <cellStyle name="% 21" xfId="38574" xr:uid="{CEBE2F8E-7D9B-45BD-9A6E-EA88706FC3C3}"/>
    <cellStyle name="% 22" xfId="38575" xr:uid="{E53E15C1-DC30-4468-A683-42A0885F7850}"/>
    <cellStyle name="% 23" xfId="38576" xr:uid="{7CD68CE9-5E82-47EA-B065-D389B4F3BB78}"/>
    <cellStyle name="% 24" xfId="38577" xr:uid="{062B9E47-3970-46FA-94D7-7A2BED5A93E4}"/>
    <cellStyle name="% 25" xfId="38578" xr:uid="{51C804E0-0AFA-4F5B-AF3D-BEBB0063A34E}"/>
    <cellStyle name="% 26" xfId="38579" xr:uid="{4B273621-3DDE-4E9D-895D-3D53239A2D74}"/>
    <cellStyle name="% 27" xfId="38580" xr:uid="{5BF8CEA4-9FC6-426B-A045-FF1132D872F1}"/>
    <cellStyle name="% 28" xfId="38581" xr:uid="{349FE1D1-F97F-4A3A-8625-7366E486ACE7}"/>
    <cellStyle name="% 29" xfId="38582" xr:uid="{02108953-401D-4AE0-B3F3-CFC79266CB8F}"/>
    <cellStyle name="% 3" xfId="38583" xr:uid="{172F1076-66E7-4A46-A742-597E8D03251A}"/>
    <cellStyle name="% 30" xfId="38584" xr:uid="{214E2F5A-7315-4A9B-9FEA-AA19E5E44197}"/>
    <cellStyle name="% 31" xfId="38585" xr:uid="{0AABA3CA-E0DB-42C0-8A43-BAD5CB1ED409}"/>
    <cellStyle name="% 4" xfId="38586" xr:uid="{41CEA26D-C815-47CB-934F-1877BB548F1F}"/>
    <cellStyle name="% 5" xfId="38587" xr:uid="{B3963793-195E-4394-BA75-74722EE2F64B}"/>
    <cellStyle name="% 6" xfId="38588" xr:uid="{F1F5D149-3A37-49E6-BF9E-399CDC995632}"/>
    <cellStyle name="% 7" xfId="38589" xr:uid="{3596A10A-C7AF-4F3A-9651-0DCE2020CE50}"/>
    <cellStyle name="% 8" xfId="38590" xr:uid="{23A295E0-D8DD-4A09-B3D9-2C72F2C1E9B3}"/>
    <cellStyle name="% 9" xfId="38591" xr:uid="{95689E07-AFF8-4AA8-A25C-14D4B5589EFF}"/>
    <cellStyle name="******************************************" xfId="38592" xr:uid="{1C8A8898-7003-46CF-B453-C8F21D59782A}"/>
    <cellStyle name="@_x000a_" xfId="38593" xr:uid="{5D6F5171-3418-47C6-AB21-FE3EBA2FDA9D}"/>
    <cellStyle name="_%(SignOnly)" xfId="38594" xr:uid="{7CE3DDEA-F643-4907-9A2B-3AEE3130F42A}"/>
    <cellStyle name="_%(SignOnly)_FCMBLABRA" xfId="38595" xr:uid="{7E09BF94-BB7C-4338-AA74-C566EF3D7F0F}"/>
    <cellStyle name="_%(SignSpaceOnly)" xfId="38596" xr:uid="{5AFA2DA8-EEE6-458E-A814-7BF1AB22A9AD}"/>
    <cellStyle name="_%(SignSpaceOnly)_FCMBLABRA" xfId="38597" xr:uid="{5BBCDCC3-AF30-4157-AB74-24A43A01F0C5}"/>
    <cellStyle name="_BFGF Template" xfId="38598" xr:uid="{62961D74-6DF2-4488-9E12-1F12F8047BE7}"/>
    <cellStyle name="_BFGF_Template_All" xfId="38599" xr:uid="{52A76AA6-4D62-47DF-8849-C6E3B1D58FC6}"/>
    <cellStyle name="_BFGF_Template_All_MetricsTech" xfId="38600" xr:uid="{935CBD77-A064-44C3-9B72-DBF89DCB3589}"/>
    <cellStyle name="_BFGF_Template_Countries" xfId="38601" xr:uid="{039D913D-450C-4209-B23A-BFE4EA7A5813}"/>
    <cellStyle name="_Column1" xfId="38602" xr:uid="{6E684BC2-9A45-4FEB-AACB-334809A48696}"/>
    <cellStyle name="_Column1_GF-Kennzahlen" xfId="38603" xr:uid="{029AC856-6E4D-4881-BA54-F0D0C6F4090F}"/>
    <cellStyle name="_Column1_kgfums" xfId="38604" xr:uid="{50C8E617-B168-4B64-A406-5772A848768D}"/>
    <cellStyle name="_Column1_KMR-back up-Folien Pa 2006 04 12" xfId="38605" xr:uid="{46C0F8D1-682F-4437-A74A-E373E6BA26FE}"/>
    <cellStyle name="_Column1_KMR-back up-Folien Pa 2006 04 121" xfId="38606" xr:uid="{E4CC5335-4125-424A-9D07-AD85AA44F4A1}"/>
    <cellStyle name="_Column1_KMR-back up-Folien Pa 2006 04 124" xfId="38607" xr:uid="{6CBDD4F4-CE6C-4F81-82F3-0B24596AD206}"/>
    <cellStyle name="_Column1_Säulen" xfId="38608" xr:uid="{1BB365B9-8B6F-4F7A-B0E9-BC93C5F0BB35}"/>
    <cellStyle name="_Column1_Vorjahreswerte Anpassung 06 2001" xfId="38609" xr:uid="{293C3F38-87B8-4F4F-ACDD-2A7E84ADA747}"/>
    <cellStyle name="_Column2" xfId="38610" xr:uid="{2D1D44FF-472D-47E7-AF9F-232DD0B888BB}"/>
    <cellStyle name="_Column2_GF-Kennzahlen" xfId="38611" xr:uid="{D887A371-E8C2-4DDF-B37F-0C08E5301F9D}"/>
    <cellStyle name="_Column2_kgfums" xfId="38612" xr:uid="{EA966DB8-2C7C-4BE5-AA20-E435A2556BAD}"/>
    <cellStyle name="_Column2_KMR-back up-Folien Pa 2006 04 12" xfId="38613" xr:uid="{1FF758D0-3827-418C-B92F-7F1BC9CE62D5}"/>
    <cellStyle name="_Column2_KMR-back up-Folien Pa 2006 04 121" xfId="38614" xr:uid="{601B1D3F-A5EE-4909-8F0E-9405D4021ACA}"/>
    <cellStyle name="_Column2_KMR-back up-Folien Pa 2006 04 124" xfId="38615" xr:uid="{5FE67928-E7A5-48D7-ACA3-4E0601A86859}"/>
    <cellStyle name="_Column2_Säulen" xfId="38616" xr:uid="{42B50642-8DFE-4D0F-A2B9-140BF3ED6787}"/>
    <cellStyle name="_Column2_Vorjahreswerte Anpassung 06 2001" xfId="38617" xr:uid="{8EAD818E-F643-4E4F-83DF-BA3616DBA879}"/>
    <cellStyle name="_Column3" xfId="38618" xr:uid="{E0DC037C-AAE4-42AF-8FCF-FEFBD4876B29}"/>
    <cellStyle name="_Column3_GF-Kennzahlen" xfId="38619" xr:uid="{DE2FE9E5-30F9-4AC9-8104-CBB7E2DDECFE}"/>
    <cellStyle name="_Column3_kgfums" xfId="38620" xr:uid="{23462714-6354-4EA1-8FDA-FA596C4F39E5}"/>
    <cellStyle name="_Column3_KMR-back up-Folien Pa 2006 04 12" xfId="38621" xr:uid="{D72E8987-471B-44F8-8498-0F28DC05BDFD}"/>
    <cellStyle name="_Column3_KMR-back up-Folien Pa 2006 04 121" xfId="38622" xr:uid="{194CDA24-2F8F-4C83-A430-07BE31E98CB3}"/>
    <cellStyle name="_Column3_KMR-back up-Folien Pa 2006 04 124" xfId="38623" xr:uid="{A8FA8436-87A9-49F3-8637-ADA301A8F654}"/>
    <cellStyle name="_Column3_Säulen" xfId="38624" xr:uid="{3CEE3A58-8DCF-4810-BED1-750F43378EEB}"/>
    <cellStyle name="_Column3_Vorjahreswerte Anpassung 06 2001" xfId="38625" xr:uid="{43D90496-95C8-458C-894A-1DE05E8153DF}"/>
    <cellStyle name="_Column4" xfId="38626" xr:uid="{6135EDC4-5655-4C10-BCE1-FB0E02978E28}"/>
    <cellStyle name="_Column4_GF-Kennzahlen" xfId="38627" xr:uid="{704AEFC4-491C-48E5-81A1-58EB0F9F9494}"/>
    <cellStyle name="_Column4_kgfums" xfId="38628" xr:uid="{0BEF582C-85A4-4C05-8361-4CF1609FBB01}"/>
    <cellStyle name="_Column4_KMR-back up-Folien Pa 2006 04 12" xfId="38629" xr:uid="{88DD3E1D-2175-4E80-81DD-EC652C528F9F}"/>
    <cellStyle name="_Column4_KMR-back up-Folien Pa 2006 04 121" xfId="38630" xr:uid="{D0451124-173A-4ED7-A49D-D0353BD0893F}"/>
    <cellStyle name="_Column4_KMR-back up-Folien Pa 2006 04 124" xfId="38631" xr:uid="{FD53C901-3BBC-4443-9E69-EC87DEF49AC3}"/>
    <cellStyle name="_Column4_Säulen" xfId="38632" xr:uid="{803E823A-2B47-4A86-8850-5C082086AD95}"/>
    <cellStyle name="_Column4_Vorjahreswerte Anpassung 06 2001" xfId="38633" xr:uid="{B55875DC-1CF1-4B1F-A4C7-F0C658A72BF4}"/>
    <cellStyle name="_Column5" xfId="38634" xr:uid="{0445372D-156E-4FD1-A18B-C2A5390F6306}"/>
    <cellStyle name="_Column5_GF-Kennzahlen" xfId="38635" xr:uid="{51626CC0-6FE5-4ED7-9AE8-F0F9B4DFCEFE}"/>
    <cellStyle name="_Column5_kgfums" xfId="38636" xr:uid="{24E7AF4B-C0E5-43F1-8959-16D195DACAD3}"/>
    <cellStyle name="_Column5_KMR-back up-Folien Pa 2006 04 12" xfId="38637" xr:uid="{946EAA11-6669-4FCE-B822-33FD6BB38844}"/>
    <cellStyle name="_Column5_KMR-back up-Folien Pa 2006 04 121" xfId="38638" xr:uid="{77FA6E54-2D2B-4FA7-9B4D-B95C407E3ECF}"/>
    <cellStyle name="_Column5_KMR-back up-Folien Pa 2006 04 124" xfId="38639" xr:uid="{736067E0-913C-40D1-A42B-9C53678DD0BC}"/>
    <cellStyle name="_Column5_Säulen" xfId="38640" xr:uid="{77534952-284C-4591-916A-464006C7C61F}"/>
    <cellStyle name="_Column5_Vorjahreswerte Anpassung 06 2001" xfId="38641" xr:uid="{BD8A2227-D378-4DD0-B4C4-796A6AD50C58}"/>
    <cellStyle name="_Column6" xfId="38642" xr:uid="{E20912F8-3FB3-4E30-A89B-EA2D30EF82C1}"/>
    <cellStyle name="_Column6_GF-Kennzahlen" xfId="38643" xr:uid="{8FA24A8D-48D9-4530-99D8-0D73D9497497}"/>
    <cellStyle name="_Column6_kgfums" xfId="38644" xr:uid="{BC2E54D2-C369-4561-8F16-7F32EE0D651A}"/>
    <cellStyle name="_Column6_KMR-back up-Folien Pa 2006 04 12" xfId="38645" xr:uid="{CF81F31B-E67D-4346-B7E0-387293E34875}"/>
    <cellStyle name="_Column6_KMR-back up-Folien Pa 2006 04 121" xfId="38646" xr:uid="{7BB60E8C-3323-473A-B2C7-935ADDF1A37C}"/>
    <cellStyle name="_Column6_KMR-back up-Folien Pa 2006 04 124" xfId="38647" xr:uid="{303C4038-5E7E-4056-BB93-AB4C98840F4D}"/>
    <cellStyle name="_Column6_Säulen" xfId="38648" xr:uid="{1892E423-9B94-49D6-816C-406BFE3420A5}"/>
    <cellStyle name="_Column6_Vorjahreswerte Anpassung 06 2001" xfId="38649" xr:uid="{97639FC4-3862-4C65-BDBC-71910AEEACD3}"/>
    <cellStyle name="_Column7" xfId="38650" xr:uid="{7039C2F6-5209-4587-A636-79E01CAD3411}"/>
    <cellStyle name="_Column7_GF-Kennzahlen" xfId="38651" xr:uid="{4CE3CB4B-DBF5-46C9-ADE8-4B10B0BC4377}"/>
    <cellStyle name="_Column7_kgfums" xfId="38652" xr:uid="{8DE8C2A3-8D09-453D-B8AF-0286D584EF44}"/>
    <cellStyle name="_Column7_KMR-back up-Folien Pa 2006 04 12" xfId="38653" xr:uid="{3812BDB3-7BA7-4517-8EA4-BA336EC122C9}"/>
    <cellStyle name="_Column7_KMR-back up-Folien Pa 2006 04 121" xfId="38654" xr:uid="{022D8748-26DB-4702-B961-D77456B9A4E9}"/>
    <cellStyle name="_Column7_KMR-back up-Folien Pa 2006 04 124" xfId="38655" xr:uid="{773EC449-29CA-4BB3-B590-969F07155C39}"/>
    <cellStyle name="_Column7_Säulen" xfId="38656" xr:uid="{F7183663-9A62-4783-B4A4-73D2684D32F0}"/>
    <cellStyle name="_Column7_Vorjahreswerte Anpassung 06 2001" xfId="38657" xr:uid="{B5B11F9C-0E59-4737-9947-9551DE20723B}"/>
    <cellStyle name="_Comma" xfId="38658" xr:uid="{AFC029BD-DDAD-47CE-A2D1-75CC0A85D0E2}"/>
    <cellStyle name="_Comma_FCMBLABRA" xfId="38659" xr:uid="{EBA164E8-CD7A-4FDE-9FA4-A94A6A80E901}"/>
    <cellStyle name="_Currency" xfId="38660" xr:uid="{5EE293FD-9D70-45FD-B072-7165E38337B4}"/>
    <cellStyle name="_Currency_FCMBLABRA" xfId="38661" xr:uid="{65C5F47E-6493-4011-8BCF-BB8F189E76BD}"/>
    <cellStyle name="_CurrencySpace" xfId="38662" xr:uid="{53230ADE-42D8-43EC-AFB0-E6AAE5EBAFE9}"/>
    <cellStyle name="_CurrencySpace_FCMBLABRA" xfId="38663" xr:uid="{2B24301D-58F5-46B6-A87C-F33B28ACC229}"/>
    <cellStyle name="_Data" xfId="38664" xr:uid="{F665052D-EC54-429B-A2E5-5966C28428CF}"/>
    <cellStyle name="_Data_030813 Überleitung &amp; Dash Board 2003" xfId="38665" xr:uid="{9146AA0C-C35B-49FE-BFFB-32E5DC4EC91A}"/>
    <cellStyle name="_Data_040727 ReviewMaßnahmen Juni 04" xfId="38666" xr:uid="{D39D543D-71A3-4085-A2AE-09DCFC50EB16}"/>
    <cellStyle name="_Data_208-20004-v013" xfId="38667" xr:uid="{EE98974E-3D92-4B14-A484-E11D30F5353F}"/>
    <cellStyle name="_Data_Auftragseingang" xfId="38668" xr:uid="{F66A3DB4-5C66-4B4E-9189-982CE066D9A9}"/>
    <cellStyle name="_Data_Budget-KPI 2004" xfId="38669" xr:uid="{CA8544C3-6F19-4395-941A-8D4F70B30F1F}"/>
    <cellStyle name="_Data_EBIT nach SL" xfId="38670" xr:uid="{CB121FB6-58EF-42D1-AD65-53CBC11E62B7}"/>
    <cellStyle name="_Data_Ebita -Ebitda (ITS)" xfId="38671" xr:uid="{06B98B8A-BC6B-4A75-B1AC-A8E12F65B8CC}"/>
    <cellStyle name="_Data_EBITDA nach SL" xfId="38672" xr:uid="{3B3C3B73-17B8-4ECF-91AE-3B4F37B62757}"/>
    <cellStyle name="_Data_Eingabe KPI" xfId="38673" xr:uid="{B1F59C39-CEDD-4FFF-9305-28E9BB2663F2}"/>
    <cellStyle name="_Data_Eingabe RFC" xfId="38674" xr:uid="{E0CF6783-D8DE-4A5B-92B3-2271E944F29F}"/>
    <cellStyle name="_Data_Eingabegabe-Sheet" xfId="38675" xr:uid="{B3D9E035-B9BD-4BA7-8E4A-D0847357FBBB}"/>
    <cellStyle name="_Data_Eingabe-Sheet" xfId="38676" xr:uid="{934209AF-49BB-4A79-B756-F3E036487D74}"/>
    <cellStyle name="_Data_Eingabe-SL" xfId="38677" xr:uid="{29D42ADE-EA55-448B-A19B-EC935F5556DB}"/>
    <cellStyle name="_Data_Ereignisse die die TSI nicht zu vertreten hat 2002" xfId="38678" xr:uid="{498C1343-DA5C-4C7E-B44D-7633F9720979}"/>
    <cellStyle name="_Data_Flash Apr 05" xfId="38679" xr:uid="{E3D2E8D6-6DE1-4FAE-BDC7-554140E072A7}"/>
    <cellStyle name="_Data_Flash Eckdaten" xfId="38680" xr:uid="{00A88FDD-1566-4FBE-8AA9-174191BE42AD}"/>
    <cellStyle name="_Data_Flash März 05" xfId="38681" xr:uid="{FCF295E8-0AF6-4317-80A0-C1609953C931}"/>
    <cellStyle name="_Data_Flash_2004" xfId="38682" xr:uid="{6B65A172-B149-4D21-8B4E-9BA76E53A2C8}"/>
    <cellStyle name="_Data_Flash_2004 o Entkonsolid" xfId="38683" xr:uid="{8F6546F0-2643-418E-9BA7-CF423596B733}"/>
    <cellStyle name="_Data_Flash_2004 ohne Entkonsolidierungen" xfId="38684" xr:uid="{30748D1C-3676-47B8-9C74-21296E5A080A}"/>
    <cellStyle name="_Data_Flash_IL_Eingabe_AKTUELL" xfId="38685" xr:uid="{AB352F2F-8469-46D5-ACC8-5D88CE761DF9}"/>
    <cellStyle name="_Data_Flash-Zahlen int Budget" xfId="38686" xr:uid="{CB50E284-32B3-4698-BB81-CE6000ACF78A}"/>
    <cellStyle name="_Data_GF-Kennzahlen" xfId="38687" xr:uid="{BAAEA370-9C68-41D2-8566-1CE51E55328D}"/>
    <cellStyle name="_Data_IL-Budget 2004 DTAG" xfId="38688" xr:uid="{0BECA983-0D06-44CC-A38D-B7C934A5DC04}"/>
    <cellStyle name="_Data_Input für AR DTAG Q3 060202 final Rü Hr. Gärtner" xfId="38689" xr:uid="{800FF18B-ABBB-4DB2-A42A-F51B219611F8}"/>
    <cellStyle name="_Data_Investitionen nach SL" xfId="38690" xr:uid="{93D42972-7AE6-4D85-BE88-5096FB158A75}"/>
    <cellStyle name="_Data_Ist-KPI 2004" xfId="38691" xr:uid="{3EA6B410-5CD6-4CE7-AD4A-64E3510E2DD0}"/>
    <cellStyle name="_Data_kgfums" xfId="38692" xr:uid="{687197EE-D192-4D30-B0CF-35B6D0B6704A}"/>
    <cellStyle name="_Data_KMR-back up-Folien Pa 2006 04 12" xfId="38693" xr:uid="{04F7545F-3F86-46B9-993E-497C711ABCD1}"/>
    <cellStyle name="_Data_KMR-back up-Folien Pa 2006 04 121" xfId="38694" xr:uid="{189F9F07-8310-4A9C-9FA9-26C38F25D538}"/>
    <cellStyle name="_Data_KMR-back up-Folien Pa 2006 04 124" xfId="38695" xr:uid="{C46CAF5B-68A1-4452-BC8F-60D9DF34212D}"/>
    <cellStyle name="_Data_KPI" xfId="38696" xr:uid="{883147D5-8FDE-4F4C-BBDE-BD3412E4F7F7}"/>
    <cellStyle name="_Data_KPI IT" xfId="38697" xr:uid="{3CC75F07-5811-4DE9-8493-DBA0CE68BE42}"/>
    <cellStyle name="_Data_MMR-Report int Budget" xfId="38698" xr:uid="{43E77ACC-64CF-4E52-95B4-EBB16914E3C9}"/>
    <cellStyle name="_Data_MMR-Report_2004Teil1" xfId="38699" xr:uid="{C8CA6C33-F225-4CBA-A69F-C238C4674071}"/>
    <cellStyle name="_Data_MMR-Report_2004Teil1_neu" xfId="38700" xr:uid="{F62FA300-28E3-415F-BF45-AC881268DE3E}"/>
    <cellStyle name="_Data_Personal nach SL" xfId="38701" xr:uid="{ECBACE84-D92C-4414-9843-C6340990FC5A}"/>
    <cellStyle name="_Data_Personal-Aufträge (ITS)" xfId="38702" xr:uid="{C11B96CB-FD92-4665-8360-3E0653ADDCD4}"/>
    <cellStyle name="_Data_Retrieve Flash 2003 030505" xfId="38703" xr:uid="{FE4F6BC9-A9C5-4829-A3AE-2D5826BD9916}"/>
    <cellStyle name="_Data_Retrieve KPI 2004" xfId="38704" xr:uid="{A563CE34-BAA7-44E9-A631-E9D3D0CC5F97}"/>
    <cellStyle name="_Data_Retrieve MMR 2005" xfId="38705" xr:uid="{F72E83D0-0C66-405A-9647-456E0D8B3BD1}"/>
    <cellStyle name="_Data_Retrieve_FLASH_2004 Forecast" xfId="38706" xr:uid="{8E515545-6514-4112-9B45-E010E8226021}"/>
    <cellStyle name="_Data_Review&amp;Maßnahmen Jul 04" xfId="38707" xr:uid="{C41D8CA4-57A6-4556-9156-828EA9CBAD4C}"/>
    <cellStyle name="_Data_Roll FC Umsatz + EBITDA" xfId="38708" xr:uid="{90FFAAC9-A092-49AB-9614-DAEBBA0FAB60}"/>
    <cellStyle name="_Data_Säulen" xfId="38709" xr:uid="{2955F790-7DE2-4629-8778-589D764A0EC9}"/>
    <cellStyle name="_Data_SL SI (II)" xfId="38710" xr:uid="{3DA528DA-22FC-4F14-9125-D8604A572004}"/>
    <cellStyle name="_Data_TSI Grafischer_Bericht_Template_TEC Herrn Heil mit Sternausrichtung" xfId="38711" xr:uid="{3A40AB5D-C017-402E-B80B-360EB26398E2}"/>
    <cellStyle name="_Data_Übergabesheet MMR" xfId="38712" xr:uid="{DE2B616E-5BDD-4FB4-BD28-F42454C796A6}"/>
    <cellStyle name="_Data_Umsatz -Aussenumsatz (TCS)" xfId="38713" xr:uid="{8C27FE9A-0B97-4BC8-95C3-83D260B19B68}"/>
    <cellStyle name="_Data_Umsatz extern-intern für MMR" xfId="38714" xr:uid="{F3EDF37F-5C21-4BD5-9427-322FEE68C6D3}"/>
    <cellStyle name="_Data_Umsatz nach SL" xfId="38715" xr:uid="{08B46BF8-51CA-4893-84B1-67F41EA5897D}"/>
    <cellStyle name="_Data_Umsatzstruktur GK Sep 05" xfId="38716" xr:uid="{CA8CEC08-4990-49B8-88F5-7699045EB6E2}"/>
    <cellStyle name="_Data_Vorjahreswerte Anpassung 06 2001" xfId="38717" xr:uid="{9AE98A4C-DE1A-4C8E-B741-6CA3E332F8D7}"/>
    <cellStyle name="_defs" xfId="38718" xr:uid="{D1EB3734-E700-4F4E-A91A-89C9DBCB6BA9}"/>
    <cellStyle name="_defs_1" xfId="38719" xr:uid="{C8282767-14D3-4185-B6D9-C58FF434FD61}"/>
    <cellStyle name="_defs_GeneralSettings" xfId="38720" xr:uid="{29CA6832-B28D-4E71-8227-7A13BA3FC093}"/>
    <cellStyle name="_Euro" xfId="38721" xr:uid="{E5D91CEB-1944-421C-B72E-8A1752EB964E}"/>
    <cellStyle name="_Euro_FCMBLABRA" xfId="38722" xr:uid="{5F78BC7D-A6F6-4554-9067-74180EA057C4}"/>
    <cellStyle name="_Forecast" xfId="38723" xr:uid="{BCA4E440-911C-46C4-ADE2-7E0024FF3E24}"/>
    <cellStyle name="_Further Reading" xfId="38724" xr:uid="{E455CBB6-9C05-434F-AA18-022080159313}"/>
    <cellStyle name="_Further Reading_GeneralSettings" xfId="38725" xr:uid="{4431C515-974C-4BDA-803D-C99A307E8744}"/>
    <cellStyle name="_Further Reading_MetricsFCST_FEAT" xfId="38726" xr:uid="{BFBC24F7-649D-49B3-8BC1-A3BF07884A26}"/>
    <cellStyle name="_Further Reading_MetricsTech" xfId="38727" xr:uid="{CBE58D15-1272-473C-9EEC-06CBAEC9DDCE}"/>
    <cellStyle name="_GeneralSettings" xfId="38728" xr:uid="{1B926988-2928-4EC7-B0D3-78924D8C50D6}"/>
    <cellStyle name="_GeneralSettings_{SpecialCase}WMECT" xfId="38729" xr:uid="{13E3B92B-3729-4187-B6B2-C3A5CC01DD9F}"/>
    <cellStyle name="_GeneralSettings_{SpecialCase}WMECT_1" xfId="38730" xr:uid="{8B838716-9D85-43E7-AF4E-450971A719B6}"/>
    <cellStyle name="_GeneralSettings_{SpecialCase}WMECT_defs" xfId="38731" xr:uid="{C2E165F4-F778-4536-9D37-C30C733326CE}"/>
    <cellStyle name="_GeneralSettings_{SpecialCase}WMECT_FAQ" xfId="38732" xr:uid="{45A7DD6A-FC4F-4875-AACA-4701C378EB8F}"/>
    <cellStyle name="_GeneralSettings_{SpecialCase}WMECT_FAQ_1" xfId="38733" xr:uid="{C09F1669-9CFC-4CFD-ABED-3B943AED6F5C}"/>
    <cellStyle name="_GeneralSettings_{SpecialCase}WMECT_GeneralSettings" xfId="38734" xr:uid="{675E258D-12A1-4DDE-826E-724D017C54DE}"/>
    <cellStyle name="_GeneralSettings_{SpecialCase}WMECT_GeneralSettings_defs" xfId="38735" xr:uid="{C0CFA4C1-0E10-4768-8515-8FC310C2AE8D}"/>
    <cellStyle name="_GeneralSettings_{SpecialCase}WMECT_GeneralSettings_FAQ" xfId="38736" xr:uid="{771FFEFD-9BB9-491C-ACD9-FF842F9AB7AA}"/>
    <cellStyle name="_GeneralSettings_{SpecialCase}WMECT_GeneralSettings_MetricsFCST" xfId="38737" xr:uid="{88EF7A6D-545C-4668-B858-BF225B6DE692}"/>
    <cellStyle name="_GeneralSettings_{SpecialCase}WMECT_MetricsFCST" xfId="38738" xr:uid="{BDBF29FF-2F99-4A5E-91D4-8E2EC9DEF6C9}"/>
    <cellStyle name="_GeneralSettings_{SpecialCase}WMECT_MetricsWMECT" xfId="38739" xr:uid="{2BF957FD-C984-4452-8289-1A66A04E4CF0}"/>
    <cellStyle name="_GeneralSettings_{SpecialCase}WMECT_TopCommentsWMECT" xfId="38740" xr:uid="{962A9C8A-B3B4-4745-A775-F82C2AD8E72D}"/>
    <cellStyle name="_GeneralSettings_1" xfId="38741" xr:uid="{9F338C7D-407B-42E6-884B-296874F1B963}"/>
    <cellStyle name="_GeneralSettings_All" xfId="38742" xr:uid="{5E997C04-AD41-4FAA-BB2E-49A0A4F47694}"/>
    <cellStyle name="_GeneralSettings_BWUSTTemplateDefinitionFile" xfId="38743" xr:uid="{1FF50D6C-B38C-41F8-9702-F92CF431BFC4}"/>
    <cellStyle name="_GeneralSettings_Canadian_WMCT_TEMPLATE" xfId="38744" xr:uid="{E088D563-C0FD-4C69-A181-82D24DDB9D7E}"/>
    <cellStyle name="_GeneralSettings_CSPT_Sep07" xfId="38745" xr:uid="{9CC47569-C64A-45AA-9130-1324CB902E5F}"/>
    <cellStyle name="_GeneralSettings_defs" xfId="38746" xr:uid="{7CE12F07-AAD6-40F3-8536-02242963561E}"/>
    <cellStyle name="_GeneralSettings_defs_1" xfId="38747" xr:uid="{8BF4B0CB-C375-4722-B6EB-EFC062ABBA58}"/>
    <cellStyle name="_GeneralSettings_FAQ" xfId="38748" xr:uid="{3BB1A0C7-A9EC-420D-B38F-4D8ACEF124C8}"/>
    <cellStyle name="_GeneralSettings_GeneralSettings" xfId="38749" xr:uid="{C2077D22-54B9-4AA0-9543-56AA8FA05E78}"/>
    <cellStyle name="_GeneralSettings_GeneralSettings_{SpecialCase}WMECT" xfId="38750" xr:uid="{9E1A32AD-076D-4B50-BB66-4469D5511692}"/>
    <cellStyle name="_GeneralSettings_GeneralSettings_{SpecialCase}WMECT_1" xfId="38751" xr:uid="{041503C9-C0A9-47A7-8FA3-DD43DF55DECD}"/>
    <cellStyle name="_GeneralSettings_GeneralSettings_{SpecialCase}WMECT_defs" xfId="38752" xr:uid="{ECDF4325-8076-4E78-A257-87BC2AA3EDB9}"/>
    <cellStyle name="_GeneralSettings_GeneralSettings_{SpecialCase}WMECT_FAQ" xfId="38753" xr:uid="{BD4F0B86-CEA1-4E56-B00E-6CBEEB082853}"/>
    <cellStyle name="_GeneralSettings_GeneralSettings_{SpecialCase}WMECT_FAQ_1" xfId="38754" xr:uid="{92A34F47-E551-4BB3-9235-A33632F6B9EE}"/>
    <cellStyle name="_GeneralSettings_GeneralSettings_{SpecialCase}WMECT_GeneralSettings" xfId="38755" xr:uid="{00717DEF-F1DD-4D7F-9128-6219B8B57560}"/>
    <cellStyle name="_GeneralSettings_GeneralSettings_{SpecialCase}WMECT_GeneralSettings_defs" xfId="38756" xr:uid="{E82A6CB4-D552-4412-9FA2-C057F2C243E5}"/>
    <cellStyle name="_GeneralSettings_GeneralSettings_{SpecialCase}WMECT_GeneralSettings_FAQ" xfId="38757" xr:uid="{1AD23979-95D3-4AF4-B9E8-9AC7C35EB240}"/>
    <cellStyle name="_GeneralSettings_GeneralSettings_{SpecialCase}WMECT_GeneralSettings_MetricsFCST" xfId="38758" xr:uid="{CB3BAA89-862A-4204-B46B-CCB8FF6D665C}"/>
    <cellStyle name="_GeneralSettings_GeneralSettings_{SpecialCase}WMECT_MetricsFCST" xfId="38759" xr:uid="{C6192E05-5DCD-4B20-ACB2-7CA299FDB9C0}"/>
    <cellStyle name="_GeneralSettings_GeneralSettings_{SpecialCase}WMECT_MetricsWMECT" xfId="38760" xr:uid="{B973EC60-8DAD-49BB-9DF7-CB659D3CC6F7}"/>
    <cellStyle name="_GeneralSettings_GeneralSettings_{SpecialCase}WMECT_TopCommentsWMECT" xfId="38761" xr:uid="{1FBD8DDD-4075-419B-912F-62FCC5510053}"/>
    <cellStyle name="_GeneralSettings_GeneralSettings_defs" xfId="38762" xr:uid="{9A8DF1D3-2EE2-4D07-B2A5-AEC3ADE3C5A6}"/>
    <cellStyle name="_GeneralSettings_GeneralSettings_defs_1" xfId="38763" xr:uid="{280D9C73-3FC8-4A6C-9CB5-D0985DE5D1F4}"/>
    <cellStyle name="_GeneralSettings_GeneralSettings_FAQ" xfId="38764" xr:uid="{0949945A-A56F-4F4C-997F-9CA4BB31D600}"/>
    <cellStyle name="_GeneralSettings_GeneralSettings_MetricsActv" xfId="38765" xr:uid="{1C175645-D6A4-411A-B96B-B44CE400B3E7}"/>
    <cellStyle name="_GeneralSettings_GeneralSettings_metricsCSPT" xfId="38766" xr:uid="{5E21B75F-4023-4D01-A65C-D78579DC8FAA}"/>
    <cellStyle name="_GeneralSettings_GeneralSettings_MetricsTech" xfId="38767" xr:uid="{7B220ED7-086F-41DB-BC16-0E5180884D59}"/>
    <cellStyle name="_GeneralSettings_GeneralSettings_MetricsWMAPCT" xfId="38768" xr:uid="{0F5954E7-B947-4846-B1D5-94E8A9E6C3E6}"/>
    <cellStyle name="_GeneralSettings_GeneralSettings_MetricsWMECT" xfId="38769" xr:uid="{85BE62C9-EC1B-43F3-937D-AE5C74AE804A}"/>
    <cellStyle name="_GeneralSettings_GeneralSettings_MetricsWMECT_{SpecialCase}WMECT" xfId="38770" xr:uid="{9B0EFA9E-8534-4045-B634-843F220DD4C2}"/>
    <cellStyle name="_GeneralSettings_GeneralSettings_MetricsWMECT_1" xfId="38771" xr:uid="{D83AD0E6-7AB3-4787-BB64-74BAD3AFCC3B}"/>
    <cellStyle name="_GeneralSettings_GeneralSettings_MetricsWMECT_CONSUMER_LD_TEMPLATE" xfId="38772" xr:uid="{E43EE76A-4A5E-48E5-BF7E-319B3F807236}"/>
    <cellStyle name="_GeneralSettings_GeneralSettings_MetricsWMECT_GeneralSettings" xfId="38773" xr:uid="{6422C5AB-2CAD-4802-AF86-7476B8A00489}"/>
    <cellStyle name="_GeneralSettings_GeneralSettings_MetricsWMECT_GeneralSettings_CONSUMER_LD_TEMPLATE" xfId="38774" xr:uid="{4B66379F-732C-4726-88B0-1520DA51AC72}"/>
    <cellStyle name="_GeneralSettings_GeneralSettings_MetricsWMECT_GeneralSettings_MetricsActv" xfId="38775" xr:uid="{04DBF7B5-06CA-4C41-9879-B647F5578A31}"/>
    <cellStyle name="_GeneralSettings_GeneralSettings_MetricsWMECT_GeneralSettings_MetricsTech" xfId="38776" xr:uid="{9493D3C7-D590-4FC3-81AC-9423FDB1CD2F}"/>
    <cellStyle name="_GeneralSettings_GeneralSettings_MetricsWMECT_GeneralSettings_MOBILE_LD_TEMPLATE" xfId="38777" xr:uid="{B5EF8C0D-9F16-4551-981A-7DAC7F671280}"/>
    <cellStyle name="_GeneralSettings_GeneralSettings_MetricsWMECT_MetricsActv" xfId="38778" xr:uid="{0883474A-6C03-4E31-9987-D48FF07CDECF}"/>
    <cellStyle name="_GeneralSettings_GeneralSettings_MetricsWMECT_MetricsTech" xfId="38779" xr:uid="{865DB215-235C-4BC3-AEEF-795479EC561E}"/>
    <cellStyle name="_GeneralSettings_GeneralSettings_MetricsWMECT_MOBILE_LD_TEMPLATE" xfId="38780" xr:uid="{BD0908F5-4FD9-4198-9AE8-1D3DDE4C9835}"/>
    <cellStyle name="_GeneralSettings_GeneralSettings_MetricsWMECT_TopCommentsWMECT" xfId="38781" xr:uid="{F0B28518-DBFF-47AB-93E2-DABD1E792C2D}"/>
    <cellStyle name="_GeneralSettings_GeneralSettings_MetricsWMECT_TopCommentsWMECT_CONSUMER_LD_TEMPLATE" xfId="38782" xr:uid="{2C8C9C4E-26AB-453F-A19F-85F00F4D9E37}"/>
    <cellStyle name="_GeneralSettings_GeneralSettings_MetricsWMECT_TopCommentsWMECT_WMNACT_TEMPLATE" xfId="38783" xr:uid="{731597CB-7E5B-4C4D-835A-BFC84FD015EF}"/>
    <cellStyle name="_GeneralSettings_GeneralSettings_MetricsWMECT_WMNACT_TEMPLATE" xfId="38784" xr:uid="{DDD1AF72-49FF-46E4-AAAA-7A739E5C322C}"/>
    <cellStyle name="_GeneralSettings_GeneralSettings_MetricsWMNACTUS" xfId="38785" xr:uid="{CC9CD136-30B2-4EDF-8A41-B63018337B20}"/>
    <cellStyle name="_GeneralSettings_GeneralSettings_TopCommentsCSPT" xfId="38786" xr:uid="{78EC338C-2341-410C-93E5-FC1289CE495B}"/>
    <cellStyle name="_GeneralSettings_GeneralSettings_TopCommentsWMECT" xfId="38787" xr:uid="{ECF911C5-78D7-4262-ABDD-A0DCB40DFB06}"/>
    <cellStyle name="_GeneralSettings_GeneralSettings_USCSPT_Template_New" xfId="38788" xr:uid="{51EAF6DE-B661-413A-84F8-298DD477F18A}"/>
    <cellStyle name="_GeneralSettings_metricsCSPT" xfId="38789" xr:uid="{61962BC3-94DB-40A0-A483-D194208CD0A8}"/>
    <cellStyle name="_GeneralSettings_MetricsFCST_FEAT" xfId="38790" xr:uid="{4540B191-EB53-4A12-815A-3EE56B2052CC}"/>
    <cellStyle name="_GeneralSettings_MetricsTech" xfId="38791" xr:uid="{FF37F26B-5ED5-49D5-86CB-EF2E11F54C08}"/>
    <cellStyle name="_GeneralSettings_MetricsWMAPCT" xfId="38792" xr:uid="{6C94818F-680F-4C90-98AB-FD07C917A0B0}"/>
    <cellStyle name="_GeneralSettings_MetricsWMECT" xfId="38793" xr:uid="{A7EC65F8-F10D-47BF-91CD-B96C4C7543C9}"/>
    <cellStyle name="_GeneralSettings_MetricsWMECT_{SpecialCase}WMECT" xfId="38794" xr:uid="{A6DC1CC6-A5E0-4713-9F3E-4E8F9E149F4B}"/>
    <cellStyle name="_GeneralSettings_MetricsWMECT_1" xfId="38795" xr:uid="{4D7C5581-2DE6-4AA5-B719-7960849BCDC4}"/>
    <cellStyle name="_GeneralSettings_MetricsWMECT_CONSUMER_LD_TEMPLATE" xfId="38796" xr:uid="{963F1BD0-50F7-41D0-AE73-52CD5AAD52D4}"/>
    <cellStyle name="_GeneralSettings_MetricsWMECT_GeneralSettings" xfId="38797" xr:uid="{D9A7D899-7EF2-44ED-9BE4-00BBFFC1BCE8}"/>
    <cellStyle name="_GeneralSettings_MetricsWMECT_GeneralSettings_CONSUMER_LD_TEMPLATE" xfId="38798" xr:uid="{C3C441F0-52D1-465B-ADA9-8EF2E3DAC554}"/>
    <cellStyle name="_GeneralSettings_MetricsWMECT_GeneralSettings_MetricsActv" xfId="38799" xr:uid="{9E1B1E20-ED24-43E6-9985-B9D618A0D262}"/>
    <cellStyle name="_GeneralSettings_MetricsWMECT_GeneralSettings_MetricsTech" xfId="38800" xr:uid="{C627C7C0-BCE0-4D12-86BD-AC2C86E798DB}"/>
    <cellStyle name="_GeneralSettings_MetricsWMECT_GeneralSettings_MOBILE_LD_TEMPLATE" xfId="38801" xr:uid="{BE0C8815-B78E-4037-8ABA-128A5E182367}"/>
    <cellStyle name="_GeneralSettings_MetricsWMECT_MetricsActv" xfId="38802" xr:uid="{2BDDB65F-38C3-4956-BCD4-2040F83FF0FF}"/>
    <cellStyle name="_GeneralSettings_MetricsWMECT_MetricsTech" xfId="38803" xr:uid="{E86F6CF8-6F43-445A-A710-A16C24B0C13B}"/>
    <cellStyle name="_GeneralSettings_MetricsWMECT_MOBILE_LD_TEMPLATE" xfId="38804" xr:uid="{366E52E5-34F7-420A-B888-01718A0139BD}"/>
    <cellStyle name="_GeneralSettings_MetricsWMECT_TopCommentsWMECT" xfId="38805" xr:uid="{319AA69B-12DA-415F-AECC-2124CA36721D}"/>
    <cellStyle name="_GeneralSettings_MetricsWMECT_TopCommentsWMECT_CONSUMER_LD_TEMPLATE" xfId="38806" xr:uid="{0172207F-4439-4AB8-BA7C-5A5E4BFAA8F2}"/>
    <cellStyle name="_GeneralSettings_MetricsWMECT_TopCommentsWMECT_WMNACT_TEMPLATE" xfId="38807" xr:uid="{9DC8289D-7162-4D71-84F3-741B928EAF0E}"/>
    <cellStyle name="_GeneralSettings_MetricsWMECT_WMNACT_TEMPLATE" xfId="38808" xr:uid="{2B0E2B15-A75C-4C1B-A8F2-057739414272}"/>
    <cellStyle name="_GeneralSettings_MetricsWMNACTUS" xfId="38809" xr:uid="{EBD4E7FA-AB57-419B-B1E8-E81D1E190CB7}"/>
    <cellStyle name="_GeneralSettings_Revisions" xfId="38810" xr:uid="{2CFC4074-5C75-4186-AB82-3D7593B0C520}"/>
    <cellStyle name="_GeneralSettings_Template_WMLA_Tracker" xfId="38811" xr:uid="{CD0544E5-5E88-480E-A190-FD59BC6714FC}"/>
    <cellStyle name="_GeneralSettings_TopCommentsCSPT" xfId="38812" xr:uid="{424B9D59-7AC2-46C5-8762-9B75DA89D4B0}"/>
    <cellStyle name="_GeneralSettings_TopCommentsWMECT" xfId="38813" xr:uid="{A571FDFB-F82B-4A0A-8253-0DD3F0FC672E}"/>
    <cellStyle name="_GeneralSettings_USCSPT_Template" xfId="38814" xr:uid="{D4D82C2D-DFDE-4E6C-96E8-EC4AB8404255}"/>
    <cellStyle name="_GeneralSettings_USCSPT_Template_New" xfId="38815" xr:uid="{85239EB7-F76D-4EFF-9B93-41A693FF147D}"/>
    <cellStyle name="_GeneralSettings_WMECT_Template" xfId="38816" xr:uid="{1ADF37B5-1953-4F9C-A682-F5673C1B4EE3}"/>
    <cellStyle name="_GeneralSettings_WMNACT_(US)_TEMPLATE" xfId="38817" xr:uid="{ADFD7DEF-F4C9-4A8B-BA3E-F72B1B8810DA}"/>
    <cellStyle name="_Global Consumer Template" xfId="38818" xr:uid="{950449C1-D194-483F-933C-C6B0E3BA862A}"/>
    <cellStyle name="_Global_Consumer_Template" xfId="38819" xr:uid="{F2637DE0-A333-465A-8696-0A57812384C0}"/>
    <cellStyle name="_Global_Consumer_Template_Regions" xfId="38820" xr:uid="{0783B0B7-B768-4F5C-81A4-48E28DEE8F78}"/>
    <cellStyle name="_Header" xfId="38821" xr:uid="{96976065-4F38-48A6-B187-7667CCDFF3C7}"/>
    <cellStyle name="_Header_GF-Kennzahlen" xfId="38822" xr:uid="{C8647D5A-4BAB-4195-A835-78CA03BA56CE}"/>
    <cellStyle name="_Header_kgfums" xfId="38823" xr:uid="{7D5023F1-E4FB-4D6F-BEC9-4E7AAD0CD041}"/>
    <cellStyle name="_Header_KMR-back up-Folien Pa 2006 04 12" xfId="38824" xr:uid="{C33D7B0E-FA8E-4A1D-9842-96B6B4CAEF8C}"/>
    <cellStyle name="_Header_KMR-back up-Folien Pa 2006 04 121" xfId="38825" xr:uid="{4E2351C4-91ED-4EA9-84F2-C71ED7B41CC6}"/>
    <cellStyle name="_Header_KMR-back up-Folien Pa 2006 04 124" xfId="38826" xr:uid="{7215A583-0074-4A27-A4F6-DB7986E34A97}"/>
    <cellStyle name="_Header_Säulen" xfId="38827" xr:uid="{FB2DF6AA-4FC6-439B-BEFF-21FB5D7EFBB3}"/>
    <cellStyle name="_Header_Vorjahreswerte Anpassung 06 2001" xfId="38828" xr:uid="{725001A6-E2E4-4AA1-855C-12BF58F16268}"/>
    <cellStyle name="_Heading" xfId="38829" xr:uid="{10CAB72B-C3CB-41FC-A6F7-D8D4F5B06AA8}"/>
    <cellStyle name="_Heading_FCMBLABRA" xfId="38830" xr:uid="{E44AC8A7-C96D-4C66-B835-D0D71A612E2A}"/>
    <cellStyle name="_Highlight" xfId="38831" xr:uid="{170EE250-6E20-4B7E-B575-44D13CDBE9AD}"/>
    <cellStyle name="_Highlight_FCMBLABRA" xfId="38832" xr:uid="{517B75D2-599C-4A4C-AFE7-E6C848DD338B}"/>
    <cellStyle name="_Metrics" xfId="38833" xr:uid="{65E3BA3E-A59F-4B2E-8FC9-10F6AE1C8296}"/>
    <cellStyle name="_Metrics_1" xfId="38834" xr:uid="{C1A28AE6-95F7-4404-8359-2C4CFDDC57C3}"/>
    <cellStyle name="_Metrics_GeneralSettings" xfId="38835" xr:uid="{4590B19F-4F41-4427-B2A1-0BDFE9102FC0}"/>
    <cellStyle name="_Metrics_MetricsTech" xfId="38836" xr:uid="{126FD44D-DA32-45D5-9818-8A25FAF28DCB}"/>
    <cellStyle name="_MetricsTech" xfId="38837" xr:uid="{2279B91A-3668-4010-ABB0-4D9C621950A4}"/>
    <cellStyle name="_MetricsWMAPCT" xfId="38838" xr:uid="{126FA2F7-EA0D-49EF-A414-81E79C77AEAF}"/>
    <cellStyle name="_Multiple" xfId="38839" xr:uid="{788192E1-1B95-4BCF-9B63-610FD6798764}"/>
    <cellStyle name="_Multiple_FCMBLABRA" xfId="38840" xr:uid="{ACD1D335-39E5-4906-BF77-76E923ED2FC8}"/>
    <cellStyle name="_MultipleSpace" xfId="38841" xr:uid="{DE28BB04-A065-42D6-81A6-AF363CF80DB6}"/>
    <cellStyle name="_MultipleSpace_FCMBLABRA" xfId="38842" xr:uid="{9DA70A31-E576-4957-9523-4B4FBC261BE1}"/>
    <cellStyle name="_Reseller &amp; Affiliate" xfId="38843" xr:uid="{2D0AF06A-C1BB-4AA5-AE2F-9D449EC519B2}"/>
    <cellStyle name="_Resellers and Affiliates" xfId="38844" xr:uid="{BCA2DDE5-BC33-4611-9F44-8DB79C4C7615}"/>
    <cellStyle name="_Revisions" xfId="38845" xr:uid="{D765A607-8BC1-48BD-9BC8-F5788722B0D9}"/>
    <cellStyle name="_Revisions_{SpecialCase}WMECT" xfId="38846" xr:uid="{3E648293-568E-4E30-B9D3-F200D032E6FB}"/>
    <cellStyle name="_Revisions_{SpecialCase}WMECT_1" xfId="38847" xr:uid="{2E7CF214-AFE9-4A36-9883-53D0367B658B}"/>
    <cellStyle name="_Revisions_{SpecialCase}WMECT_defs" xfId="38848" xr:uid="{31393C68-41BC-4603-827C-99F1CC30D2D8}"/>
    <cellStyle name="_Revisions_{SpecialCase}WMECT_FAQ" xfId="38849" xr:uid="{2A5F74F6-1B06-4653-B361-B6EE5E6D03B8}"/>
    <cellStyle name="_Revisions_{SpecialCase}WMECT_FAQ_1" xfId="38850" xr:uid="{6B7104CC-0B9E-4A6D-B512-37B9424A8757}"/>
    <cellStyle name="_Revisions_{SpecialCase}WMECT_GeneralSettings" xfId="38851" xr:uid="{ED5F1C21-2A24-4507-92B8-3E2F16F46339}"/>
    <cellStyle name="_Revisions_{SpecialCase}WMECT_GeneralSettings_defs" xfId="38852" xr:uid="{5A4D067D-9CFE-4F1C-AF04-036B7F2BC027}"/>
    <cellStyle name="_Revisions_{SpecialCase}WMECT_GeneralSettings_FAQ" xfId="38853" xr:uid="{64353795-73F6-49EB-AAF3-4A278F0ADBEB}"/>
    <cellStyle name="_Revisions_{SpecialCase}WMECT_GeneralSettings_MetricsFCST" xfId="38854" xr:uid="{6CBD481B-E291-4371-89F5-870CB8A275F7}"/>
    <cellStyle name="_Revisions_{SpecialCase}WMECT_MetricsFCST" xfId="38855" xr:uid="{C0FDFAA6-ABCE-49C5-A9A4-B28DBB0E2826}"/>
    <cellStyle name="_Revisions_{SpecialCase}WMECT_MetricsWMECT" xfId="38856" xr:uid="{D59F86BC-74EB-40B8-8D8A-066A976851BB}"/>
    <cellStyle name="_Revisions_{SpecialCase}WMECT_TopCommentsWMECT" xfId="38857" xr:uid="{95EC1FEF-BE91-4DED-91C5-E614E67192C4}"/>
    <cellStyle name="_Revisions_1" xfId="38858" xr:uid="{DD67FB7D-9694-43EC-859C-1D83877CA6A4}"/>
    <cellStyle name="_Revisions_1_GeneralSettings" xfId="38859" xr:uid="{9D341283-84ED-4232-84C0-C85154931785}"/>
    <cellStyle name="_Revisions_1_MetricsFCST_FEAT" xfId="38860" xr:uid="{80813F58-8D6C-424B-B2CA-10E3AD59418B}"/>
    <cellStyle name="_Revisions_1_MetricsTech" xfId="38861" xr:uid="{75AE4ECD-43F1-425D-90E7-2665B0A3CB17}"/>
    <cellStyle name="_Revisions_BWUSTTemplateDefinitionFile" xfId="38862" xr:uid="{4205734A-4D03-4B2F-8A66-0EB3AE826241}"/>
    <cellStyle name="_Revisions_Canadian_WMCT_TEMPLATE" xfId="38863" xr:uid="{FB4FAAA4-51D3-41D2-A8B7-312E4819FB7D}"/>
    <cellStyle name="_Revisions_defs" xfId="38864" xr:uid="{35E6C650-9332-4EC4-8702-BE561393A145}"/>
    <cellStyle name="_Revisions_defs_1" xfId="38865" xr:uid="{1313D939-45EC-48A4-881D-C4D04BE805FD}"/>
    <cellStyle name="_Revisions_FAQ" xfId="38866" xr:uid="{61776D5F-347D-44BC-B232-5839102AED42}"/>
    <cellStyle name="_Revisions_Forecast" xfId="38867" xr:uid="{5F96BF33-B349-4879-9DEF-62DD8F04F9B7}"/>
    <cellStyle name="_Revisions_GeneralSettings" xfId="38868" xr:uid="{AF3B6B97-94DF-4EA9-85A2-03625CB7BA5A}"/>
    <cellStyle name="_Revisions_GeneralSettings_{SpecialCase}WMECT" xfId="38869" xr:uid="{C31758C8-AA86-4693-AF63-3534010D0EE3}"/>
    <cellStyle name="_Revisions_GeneralSettings_{SpecialCase}WMECT_1" xfId="38870" xr:uid="{C08A2299-9E3D-4D6A-8058-BB76B7EFFFF9}"/>
    <cellStyle name="_Revisions_GeneralSettings_{SpecialCase}WMECT_defs" xfId="38871" xr:uid="{5F3265E8-8E2E-46F1-AEF5-1359211EAF1D}"/>
    <cellStyle name="_Revisions_GeneralSettings_{SpecialCase}WMECT_FAQ" xfId="38872" xr:uid="{6C88BB68-884C-40E1-AB33-255278D98AF8}"/>
    <cellStyle name="_Revisions_GeneralSettings_{SpecialCase}WMECT_FAQ_1" xfId="38873" xr:uid="{DA6E2C8C-9C18-48A2-8184-4A593A9FA13B}"/>
    <cellStyle name="_Revisions_GeneralSettings_{SpecialCase}WMECT_GeneralSettings" xfId="38874" xr:uid="{C1EF7A5E-1183-492F-ADF9-F5D66159EA8A}"/>
    <cellStyle name="_Revisions_GeneralSettings_{SpecialCase}WMECT_GeneralSettings_defs" xfId="38875" xr:uid="{3F0CE6FD-63F9-4024-8C70-43BAC8629A1A}"/>
    <cellStyle name="_Revisions_GeneralSettings_{SpecialCase}WMECT_GeneralSettings_FAQ" xfId="38876" xr:uid="{F6E5BEAA-03C4-44C4-B2A0-C81FB84525BD}"/>
    <cellStyle name="_Revisions_GeneralSettings_{SpecialCase}WMECT_GeneralSettings_MetricsFCST" xfId="38877" xr:uid="{CC829B5D-551A-419A-8996-8CA84E08F74F}"/>
    <cellStyle name="_Revisions_GeneralSettings_{SpecialCase}WMECT_MetricsFCST" xfId="38878" xr:uid="{07303423-E83C-4675-9D64-FD2C3170AFF2}"/>
    <cellStyle name="_Revisions_GeneralSettings_{SpecialCase}WMECT_MetricsWMECT" xfId="38879" xr:uid="{9209B774-478F-4D97-BED9-D3977D924B86}"/>
    <cellStyle name="_Revisions_GeneralSettings_{SpecialCase}WMECT_TopCommentsWMECT" xfId="38880" xr:uid="{92EC2D2F-75FA-414D-8952-0D2C9B2F832B}"/>
    <cellStyle name="_Revisions_GeneralSettings_defs" xfId="38881" xr:uid="{44546848-7C37-4F90-B51D-B94A8DEAAE4D}"/>
    <cellStyle name="_Revisions_GeneralSettings_defs_1" xfId="38882" xr:uid="{7581840F-DB4E-440E-A6E8-E0332610FED6}"/>
    <cellStyle name="_Revisions_GeneralSettings_FAQ" xfId="38883" xr:uid="{36ADD559-AE79-42EE-A59B-3187DB561B62}"/>
    <cellStyle name="_Revisions_GeneralSettings_Metrics" xfId="38884" xr:uid="{9A1F07C5-4112-4CD3-834C-5D135B8E1D72}"/>
    <cellStyle name="_Revisions_GeneralSettings_metricsCSPT" xfId="38885" xr:uid="{CDEE0E7A-0412-481C-9E81-D5D3B6A7EC59}"/>
    <cellStyle name="_Revisions_GeneralSettings_MetricsTech" xfId="38886" xr:uid="{597B716F-E0CE-4B16-B39B-BDE147597967}"/>
    <cellStyle name="_Revisions_GeneralSettings_MetricsWMECT" xfId="38887" xr:uid="{2B26A743-6202-4B9A-A987-B3E88607B394}"/>
    <cellStyle name="_Revisions_GeneralSettings_MetricsWMECT_{SpecialCase}WMECT" xfId="38888" xr:uid="{0812D15F-8F8E-417A-8616-7B7AAE303D41}"/>
    <cellStyle name="_Revisions_GeneralSettings_MetricsWMECT_1" xfId="38889" xr:uid="{4D73EC43-9E2F-48DD-A8DC-1559054B7B1A}"/>
    <cellStyle name="_Revisions_GeneralSettings_MetricsWMECT_CONSUMER_LD_TEMPLATE" xfId="38890" xr:uid="{57F06120-0B90-4565-902D-5446EE1846DC}"/>
    <cellStyle name="_Revisions_GeneralSettings_MetricsWMECT_GeneralSettings" xfId="38891" xr:uid="{5B44F3C9-D6CD-42D5-B2C3-CD7C58104F36}"/>
    <cellStyle name="_Revisions_GeneralSettings_MetricsWMECT_GeneralSettings_CONSUMER_LD_TEMPLATE" xfId="38892" xr:uid="{3043B93F-01EA-42D1-B7B2-38AE4ACF1737}"/>
    <cellStyle name="_Revisions_GeneralSettings_MetricsWMECT_GeneralSettings_MetricsActv" xfId="38893" xr:uid="{CDA8B925-19A5-43AB-8BE5-D7A894FE57AA}"/>
    <cellStyle name="_Revisions_GeneralSettings_MetricsWMECT_GeneralSettings_MetricsTech" xfId="38894" xr:uid="{2A4E289F-9F7E-4F10-852D-28B7754425A2}"/>
    <cellStyle name="_Revisions_GeneralSettings_MetricsWMECT_GeneralSettings_MOBILE_LD_TEMPLATE" xfId="38895" xr:uid="{5A14E19C-F246-43C9-9338-2710217C0C22}"/>
    <cellStyle name="_Revisions_GeneralSettings_MetricsWMECT_MetricsActv" xfId="38896" xr:uid="{B01435A3-118F-40D3-9BA4-E19D58137322}"/>
    <cellStyle name="_Revisions_GeneralSettings_MetricsWMECT_MetricsTech" xfId="38897" xr:uid="{DE1482C8-0BE7-403D-8444-F0B1229DF867}"/>
    <cellStyle name="_Revisions_GeneralSettings_MetricsWMECT_MOBILE_LD_TEMPLATE" xfId="38898" xr:uid="{00346E43-B73F-4073-B39D-D3A60B0B13CE}"/>
    <cellStyle name="_Revisions_GeneralSettings_MetricsWMECT_TopCommentsWMECT" xfId="38899" xr:uid="{A03C21ED-2B13-428A-B3E3-262FB1451964}"/>
    <cellStyle name="_Revisions_GeneralSettings_MetricsWMECT_TopCommentsWMECT_CONSUMER_LD_TEMPLATE" xfId="38900" xr:uid="{F0DA5F2B-BCCC-4A0F-B562-CB4B27BC7DB3}"/>
    <cellStyle name="_Revisions_GeneralSettings_MetricsWMECT_TopCommentsWMECT_WMNACT_TEMPLATE" xfId="38901" xr:uid="{4C2D5BD4-C0CC-4E34-8F1C-A027414EA3A1}"/>
    <cellStyle name="_Revisions_GeneralSettings_MetricsWMECT_WMNACT_TEMPLATE" xfId="38902" xr:uid="{DE30970A-12D9-4289-AFD8-8A970E249E8E}"/>
    <cellStyle name="_Revisions_GeneralSettings_MetricsWMNACTUS" xfId="38903" xr:uid="{926B5B40-0AC5-4949-BFEA-9D91102A7CF5}"/>
    <cellStyle name="_Revisions_GeneralSettings_TopCommentsCSPT" xfId="38904" xr:uid="{B6D54DA1-A02C-4B43-8CFE-CBE4AFFDFE03}"/>
    <cellStyle name="_Revisions_GeneralSettings_TopCommentsWMECT" xfId="38905" xr:uid="{F26C8B72-006C-48AA-9E5D-14F2DBEBF0F4}"/>
    <cellStyle name="_Revisions_GeneralSettings_USCSPT_Template_New" xfId="38906" xr:uid="{2150EFAF-0EF5-4151-9C87-FE462EA401D1}"/>
    <cellStyle name="_Revisions_Global_Mobile_Template" xfId="38907" xr:uid="{AF4C466C-05F8-4EAB-ABB9-A0EAC74BF5CA}"/>
    <cellStyle name="_Revisions_LD Macros v21.13" xfId="38908" xr:uid="{4EB8113E-B7B3-4E65-8BAB-F7F591F68A42}"/>
    <cellStyle name="_Revisions_LD Macros v22.4" xfId="38909" xr:uid="{437C1FB0-7C07-4ADE-B7FF-0AB94A285085}"/>
    <cellStyle name="_Revisions_LD Macros v22.4_GeneralSettings" xfId="38910" xr:uid="{5A581EE4-4252-4283-8E5C-3D78CC117604}"/>
    <cellStyle name="_Revisions_LD Macros v22.4_MetricsFCST_FEAT" xfId="38911" xr:uid="{99693548-C71A-40BC-9196-5F770311D834}"/>
    <cellStyle name="_Revisions_MASTER FORECAST TEMPLATE V3.5" xfId="38912" xr:uid="{14222C08-5AFE-4F35-9B62-E9C93EC4A065}"/>
    <cellStyle name="_Revisions_MASTER FORECAST TEMPLATE V5.7" xfId="38913" xr:uid="{01384014-07BF-4D1F-9C93-DB54E306B0ED}"/>
    <cellStyle name="_Revisions_MASTER FORECAST TEMPLATE V6.8" xfId="38914" xr:uid="{4DE1D3F7-6BE6-4791-9CA4-85A8F7D6F5D3}"/>
    <cellStyle name="_Revisions_MASTER FORECAST TEMPLATE v8.2" xfId="38915" xr:uid="{A1723EF3-7714-44A3-92D0-DCE684553BD2}"/>
    <cellStyle name="_Revisions_Metrics" xfId="38916" xr:uid="{A1BCB11C-E3BE-4F68-B220-B70BB9BA9DDF}"/>
    <cellStyle name="_Revisions_metricsCSPT" xfId="38917" xr:uid="{47BB3F3D-7FAD-4F3B-8493-A8F32E44CB72}"/>
    <cellStyle name="_Revisions_MetricsTech" xfId="38918" xr:uid="{1C5AFDCE-86C2-4EED-B4B5-4639B992BC48}"/>
    <cellStyle name="_Revisions_MetricsTech_1" xfId="38919" xr:uid="{8AC6A9EA-068A-4D37-8855-E9BD32E42EB3}"/>
    <cellStyle name="_Revisions_MetricsWMECT" xfId="38920" xr:uid="{0597E251-D742-46F3-9D91-44095C5AC50C}"/>
    <cellStyle name="_Revisions_MetricsWMECT_{SpecialCase}WMECT" xfId="38921" xr:uid="{B1CE4582-42D8-4E74-8398-3FE282971DDE}"/>
    <cellStyle name="_Revisions_MetricsWMECT_1" xfId="38922" xr:uid="{01B8D7B8-CD69-47C1-9099-50585E4A36AB}"/>
    <cellStyle name="_Revisions_MetricsWMECT_CONSUMER_LD_TEMPLATE" xfId="38923" xr:uid="{8EDBCA46-022B-4446-8D59-3092F66A631B}"/>
    <cellStyle name="_Revisions_MetricsWMECT_GeneralSettings" xfId="38924" xr:uid="{BD5E48F1-FF7D-4D79-8B33-6451B7FBB4A8}"/>
    <cellStyle name="_Revisions_MetricsWMECT_GeneralSettings_CONSUMER_LD_TEMPLATE" xfId="38925" xr:uid="{C69B981B-2F2E-4897-B704-5911F7036D0F}"/>
    <cellStyle name="_Revisions_MetricsWMECT_GeneralSettings_MetricsActv" xfId="38926" xr:uid="{47CF8073-3469-4510-ACD8-0A348D9F6D6E}"/>
    <cellStyle name="_Revisions_MetricsWMECT_GeneralSettings_MetricsTech" xfId="38927" xr:uid="{76919E95-C438-465F-8FCF-1743AF5F1F79}"/>
    <cellStyle name="_Revisions_MetricsWMECT_GeneralSettings_MOBILE_LD_TEMPLATE" xfId="38928" xr:uid="{E0D94397-9CB8-4909-A139-D896A7D79093}"/>
    <cellStyle name="_Revisions_MetricsWMECT_MetricsActv" xfId="38929" xr:uid="{6CD26DF5-5E62-4837-AC23-86B9F4AEC44E}"/>
    <cellStyle name="_Revisions_MetricsWMECT_MetricsTech" xfId="38930" xr:uid="{753A4C3C-8E6E-4BBD-9532-1F3B1D9362D3}"/>
    <cellStyle name="_Revisions_MetricsWMECT_MOBILE_LD_TEMPLATE" xfId="38931" xr:uid="{26D31241-6D38-4179-8EFE-0E22A8049EFA}"/>
    <cellStyle name="_Revisions_MetricsWMECT_TopCommentsWMECT" xfId="38932" xr:uid="{5AA2934E-F6FD-4223-8527-B672A4E6FF35}"/>
    <cellStyle name="_Revisions_MetricsWMECT_TopCommentsWMECT_CONSUMER_LD_TEMPLATE" xfId="38933" xr:uid="{22AFBE99-501A-4145-AD82-7539081F64E2}"/>
    <cellStyle name="_Revisions_MetricsWMECT_TopCommentsWMECT_WMNACT_TEMPLATE" xfId="38934" xr:uid="{42C048DF-A822-46A9-A635-FF7C83A27DA3}"/>
    <cellStyle name="_Revisions_MetricsWMECT_WMNACT_TEMPLATE" xfId="38935" xr:uid="{3BFB5642-0DFC-42C9-9153-DE68184E5A25}"/>
    <cellStyle name="_Revisions_MetricsWMNACTUS" xfId="38936" xr:uid="{A076768F-284B-4A7D-ADB7-7EA820ABD4D8}"/>
    <cellStyle name="_Revisions_Revisions" xfId="38937" xr:uid="{D950522B-F261-499D-B8D0-BF812F95555A}"/>
    <cellStyle name="_Revisions_Revisions_GeneralSettings" xfId="38938" xr:uid="{364EA376-6359-446A-B17D-E0092C2B6C8B}"/>
    <cellStyle name="_Revisions_Revisions_MetricsFCST_FEAT" xfId="38939" xr:uid="{00E9B175-7015-440A-975C-7B35742737AD}"/>
    <cellStyle name="_Revisions_Sheet1" xfId="38940" xr:uid="{05E74A2B-2981-496A-AD75-44988FF0B142}"/>
    <cellStyle name="_Revisions_Template_WMLA_Tracker" xfId="38941" xr:uid="{C2CA2CB5-655C-4AFA-AEE0-2A459CAD2F87}"/>
    <cellStyle name="_Revisions_TopCommentsCSPT" xfId="38942" xr:uid="{B3E71070-DFF7-47CC-9ABA-B5DF21B0B194}"/>
    <cellStyle name="_Revisions_TopCommentsWMECT" xfId="38943" xr:uid="{20FA5D4E-6483-4D05-A09D-7FB058B35DBD}"/>
    <cellStyle name="_Revisions_USCSPT_Template" xfId="38944" xr:uid="{C4B22C08-99E3-48AA-B1D6-988C2AFF5024}"/>
    <cellStyle name="_Revisions_USCSPT_Template_New" xfId="38945" xr:uid="{8085BDF3-4CA4-495F-B12A-6ABC4CD00326}"/>
    <cellStyle name="_Revisions_WMAPCT_TEMPLATE" xfId="38946" xr:uid="{3482145B-6290-4C10-BE7A-985F5303075F}"/>
    <cellStyle name="_Revisions_WMECT_Template" xfId="38947" xr:uid="{C5C59FCD-A043-420A-8FBD-553A63B8E53E}"/>
    <cellStyle name="_Revisions_WMGDT_NEW_TEMPLATE" xfId="38948" xr:uid="{7E0AAEA6-8F0C-4C9A-BF34-4A58CEC68707}"/>
    <cellStyle name="_Revisions_WMNACT_(US)_TEMPLATE" xfId="38949" xr:uid="{AE7D608C-105D-4E4C-BA53-21FE44B8B884}"/>
    <cellStyle name="_Revisions_WWUSF_Template" xfId="38950" xr:uid="{1799D597-0D1F-41AA-9037-EBF4C22FA555}"/>
    <cellStyle name="_Row1" xfId="38951" xr:uid="{F630839F-7D41-462D-8A58-5EB742B25BAA}"/>
    <cellStyle name="_Row1_GF-Kennzahlen" xfId="38952" xr:uid="{3A1E3B17-5B15-4D5F-8465-0320B506DF63}"/>
    <cellStyle name="_Row1_kgfums" xfId="38953" xr:uid="{8CF3C7A3-DC9E-4660-BC42-7A15A632B6CD}"/>
    <cellStyle name="_Row1_KMR-back up-Folien Pa 2006 04 12" xfId="38954" xr:uid="{35BE959D-D628-43BA-B437-30D767B8A45A}"/>
    <cellStyle name="_Row1_KMR-back up-Folien Pa 2006 04 121" xfId="38955" xr:uid="{C179F006-DE94-479A-A90E-A9DC676876EB}"/>
    <cellStyle name="_Row1_KMR-back up-Folien Pa 2006 04 124" xfId="38956" xr:uid="{AE846AB4-FF9B-4B19-BB58-CCD290B70482}"/>
    <cellStyle name="_Row1_Säulen" xfId="38957" xr:uid="{167B39A5-2EEE-40C9-A5F4-F03FDAA01A63}"/>
    <cellStyle name="_Row1_Vorjahreswerte Anpassung 06 2001" xfId="38958" xr:uid="{23FAD494-F774-4BDE-B30A-2825F37DEC31}"/>
    <cellStyle name="_Row2" xfId="38959" xr:uid="{02CF3D66-C06F-4B30-A10A-0C54B6863F77}"/>
    <cellStyle name="_Row2_GF-Kennzahlen" xfId="38960" xr:uid="{50017D9A-3615-49A2-B902-4BD0E91C55AD}"/>
    <cellStyle name="_Row2_kgfums" xfId="38961" xr:uid="{76A8450E-62CF-491A-A451-CEFBC0F69392}"/>
    <cellStyle name="_Row2_KMR-back up-Folien Pa 2006 04 12" xfId="38962" xr:uid="{5ADBA63E-A744-4F00-A1F5-0C7E4706FE21}"/>
    <cellStyle name="_Row2_KMR-back up-Folien Pa 2006 04 121" xfId="38963" xr:uid="{2DBE1A43-0DB6-44AF-8865-7ABC39AB3169}"/>
    <cellStyle name="_Row2_KMR-back up-Folien Pa 2006 04 124" xfId="38964" xr:uid="{F17092C7-412C-4FEB-AF3B-7E2D34FD985A}"/>
    <cellStyle name="_Row2_Säulen" xfId="38965" xr:uid="{7AB75F5C-F1CB-40A6-B8F4-B8E16FEAFDDB}"/>
    <cellStyle name="_Row2_Vorjahreswerte Anpassung 06 2001" xfId="38966" xr:uid="{35C34A90-FB94-4916-846C-ACF80B497E43}"/>
    <cellStyle name="_Row3" xfId="38967" xr:uid="{024F588F-50C3-4BDE-B074-E7EBC5488351}"/>
    <cellStyle name="_Row3_GF-Kennzahlen" xfId="38968" xr:uid="{1EBCA26D-70A3-480E-8D8A-945FB00D62DC}"/>
    <cellStyle name="_Row3_kgfums" xfId="38969" xr:uid="{4FCCE4EC-4B43-4203-9C12-C9FDD276E784}"/>
    <cellStyle name="_Row3_KMR-back up-Folien Pa 2006 04 12" xfId="38970" xr:uid="{8E25D62D-536E-4CC1-8282-9D06854BED2B}"/>
    <cellStyle name="_Row3_KMR-back up-Folien Pa 2006 04 121" xfId="38971" xr:uid="{B80BE6C5-EADE-4E6C-8B93-71B027D381BA}"/>
    <cellStyle name="_Row3_KMR-back up-Folien Pa 2006 04 124" xfId="38972" xr:uid="{BF1AFC5A-DB64-4EBD-8988-1C23F52B89F8}"/>
    <cellStyle name="_Row3_Säulen" xfId="38973" xr:uid="{DE906D01-818B-4FAC-873E-DBB6D893BC5D}"/>
    <cellStyle name="_Row3_Vorjahreswerte Anpassung 06 2001" xfId="38974" xr:uid="{3A3B1EF6-BEFC-4916-A0F4-4A3A5ACCE36A}"/>
    <cellStyle name="_Row4" xfId="38975" xr:uid="{91B33F33-D6CE-45CF-BA1C-B38C2E59FFCE}"/>
    <cellStyle name="_Row4_GF-Kennzahlen" xfId="38976" xr:uid="{BCD2105F-C20D-48A7-B84C-10CE87074977}"/>
    <cellStyle name="_Row4_kgfums" xfId="38977" xr:uid="{037D4A00-B474-460E-A0C9-3593401A25D0}"/>
    <cellStyle name="_Row4_KMR-back up-Folien Pa 2006 04 12" xfId="38978" xr:uid="{986327CD-3E62-4ABE-B9A6-78016C342263}"/>
    <cellStyle name="_Row4_KMR-back up-Folien Pa 2006 04 121" xfId="38979" xr:uid="{387C4C8B-6BB8-440C-88AA-6CEDC2EC2D63}"/>
    <cellStyle name="_Row4_KMR-back up-Folien Pa 2006 04 124" xfId="38980" xr:uid="{9376CF7A-7B4F-4BFA-BEE9-26A5E8351EB4}"/>
    <cellStyle name="_Row4_Säulen" xfId="38981" xr:uid="{4AE47982-844A-4C34-AF19-C2314BBA1D98}"/>
    <cellStyle name="_Row4_Vorjahreswerte Anpassung 06 2001" xfId="38982" xr:uid="{91473182-2E7F-466F-BE2C-23A10E511C27}"/>
    <cellStyle name="_Row5" xfId="38983" xr:uid="{09418671-8BEF-4447-AD11-DAE0C1A99033}"/>
    <cellStyle name="_Row5_GF-Kennzahlen" xfId="38984" xr:uid="{C8326B63-D685-4F26-AAAD-9B4D4CB47914}"/>
    <cellStyle name="_Row5_kgfums" xfId="38985" xr:uid="{63F242A3-EC42-4CF5-BBE7-EAC7C7D06A38}"/>
    <cellStyle name="_Row5_KMR-back up-Folien Pa 2006 04 12" xfId="38986" xr:uid="{C9DF6016-D83A-4E39-A2DF-9CEA5FA5DE9E}"/>
    <cellStyle name="_Row5_KMR-back up-Folien Pa 2006 04 121" xfId="38987" xr:uid="{B3FA35ED-DBBD-4F81-9493-0C01EAB85E95}"/>
    <cellStyle name="_Row5_KMR-back up-Folien Pa 2006 04 124" xfId="38988" xr:uid="{F525298C-722E-4D79-B611-2E9D0867F3B3}"/>
    <cellStyle name="_Row5_Säulen" xfId="38989" xr:uid="{66696E4B-1846-4D5D-8602-6CD99A5EF194}"/>
    <cellStyle name="_Row5_Vorjahreswerte Anpassung 06 2001" xfId="38990" xr:uid="{77AF33C3-2CA2-4B21-82C3-823ABE8F3CB0}"/>
    <cellStyle name="_Row6" xfId="38991" xr:uid="{4D3A7151-FB42-40C4-996A-F1CD8B675EF9}"/>
    <cellStyle name="_Row6_GF-Kennzahlen" xfId="38992" xr:uid="{EA73D919-381E-4F39-871C-83898F2A04A9}"/>
    <cellStyle name="_Row6_kgfums" xfId="38993" xr:uid="{5E27D4F0-60CC-481A-AE88-70CB0A5DCAA5}"/>
    <cellStyle name="_Row6_KMR-back up-Folien Pa 2006 04 12" xfId="38994" xr:uid="{172ABA8F-4149-41C8-8B0E-ABB766C6CEBB}"/>
    <cellStyle name="_Row6_KMR-back up-Folien Pa 2006 04 121" xfId="38995" xr:uid="{989228DD-418A-4974-904F-3F7D5EB794FF}"/>
    <cellStyle name="_Row6_KMR-back up-Folien Pa 2006 04 124" xfId="38996" xr:uid="{D16F7ECB-A8E1-43FE-A317-EE6A9A8EE24D}"/>
    <cellStyle name="_Row6_Säulen" xfId="38997" xr:uid="{38C3D137-78F4-402C-BCAA-6DBD86487721}"/>
    <cellStyle name="_Row6_Vorjahreswerte Anpassung 06 2001" xfId="38998" xr:uid="{01A9A1B8-033C-4509-ABC2-33C7DEF02365}"/>
    <cellStyle name="_Row7" xfId="38999" xr:uid="{8129BDF7-9B90-4F41-AD98-1764A0178BE7}"/>
    <cellStyle name="_Row7_GF-Kennzahlen" xfId="39000" xr:uid="{D9F535AB-2904-425C-8B85-19E0A9D4E5FE}"/>
    <cellStyle name="_Row7_kgfums" xfId="39001" xr:uid="{B482916D-2907-48C5-A871-1CCEEE4E781F}"/>
    <cellStyle name="_Row7_KMR-back up-Folien Pa 2006 04 12" xfId="39002" xr:uid="{D8B0F221-DCFD-4043-9173-430DBADF6899}"/>
    <cellStyle name="_Row7_KMR-back up-Folien Pa 2006 04 121" xfId="39003" xr:uid="{7BB154E4-0BD7-4D32-9FE5-6868FA9BC01D}"/>
    <cellStyle name="_Row7_KMR-back up-Folien Pa 2006 04 124" xfId="39004" xr:uid="{38793BDF-F00A-48E4-8873-BE028692CDA5}"/>
    <cellStyle name="_Row7_Säulen" xfId="39005" xr:uid="{DA41F5AD-1C9A-4614-8DBD-C7E65B5BDA82}"/>
    <cellStyle name="_Row7_Vorjahreswerte Anpassung 06 2001" xfId="39006" xr:uid="{3516B582-97B6-4C67-88EB-808FE05EAC4A}"/>
    <cellStyle name="_Sheet1" xfId="39007" xr:uid="{1A231D20-2917-4D2F-936E-6F7396D10E6B}"/>
    <cellStyle name="_SpecialCase" xfId="39008" xr:uid="{D7F0AA16-C7B8-47E2-AFC0-D08027189938}"/>
    <cellStyle name="_SpecialCase_GeneralSettings" xfId="39009" xr:uid="{FA99DA37-40CA-49BD-9BFF-06F2BA5F10CD}"/>
    <cellStyle name="_SpecialCase_MetricsFCST_FEAT" xfId="39010" xr:uid="{8C90D4F7-2CDB-4A00-B336-AD830A19A033}"/>
    <cellStyle name="_SpecialCase_MetricsTech" xfId="39011" xr:uid="{14FABA6E-A58C-40BB-A7B9-D2C0BACCD107}"/>
    <cellStyle name="_SubHeading" xfId="39012" xr:uid="{46274A08-D141-4FED-AC77-667E76ADEE64}"/>
    <cellStyle name="_SubHeading_FCMBLABRA" xfId="39013" xr:uid="{A38BFBBC-B462-4ACC-B8C8-EB3B5C9BBDF7}"/>
    <cellStyle name="_Table" xfId="39014" xr:uid="{7A4DBC9D-E13E-407E-AAF7-F422716A2679}"/>
    <cellStyle name="_Table_FCMBLABRA" xfId="39015" xr:uid="{FA9C6A47-C601-457F-AB60-09AC9C4348C8}"/>
    <cellStyle name="_TableHead" xfId="39016" xr:uid="{F6B0E2D2-BC83-483D-9ED2-9A6CB4151E69}"/>
    <cellStyle name="_TableHead_FCMBLABRA" xfId="39017" xr:uid="{180A2E93-44D9-4163-AAFA-FF9DA0E061D6}"/>
    <cellStyle name="_TableRowHead" xfId="39018" xr:uid="{12B71983-2F6D-4DFE-8DF7-19B69271EAB4}"/>
    <cellStyle name="_TableRowHead_FCMBLABRA" xfId="39019" xr:uid="{7B157F3F-0953-4713-9977-91D6BA9BB682}"/>
    <cellStyle name="_TableSuperHead" xfId="39020" xr:uid="{2CA98EF4-6AAC-4CC3-B0D4-CE09AD12AD17}"/>
    <cellStyle name="_TableSuperHead_FCMBLABRA" xfId="39021" xr:uid="{C252AE5E-804D-44DA-8F81-97951F96C840}"/>
    <cellStyle name="_T-Mobile" xfId="39022" xr:uid="{03601BA2-C3BD-4074-8AA7-1C67087979C2}"/>
    <cellStyle name="_Total North America" xfId="39023" xr:uid="{61ED2F81-7C7D-4642-9B12-925673B750B9}"/>
    <cellStyle name="_Total World" xfId="39024" xr:uid="{AE13CC87-3208-40F4-8ADD-E2CBD051991A}"/>
    <cellStyle name="_WMAPCT_TEMPLATE" xfId="39025" xr:uid="{320FA931-D265-4A95-A29D-BA0E2F7D5DC2}"/>
    <cellStyle name="_WMAPCT_TEMPLATE_MetricsTech" xfId="39026" xr:uid="{22F91543-EC89-41B8-A7B1-7EE17A9C3BFF}"/>
    <cellStyle name="_WMGDT-May05" xfId="39027" xr:uid="{BF55167E-5B11-42AF-BACA-FF4A12B0C365}"/>
    <cellStyle name="_WMGIF Template-Edited4" xfId="39028" xr:uid="{6F935C62-0C4F-47D0-A262-00B0D54907F5}"/>
    <cellStyle name="_WMGIF Template-Edited4_GeneralSettings" xfId="39029" xr:uid="{DA72B943-ABCD-465F-8B8E-D6289362931E}"/>
    <cellStyle name="_WMGIF Template-Edited4_MetricsFCST_FEAT" xfId="39030" xr:uid="{FB73EBDC-F5A3-4F01-9556-7CF8BBB2A005}"/>
    <cellStyle name="_WMGIF Template-Edited4_MetricsTech" xfId="39031" xr:uid="{8A8369BE-4474-4B7C-8313-03B87DD93CDD}"/>
    <cellStyle name="_WMNACT_(US)_TEMPLATE" xfId="39032" xr:uid="{54E1926E-D39E-444D-9A55-1ED199B59988}"/>
    <cellStyle name="_WMNACT_(US)_TEMPLATE_GeneralSettings" xfId="39033" xr:uid="{DD60CE31-AF15-4FE8-A36E-88DA96659120}"/>
    <cellStyle name="_WMNACT_(US)_TEMPLATE_MetricsFCST_FEAT" xfId="39034" xr:uid="{49C88CA2-5B2A-4BD8-BE88-525CDE56C764}"/>
    <cellStyle name="_WMNACT_(US)_TEMPLATE_MetricsTech" xfId="39035" xr:uid="{0C3C38EA-66BB-400E-A930-9A73979D5097}"/>
    <cellStyle name="=C:\WINNT\SYSTEM32\COMMAND.COM" xfId="39036" xr:uid="{9767C7EB-77F1-4F11-A4B8-56281D20A622}"/>
    <cellStyle name="=C:\WINNT35\SYSTEM32\COMMAND.COM" xfId="39037" xr:uid="{FF2EAAF8-D03C-4522-AC58-3A940FB3E1F2}"/>
    <cellStyle name="◊Dat • Bereich T.M.JJJJ" xfId="39038" xr:uid="{7DB9FB76-9AC3-4F37-BCFD-34705B5AED99}"/>
    <cellStyle name="◊Dat • Spalte T.M.JJJJ" xfId="39039" xr:uid="{BBEACB6E-D85C-4B0E-B4CD-71AF4FEBC34F}"/>
    <cellStyle name="0000" xfId="39040" xr:uid="{1EC5B033-0F12-4AD0-A5FE-82E7589D549B}"/>
    <cellStyle name="000000" xfId="39041" xr:uid="{C7ACA70D-3EEC-4872-ACC6-B0E19C98D714}"/>
    <cellStyle name="000000 2" xfId="39042" xr:uid="{B0AC7F4E-E045-4850-9816-8F0620AFB7F6}"/>
    <cellStyle name="000000 3" xfId="39043" xr:uid="{EBE71346-3F06-4E8F-B9E6-9A81892CBD0A}"/>
    <cellStyle name="1" xfId="39044" xr:uid="{9B3875C5-A7AC-4733-9650-BF1B6AD726CB}"/>
    <cellStyle name="1_049F_K_CH_Piast_wersja2" xfId="39045" xr:uid="{4D611D35-4568-415A-B2F7-CED28E6CFF43}"/>
    <cellStyle name="1_65203_2000.05.11" xfId="39046" xr:uid="{CEB005C6-ABD9-486D-B555-F2EDDF2EB1F0}"/>
    <cellStyle name="1_Ico_12c" xfId="39047" xr:uid="{0FC82BE4-40AA-4C52-BD66-4518F62ADDB9}"/>
    <cellStyle name="1_karta ico maj" xfId="39048" xr:uid="{9F53E7DC-CCAA-43A9-B93E-1FCABB5DAD75}"/>
    <cellStyle name="1_Kłodzko-szkoleniowy" xfId="39049" xr:uid="{D35AFCBB-5933-4806-B697-4BE95BA04D1D}"/>
    <cellStyle name="20 % - Accent1" xfId="39050" xr:uid="{CA535D26-FC43-4DCD-99A0-E8FAA375DF3B}"/>
    <cellStyle name="20 % - Accent2" xfId="39051" xr:uid="{4EF42F76-A6FB-4DC2-9289-682E18DABF08}"/>
    <cellStyle name="20 % - Accent3" xfId="39052" xr:uid="{BB16BB1A-7C6E-46AC-B9A5-7166529CF21C}"/>
    <cellStyle name="20 % - Accent4" xfId="39053" xr:uid="{88BE67EE-75A4-4ACF-BEED-1534D1598697}"/>
    <cellStyle name="20 % - Accent5" xfId="39054" xr:uid="{D6E3B15B-06DD-4031-9E06-67EF5B79F541}"/>
    <cellStyle name="20 % - Accent6" xfId="39055" xr:uid="{9DD3E4BF-75CA-4A10-BAE0-A92A9C8DB78F}"/>
    <cellStyle name="20% - Accent1 2" xfId="51" xr:uid="{CCB74299-1D6E-4D77-B907-F8542E5FE5CB}"/>
    <cellStyle name="20% - Accent1 2 2" xfId="39057" xr:uid="{D33CBB1A-D4C7-4499-9F84-2643C9CE7370}"/>
    <cellStyle name="20% - Accent1 2 3" xfId="39056" xr:uid="{6FEDABE0-6133-4254-A8F6-ECC1FD4366C1}"/>
    <cellStyle name="20% - Accent1 3" xfId="39058" xr:uid="{DC02B3BB-B5C5-48BD-BA78-002123781D16}"/>
    <cellStyle name="20% - Accent1 4" xfId="39059" xr:uid="{4A6A1D3C-3D29-436D-8B00-61822373248C}"/>
    <cellStyle name="20% - Accent1 5" xfId="39060" xr:uid="{184E9A46-0690-42C4-A134-1AB5D69C8288}"/>
    <cellStyle name="20% - Accent2 2" xfId="52" xr:uid="{813DD0E7-A27C-4F13-A429-E04B3FF9EED3}"/>
    <cellStyle name="20% - Accent2 2 2" xfId="39062" xr:uid="{91F8C070-F493-4115-9C4E-5702D99DF962}"/>
    <cellStyle name="20% - Accent2 2 3" xfId="39061" xr:uid="{E345F5AF-ACD7-45C8-9595-98CED9B237E4}"/>
    <cellStyle name="20% - Accent2 3" xfId="39063" xr:uid="{BB04AD41-3082-468C-B500-52BF056CC22F}"/>
    <cellStyle name="20% - Accent2 4" xfId="39064" xr:uid="{953F2A50-7A22-48F3-A421-EA601A97328F}"/>
    <cellStyle name="20% - Accent2 5" xfId="39065" xr:uid="{60CF795C-6DC0-4C02-9601-092012B2E26E}"/>
    <cellStyle name="20% - Accent3 2" xfId="53" xr:uid="{B7D26443-3DE6-4727-B356-462B9971C48D}"/>
    <cellStyle name="20% - Accent3 2 2" xfId="39067" xr:uid="{0316DA8F-7880-43D9-BDCC-9E7BDAE685A6}"/>
    <cellStyle name="20% - Accent3 2 3" xfId="39066" xr:uid="{F9DF85B3-52C8-4B9C-90DF-3E3F4CF6EE4B}"/>
    <cellStyle name="20% - Accent3 3" xfId="39068" xr:uid="{042C3E56-845F-432D-888B-90D442E8B13D}"/>
    <cellStyle name="20% - Accent3 4" xfId="39069" xr:uid="{E1435F70-2ED0-4224-8F26-23F329FCBBFA}"/>
    <cellStyle name="20% - Accent3 5" xfId="39070" xr:uid="{E33CADD9-0A9C-4A56-A180-1F63D28D9DA0}"/>
    <cellStyle name="20% - Accent4 2" xfId="54" xr:uid="{8514AB50-FBF2-422C-A572-518C2276C54F}"/>
    <cellStyle name="20% - Accent4 2 2" xfId="39072" xr:uid="{96458CF4-8CB0-4762-BDA3-9412A26577A6}"/>
    <cellStyle name="20% - Accent4 2 3" xfId="39071" xr:uid="{79B009C0-9EB4-4E12-848D-29803EB0144A}"/>
    <cellStyle name="20% - Accent4 3" xfId="39073" xr:uid="{C44564DA-A53E-42A5-BE4A-5B2AB4D88381}"/>
    <cellStyle name="20% - Accent4 4" xfId="39074" xr:uid="{6FEF93EB-6195-480E-87EE-A361806718FE}"/>
    <cellStyle name="20% - Accent4 5" xfId="39075" xr:uid="{94CC3589-D009-4429-95E7-5E939D15CBD7}"/>
    <cellStyle name="20% - Accent5 2" xfId="55" xr:uid="{BEDB3F60-5379-45D5-9746-06346EC61BA0}"/>
    <cellStyle name="20% - Accent5 2 2" xfId="39077" xr:uid="{923CB89D-175D-4572-B94A-1AFA6EA75751}"/>
    <cellStyle name="20% - Accent5 2 3" xfId="39076" xr:uid="{5D8094FE-BBBF-41B2-9275-3B8C7C1F0DCD}"/>
    <cellStyle name="20% - Accent5 3" xfId="39078" xr:uid="{24F28E67-1A06-44BD-9B7F-558002858001}"/>
    <cellStyle name="20% - Accent5 4" xfId="39079" xr:uid="{011A832B-E7DD-456A-B5B4-BF6CE2B5E8FE}"/>
    <cellStyle name="20% - Accent5 5" xfId="39080" xr:uid="{4FEFB3C0-4668-4FDB-A80F-3B30A4CFD482}"/>
    <cellStyle name="20% - Accent6 2" xfId="56" xr:uid="{F9272852-F2F4-4512-8282-B1761A07B6A3}"/>
    <cellStyle name="20% - Accent6 2 2" xfId="39082" xr:uid="{8308FDE2-B12F-45EB-BE5A-5F9CBE662EB3}"/>
    <cellStyle name="20% - Accent6 2 3" xfId="39081" xr:uid="{ACFC67F6-6E98-4924-82C1-1B84C6AF183B}"/>
    <cellStyle name="20% - Accent6 3" xfId="39083" xr:uid="{795F8787-04A0-4AF2-B1F9-3886872D17A6}"/>
    <cellStyle name="20% - Accent6 4" xfId="39084" xr:uid="{3E0F49FA-19BE-4749-ADA8-5EB6BBF4EB0A}"/>
    <cellStyle name="20% - Accent6 5" xfId="39085" xr:uid="{16687DD5-BFF5-4646-8982-3371AD4C6FBD}"/>
    <cellStyle name="20% - akcent 1 10" xfId="57" xr:uid="{5C069C9F-74ED-48F5-8A5D-468D0AAD7E9C}"/>
    <cellStyle name="20% - akcent 1 11" xfId="58" xr:uid="{12F39991-86C7-4AD7-9E7A-2A2EE4E4183A}"/>
    <cellStyle name="20% - akcent 1 2" xfId="59" xr:uid="{D2429BEB-C7C7-4D65-958F-72AF1C1A1097}"/>
    <cellStyle name="20% - akcent 1 2 2" xfId="60" xr:uid="{BF3E6205-CC06-463E-B79E-BC5398FE97A4}"/>
    <cellStyle name="20% - akcent 1 2 2 2" xfId="61" xr:uid="{9EC1D4A1-C113-4A00-AA75-908FA43B7DAF}"/>
    <cellStyle name="20% - akcent 1 2 2 2 2" xfId="62" xr:uid="{A32CB3FF-D2D6-479A-B4F0-4B7C465CACD5}"/>
    <cellStyle name="20% - akcent 1 2 2 2 2 2" xfId="63" xr:uid="{7BC46F68-E2E0-424C-A4CB-21E2FA7D8041}"/>
    <cellStyle name="20% - akcent 1 2 2 2 2 2 2" xfId="64" xr:uid="{332A8ED2-DBD8-402B-B11A-2A91470214BC}"/>
    <cellStyle name="20% - akcent 1 2 2 2 2 3" xfId="65" xr:uid="{6D800758-D0A9-4402-BDD6-41C2D428DC5B}"/>
    <cellStyle name="20% - akcent 1 2 2 2 3" xfId="66" xr:uid="{4335FC64-4AE0-4E74-973D-BCE56C7AC77A}"/>
    <cellStyle name="20% - akcent 1 2 2 2 3 2" xfId="67" xr:uid="{FC7D270A-4DB8-420D-9A85-17B6108F23F4}"/>
    <cellStyle name="20% - akcent 1 2 2 2 4" xfId="68" xr:uid="{96CA34ED-70FD-49A7-9C6F-CA80982DB037}"/>
    <cellStyle name="20% - akcent 1 2 2 3" xfId="69" xr:uid="{8247C9DE-1A32-4B43-AD2A-040E8E7BF5B2}"/>
    <cellStyle name="20% - akcent 1 2 2 3 2" xfId="70" xr:uid="{2397596B-8B41-4C22-8E2F-5B5EF8F04A86}"/>
    <cellStyle name="20% - akcent 1 2 2 3 2 2" xfId="71" xr:uid="{675D678F-0FC0-47CD-9BEE-CFA412A92CD3}"/>
    <cellStyle name="20% - akcent 1 2 2 3 3" xfId="72" xr:uid="{067C47BA-B9E9-48BF-BA5A-F76A69BA259B}"/>
    <cellStyle name="20% - akcent 1 2 2 4" xfId="73" xr:uid="{FB7C5DB3-C636-47FC-BB5D-2C04DA4D2E41}"/>
    <cellStyle name="20% - akcent 1 2 2 4 2" xfId="74" xr:uid="{00546326-CEE0-4068-9900-5625C7C4198E}"/>
    <cellStyle name="20% - akcent 1 2 2 5" xfId="75" xr:uid="{0C05BC95-91EA-49C2-B8D9-9AAD8BF37249}"/>
    <cellStyle name="20% - akcent 1 2 2 6" xfId="39087" xr:uid="{4ABEB352-70DB-498E-83FA-67D7FBBF63AB}"/>
    <cellStyle name="20% - akcent 1 2 3" xfId="76" xr:uid="{230429B1-2177-4D56-AABB-D6C3F9836832}"/>
    <cellStyle name="20% - akcent 1 2 3 2" xfId="77" xr:uid="{DE3CEB44-6816-4079-8032-2F356DE9FFD4}"/>
    <cellStyle name="20% - akcent 1 2 3 2 2" xfId="78" xr:uid="{12EE52E9-85A2-4DBE-A3AD-6CEBB41101CC}"/>
    <cellStyle name="20% - akcent 1 2 3 2 2 2" xfId="79" xr:uid="{E3F0C034-D17C-4209-A3AD-3806EF0F0D0A}"/>
    <cellStyle name="20% - akcent 1 2 3 2 3" xfId="80" xr:uid="{7D475616-BBD8-49E9-9777-CB675D2201C6}"/>
    <cellStyle name="20% - akcent 1 2 3 3" xfId="81" xr:uid="{A083CB54-9C5A-4FD6-85C7-0DCDCD791857}"/>
    <cellStyle name="20% - akcent 1 2 3 3 2" xfId="82" xr:uid="{E7F25122-6EF9-4990-A876-984C78A89AB5}"/>
    <cellStyle name="20% - akcent 1 2 3 4" xfId="83" xr:uid="{CC2C809F-C4FB-4871-B193-3B1A49873C34}"/>
    <cellStyle name="20% - akcent 1 2 4" xfId="84" xr:uid="{88C2A48F-3A06-41B7-9F4B-AF5AC10BD549}"/>
    <cellStyle name="20% - akcent 1 2 4 2" xfId="85" xr:uid="{8CBC8BE4-7FC9-4EF8-A859-26C40AB3EB99}"/>
    <cellStyle name="20% - akcent 1 2 4 2 2" xfId="86" xr:uid="{225454B1-A89C-43CA-992B-038AA4A31EE3}"/>
    <cellStyle name="20% - akcent 1 2 4 3" xfId="87" xr:uid="{B1DE6DD6-927D-49EB-8425-37185675DF2B}"/>
    <cellStyle name="20% - akcent 1 2 5" xfId="88" xr:uid="{F550805B-2861-4CF0-99A7-946766B64285}"/>
    <cellStyle name="20% - akcent 1 2 5 2" xfId="89" xr:uid="{FD75B908-F347-4106-BA7C-F6552E0B0390}"/>
    <cellStyle name="20% - akcent 1 2 6" xfId="90" xr:uid="{DEC0E502-04A7-4389-B9F7-3A1C0AEABDB7}"/>
    <cellStyle name="20% - akcent 1 2 7" xfId="39086" xr:uid="{73A972AE-6BCB-4CD4-90CB-4E19DB41C982}"/>
    <cellStyle name="20% - akcent 1 3" xfId="91" xr:uid="{A6F96264-F698-4F7F-BBF9-BE974CE7EB03}"/>
    <cellStyle name="20% - akcent 1 3 2" xfId="92" xr:uid="{A27CBA28-254F-4DD4-8704-08E4EFDF28CF}"/>
    <cellStyle name="20% - akcent 1 3 2 2" xfId="93" xr:uid="{8FB78E6A-A2A7-4C95-9268-28ADFA0FC5C0}"/>
    <cellStyle name="20% - akcent 1 3 2 2 2" xfId="94" xr:uid="{6CFC5C14-CB99-4EDD-920F-210902616A7D}"/>
    <cellStyle name="20% - akcent 1 3 2 2 2 2" xfId="95" xr:uid="{C2115928-85DF-4CDD-847E-0FC032985CC0}"/>
    <cellStyle name="20% - akcent 1 3 2 2 3" xfId="96" xr:uid="{8547440E-C0C5-4BEB-93AD-7C93462BCE78}"/>
    <cellStyle name="20% - akcent 1 3 2 3" xfId="97" xr:uid="{A88BDC9F-A235-4165-A94E-3F5B837CBB5E}"/>
    <cellStyle name="20% - akcent 1 3 2 3 2" xfId="98" xr:uid="{F99A90AF-F92C-47F9-9DB8-CE0D3FEC6E09}"/>
    <cellStyle name="20% - akcent 1 3 2 4" xfId="99" xr:uid="{0E663F97-F5AF-42EC-9677-B403A017D4DD}"/>
    <cellStyle name="20% - akcent 1 3 2 5" xfId="39089" xr:uid="{498AF866-B1B6-4368-B131-346E561CE0FD}"/>
    <cellStyle name="20% - akcent 1 3 3" xfId="100" xr:uid="{6464C085-0D65-4DE9-B5C5-9528A28B6CD9}"/>
    <cellStyle name="20% - akcent 1 3 3 2" xfId="101" xr:uid="{42B3D728-6D15-4F5F-88E7-D22B0A6132E8}"/>
    <cellStyle name="20% - akcent 1 3 3 2 2" xfId="102" xr:uid="{EE8B6BE8-0358-455E-A1FC-01746288FB84}"/>
    <cellStyle name="20% - akcent 1 3 3 3" xfId="103" xr:uid="{74A73C05-790C-4899-A9FF-C3FFD4A3FF73}"/>
    <cellStyle name="20% - akcent 1 3 4" xfId="104" xr:uid="{A1FA6FBE-6C46-428D-B9CF-A1B044905C11}"/>
    <cellStyle name="20% - akcent 1 3 4 2" xfId="105" xr:uid="{4B6A2BED-BE85-4429-861D-F2E98ACB407A}"/>
    <cellStyle name="20% - akcent 1 3 5" xfId="106" xr:uid="{78B65B56-586C-4026-A552-C1239AD2DD79}"/>
    <cellStyle name="20% - akcent 1 3 6" xfId="39088" xr:uid="{8AFE57CE-2023-46C7-BEAB-BD00CAB361CF}"/>
    <cellStyle name="20% - akcent 1 4" xfId="107" xr:uid="{6546234C-89D1-43BB-B2CE-B1344D692A09}"/>
    <cellStyle name="20% - akcent 1 4 2" xfId="108" xr:uid="{79998D12-DC0C-41AE-8D08-4F0500CDE43C}"/>
    <cellStyle name="20% - akcent 1 4 2 2" xfId="109" xr:uid="{31E91C35-D48E-4484-A43F-E9D5B5D23EC2}"/>
    <cellStyle name="20% - akcent 1 4 2 2 2" xfId="110" xr:uid="{BFAF1F3A-781E-4CD1-B45C-55DA6F918821}"/>
    <cellStyle name="20% - akcent 1 4 2 2 2 2" xfId="111" xr:uid="{47A22CA9-2ED9-4662-B2F2-13803B978429}"/>
    <cellStyle name="20% - akcent 1 4 2 2 3" xfId="112" xr:uid="{3D6A29F7-4E44-4A39-9C8A-FA4BC1A7275E}"/>
    <cellStyle name="20% - akcent 1 4 2 3" xfId="113" xr:uid="{0878395D-3B73-4E49-ABF8-27702C80941B}"/>
    <cellStyle name="20% - akcent 1 4 2 3 2" xfId="114" xr:uid="{1B2466E7-29A7-4C53-9AC3-66C05E322117}"/>
    <cellStyle name="20% - akcent 1 4 2 4" xfId="115" xr:uid="{623E8506-DB16-40EC-AAD9-96397D38EE84}"/>
    <cellStyle name="20% - akcent 1 4 3" xfId="116" xr:uid="{54F19563-0DAD-472D-AC1F-E33F58E2F51A}"/>
    <cellStyle name="20% - akcent 1 4 3 2" xfId="117" xr:uid="{F9BDC4A8-9A63-40A4-B400-BEDAE2BCF865}"/>
    <cellStyle name="20% - akcent 1 4 3 2 2" xfId="118" xr:uid="{891F14D2-4C53-408E-8BD8-475ABAB311FE}"/>
    <cellStyle name="20% - akcent 1 4 3 3" xfId="119" xr:uid="{429A2573-A93E-44E3-B611-C4C2615E2DBE}"/>
    <cellStyle name="20% - akcent 1 4 4" xfId="120" xr:uid="{B2D65496-FC7A-4C0E-B3FD-5742BCFF3A7D}"/>
    <cellStyle name="20% - akcent 1 4 4 2" xfId="121" xr:uid="{46E35C40-6DFE-4233-B957-2F49F50A94C3}"/>
    <cellStyle name="20% - akcent 1 4 5" xfId="122" xr:uid="{B82F2AD4-EB3E-4B85-A4DC-12786CE68EA4}"/>
    <cellStyle name="20% - akcent 1 4 6" xfId="39090" xr:uid="{53184BF2-9DD2-4C46-876C-9C8C61ABA9C2}"/>
    <cellStyle name="20% - akcent 1 5" xfId="123" xr:uid="{33C68EAD-5BDA-4056-9CFA-358BCD4393BA}"/>
    <cellStyle name="20% - akcent 1 5 2" xfId="124" xr:uid="{A2A0A081-477C-4B57-9C44-19FC02E1A70E}"/>
    <cellStyle name="20% - akcent 1 5 2 2" xfId="125" xr:uid="{ADDFE418-0913-4D11-96AD-376CE13F1BAA}"/>
    <cellStyle name="20% - akcent 1 5 2 2 2" xfId="126" xr:uid="{F1E297C4-54A4-4894-BA06-D7140D60DF14}"/>
    <cellStyle name="20% - akcent 1 5 2 3" xfId="127" xr:uid="{F4999078-9CD1-4F52-9238-2D53B8E23194}"/>
    <cellStyle name="20% - akcent 1 5 3" xfId="128" xr:uid="{2B859CFB-C8E7-4FF0-AC26-229F13D43AC0}"/>
    <cellStyle name="20% - akcent 1 5 3 2" xfId="129" xr:uid="{A9AE382E-7DF2-4857-B872-102EC6BBBD6E}"/>
    <cellStyle name="20% - akcent 1 5 4" xfId="130" xr:uid="{6526BDB7-1A66-4DF6-B2F8-F5EC5387034B}"/>
    <cellStyle name="20% - akcent 1 6" xfId="131" xr:uid="{0FCC8C81-8BE6-419C-841D-88E8B606EAD3}"/>
    <cellStyle name="20% - akcent 1 6 2" xfId="132" xr:uid="{E6C6ACB5-D433-40CF-9163-2FFA7EFB265A}"/>
    <cellStyle name="20% - akcent 1 6 2 2" xfId="133" xr:uid="{D9226243-F516-4640-80BB-8396DB3C6878}"/>
    <cellStyle name="20% - akcent 1 6 3" xfId="134" xr:uid="{06EEECD2-C2C0-498C-B7BD-AC4032C7C3EF}"/>
    <cellStyle name="20% - akcent 1 7" xfId="135" xr:uid="{74CD3A81-351E-4A89-B7C4-16428DF42C28}"/>
    <cellStyle name="20% - akcent 1 7 2" xfId="136" xr:uid="{A9F99B94-42EB-48DD-841D-9698B4CE5C48}"/>
    <cellStyle name="20% - akcent 1 7 2 2" xfId="137" xr:uid="{FA876D08-C4EE-4706-833E-4DA06E157568}"/>
    <cellStyle name="20% - akcent 1 7 3" xfId="138" xr:uid="{DDEBA201-A1BD-40A4-A9D8-99C62CBA1F20}"/>
    <cellStyle name="20% - akcent 1 8" xfId="139" xr:uid="{F051F71F-30DE-48FC-B4DC-CACB3E4B1D94}"/>
    <cellStyle name="20% - akcent 1 8 2" xfId="140" xr:uid="{031C257E-5FB6-4974-B40D-7DF5ED8B3656}"/>
    <cellStyle name="20% - akcent 1 8 2 2" xfId="141" xr:uid="{2EACAFA7-2685-49FC-8897-6D0D94A82DF6}"/>
    <cellStyle name="20% - akcent 1 8 3" xfId="142" xr:uid="{87EA6547-E2B3-4463-801B-EA6E8F0BE3C5}"/>
    <cellStyle name="20% - akcent 1 9" xfId="143" xr:uid="{C2CFF50C-C838-4587-981F-FF94FE399CC5}"/>
    <cellStyle name="20% - akcent 1 9 2" xfId="144" xr:uid="{F298341D-5FF5-4329-B70A-293A06F8953C}"/>
    <cellStyle name="20% - akcent 2 10" xfId="145" xr:uid="{5030C79A-97DB-4F62-94E3-FE81CCDAF9A3}"/>
    <cellStyle name="20% - akcent 2 11" xfId="146" xr:uid="{C0D58F93-400D-4E98-9FB9-6FCB6CFD386C}"/>
    <cellStyle name="20% - akcent 2 2" xfId="147" xr:uid="{BF67C3B9-7F8C-4A08-8995-A80B7983C073}"/>
    <cellStyle name="20% - akcent 2 2 2" xfId="148" xr:uid="{B8879450-04B2-4417-8ED1-0AEFDE025E07}"/>
    <cellStyle name="20% - akcent 2 2 2 2" xfId="149" xr:uid="{FC7BAF56-FA72-490B-BBA5-E123B79AF24C}"/>
    <cellStyle name="20% - akcent 2 2 2 2 2" xfId="150" xr:uid="{E5E56D09-D7F2-47B5-B3EE-24C2A843D3BE}"/>
    <cellStyle name="20% - akcent 2 2 2 2 2 2" xfId="151" xr:uid="{7269F3B1-F04E-49C9-99BA-F367C9D3D04B}"/>
    <cellStyle name="20% - akcent 2 2 2 2 2 2 2" xfId="152" xr:uid="{EEED1621-62F3-4234-8F94-06949FB877E7}"/>
    <cellStyle name="20% - akcent 2 2 2 2 2 3" xfId="153" xr:uid="{9414CF98-7525-42B3-B6F9-2F3C94F03F92}"/>
    <cellStyle name="20% - akcent 2 2 2 2 3" xfId="154" xr:uid="{E592B4E7-F3BD-40F5-88F7-AA0A307AA5BC}"/>
    <cellStyle name="20% - akcent 2 2 2 2 3 2" xfId="155" xr:uid="{3478BE01-024B-4313-A4BA-A32D7B2AAC17}"/>
    <cellStyle name="20% - akcent 2 2 2 2 4" xfId="156" xr:uid="{6FBD73B7-A170-4AF9-B25E-9CDFE9AC19BB}"/>
    <cellStyle name="20% - akcent 2 2 2 3" xfId="157" xr:uid="{3522BFD2-C92F-40AE-8EA1-A378E31ABF1A}"/>
    <cellStyle name="20% - akcent 2 2 2 3 2" xfId="158" xr:uid="{60E8EBA0-D4B1-4329-AFB4-67C03E4291A0}"/>
    <cellStyle name="20% - akcent 2 2 2 3 2 2" xfId="159" xr:uid="{DBA79F31-F93C-45BF-974F-8DA07C017730}"/>
    <cellStyle name="20% - akcent 2 2 2 3 3" xfId="160" xr:uid="{8EB1D97B-DD72-4FFC-81F0-1A9C7AF04118}"/>
    <cellStyle name="20% - akcent 2 2 2 4" xfId="161" xr:uid="{DB90757C-D923-464A-A074-B174872494B2}"/>
    <cellStyle name="20% - akcent 2 2 2 4 2" xfId="162" xr:uid="{F3FB87D2-5DC2-46BD-B08C-F1358088649C}"/>
    <cellStyle name="20% - akcent 2 2 2 5" xfId="163" xr:uid="{074200D0-F973-4E6E-BAEC-22CCB4008585}"/>
    <cellStyle name="20% - akcent 2 2 2 6" xfId="39092" xr:uid="{6E1E0FBC-B92C-4220-91EF-2E33DD034D03}"/>
    <cellStyle name="20% - akcent 2 2 3" xfId="164" xr:uid="{6CC4EAD7-7DF7-4DB5-9CFA-766017A8C624}"/>
    <cellStyle name="20% - akcent 2 2 3 2" xfId="165" xr:uid="{F6822715-A2CE-412E-A320-66990C0A7F38}"/>
    <cellStyle name="20% - akcent 2 2 3 2 2" xfId="166" xr:uid="{830F3BB3-71E5-43E5-94F0-A087DCADBF42}"/>
    <cellStyle name="20% - akcent 2 2 3 2 2 2" xfId="167" xr:uid="{397015CA-7B73-45C7-A9B9-FBD440D9DF33}"/>
    <cellStyle name="20% - akcent 2 2 3 2 3" xfId="168" xr:uid="{0AC6B8F3-69AC-4D9D-BEBB-58B0EBA63780}"/>
    <cellStyle name="20% - akcent 2 2 3 3" xfId="169" xr:uid="{403C3842-E702-4A84-B3F6-C90BE4DA5991}"/>
    <cellStyle name="20% - akcent 2 2 3 3 2" xfId="170" xr:uid="{66418983-BC15-4AFE-884D-C43721115F2C}"/>
    <cellStyle name="20% - akcent 2 2 3 4" xfId="171" xr:uid="{533B9057-E303-4102-8E2D-08B8A15815D9}"/>
    <cellStyle name="20% - akcent 2 2 4" xfId="172" xr:uid="{C83C2FA3-2D52-49F2-B858-7A78F7832E0A}"/>
    <cellStyle name="20% - akcent 2 2 4 2" xfId="173" xr:uid="{EE0759A1-448F-4459-87DC-F01940358E9A}"/>
    <cellStyle name="20% - akcent 2 2 4 2 2" xfId="174" xr:uid="{F3352998-2E4B-453A-8C9E-01B69C8CB20C}"/>
    <cellStyle name="20% - akcent 2 2 4 3" xfId="175" xr:uid="{67E98AE7-6358-48D7-8EA6-F9F7AC1D4A4B}"/>
    <cellStyle name="20% - akcent 2 2 5" xfId="176" xr:uid="{7BCF5B97-D17A-4A04-9630-0A9C470CB5EF}"/>
    <cellStyle name="20% - akcent 2 2 5 2" xfId="177" xr:uid="{DF7289F7-4175-46DF-99D9-CEF1BCD19181}"/>
    <cellStyle name="20% - akcent 2 2 6" xfId="178" xr:uid="{6AA2A119-1953-45D4-AFEF-6BDD3E672F8A}"/>
    <cellStyle name="20% - akcent 2 2 7" xfId="39091" xr:uid="{4D189C44-CA49-48F8-A8B4-B8C6F34DF721}"/>
    <cellStyle name="20% - akcent 2 3" xfId="179" xr:uid="{E6008F67-AFE1-47A8-B15B-D2F936903D4A}"/>
    <cellStyle name="20% - akcent 2 3 2" xfId="180" xr:uid="{EB099323-42DE-425D-9088-BD48CF64D32F}"/>
    <cellStyle name="20% - akcent 2 3 2 2" xfId="181" xr:uid="{472B04E7-BF10-4B21-8ECE-A93C81759EB3}"/>
    <cellStyle name="20% - akcent 2 3 2 2 2" xfId="182" xr:uid="{0AFA702E-A2DF-4111-B96F-CC8FB098DD00}"/>
    <cellStyle name="20% - akcent 2 3 2 2 2 2" xfId="183" xr:uid="{7A179979-D960-46F5-81F1-D4E38B52C048}"/>
    <cellStyle name="20% - akcent 2 3 2 2 3" xfId="184" xr:uid="{244321FF-5DC5-4731-8FB7-01F8EE3670BC}"/>
    <cellStyle name="20% - akcent 2 3 2 3" xfId="185" xr:uid="{B661ED91-965C-4899-8229-C91602FC0AE1}"/>
    <cellStyle name="20% - akcent 2 3 2 3 2" xfId="186" xr:uid="{81C230EB-7870-455B-AF6A-46D2E8FB8BBB}"/>
    <cellStyle name="20% - akcent 2 3 2 4" xfId="187" xr:uid="{7A3C2E61-D1C4-4674-8BD2-9312C7D9F12D}"/>
    <cellStyle name="20% - akcent 2 3 2 5" xfId="39094" xr:uid="{78C28D0E-ACDC-41A8-9998-47A4A5B1195C}"/>
    <cellStyle name="20% - akcent 2 3 3" xfId="188" xr:uid="{66316BCA-3D2F-4862-8CFF-EDF142BD308E}"/>
    <cellStyle name="20% - akcent 2 3 3 2" xfId="189" xr:uid="{1BCE467B-2A84-4BAF-ABB1-BBD40B2F51EF}"/>
    <cellStyle name="20% - akcent 2 3 3 2 2" xfId="190" xr:uid="{11EC32A9-C97C-43B5-B7DD-327842EE331D}"/>
    <cellStyle name="20% - akcent 2 3 3 3" xfId="191" xr:uid="{9C631641-8C04-4532-B4ED-A25C95B5E771}"/>
    <cellStyle name="20% - akcent 2 3 4" xfId="192" xr:uid="{EA1E5E30-8CF2-4FED-908E-864B5D1350C6}"/>
    <cellStyle name="20% - akcent 2 3 4 2" xfId="193" xr:uid="{B52D2ACF-88FD-4D67-B928-1456583A6584}"/>
    <cellStyle name="20% - akcent 2 3 5" xfId="194" xr:uid="{B4F6A825-C263-4CBF-BD82-1D904496F8BA}"/>
    <cellStyle name="20% - akcent 2 3 6" xfId="39093" xr:uid="{2ED416B8-E23A-42EB-958E-6A3D2FC0D844}"/>
    <cellStyle name="20% - akcent 2 4" xfId="195" xr:uid="{8C0CE25E-F5ED-458A-981A-F45BC011EF19}"/>
    <cellStyle name="20% - akcent 2 4 2" xfId="196" xr:uid="{A82D8A02-B432-4132-9E59-ADED7A13FFC7}"/>
    <cellStyle name="20% - akcent 2 4 2 2" xfId="197" xr:uid="{0A71B6E8-04BE-4BA8-B45A-8CBEA9A51B80}"/>
    <cellStyle name="20% - akcent 2 4 2 2 2" xfId="198" xr:uid="{0AAA433C-200E-4ECD-9B7D-7B66ED9815ED}"/>
    <cellStyle name="20% - akcent 2 4 2 2 2 2" xfId="199" xr:uid="{B6F7F082-5B67-47F3-AA58-282DC32FB33F}"/>
    <cellStyle name="20% - akcent 2 4 2 2 3" xfId="200" xr:uid="{BEF9A9B3-44F0-40FC-A113-9F1F5D6ABB29}"/>
    <cellStyle name="20% - akcent 2 4 2 3" xfId="201" xr:uid="{928D8953-2F8A-44FB-9A24-798E9DCBE649}"/>
    <cellStyle name="20% - akcent 2 4 2 3 2" xfId="202" xr:uid="{26B7CD27-FB92-4539-BE57-3BFC607587AA}"/>
    <cellStyle name="20% - akcent 2 4 2 4" xfId="203" xr:uid="{04454F10-4CEE-47C6-9F79-EA66CEC1C12D}"/>
    <cellStyle name="20% - akcent 2 4 3" xfId="204" xr:uid="{6F89CD89-AD5D-482B-8F66-531251DA77F9}"/>
    <cellStyle name="20% - akcent 2 4 3 2" xfId="205" xr:uid="{E1615503-F59D-4B9B-9725-5ED8E8967AED}"/>
    <cellStyle name="20% - akcent 2 4 3 2 2" xfId="206" xr:uid="{06E4EA3F-1A4F-486E-8EEF-AD818A1CB62F}"/>
    <cellStyle name="20% - akcent 2 4 3 3" xfId="207" xr:uid="{B06EA194-8918-4A28-8EF5-14A817036855}"/>
    <cellStyle name="20% - akcent 2 4 4" xfId="208" xr:uid="{81AC1212-247A-4512-86E0-98258851A28D}"/>
    <cellStyle name="20% - akcent 2 4 4 2" xfId="209" xr:uid="{1066D478-FFB8-47F0-BB61-D0C484E5FE80}"/>
    <cellStyle name="20% - akcent 2 4 5" xfId="210" xr:uid="{FD9E95FB-4271-4B27-93BF-0160462B6389}"/>
    <cellStyle name="20% - akcent 2 4 6" xfId="39095" xr:uid="{2AE59C98-CAD2-46B2-A55E-9CF4062E3230}"/>
    <cellStyle name="20% - akcent 2 5" xfId="211" xr:uid="{D3E8D5E1-9963-4F38-93A7-CAB7D3BD7F44}"/>
    <cellStyle name="20% - akcent 2 5 2" xfId="212" xr:uid="{5A9D902A-2B67-4ACC-A984-10E48B401F76}"/>
    <cellStyle name="20% - akcent 2 5 2 2" xfId="213" xr:uid="{DBC19170-EC9D-482A-AC30-71FCD98C9683}"/>
    <cellStyle name="20% - akcent 2 5 2 2 2" xfId="214" xr:uid="{441F21F2-C7BB-4F96-9F85-5A7045F4B7E7}"/>
    <cellStyle name="20% - akcent 2 5 2 3" xfId="215" xr:uid="{B1B97FE9-41F9-4252-BFC0-D41D5C3FA5A3}"/>
    <cellStyle name="20% - akcent 2 5 3" xfId="216" xr:uid="{360B12E3-0464-4726-A0AB-3083465E66D3}"/>
    <cellStyle name="20% - akcent 2 5 3 2" xfId="217" xr:uid="{C6BD5D80-06F6-4546-8A46-31B3542B7F81}"/>
    <cellStyle name="20% - akcent 2 5 4" xfId="218" xr:uid="{BC627C46-7477-4BE4-8FE2-92513237C0B6}"/>
    <cellStyle name="20% - akcent 2 6" xfId="219" xr:uid="{43502176-59F9-4092-A9C6-593E5DC72923}"/>
    <cellStyle name="20% - akcent 2 6 2" xfId="220" xr:uid="{E8C97266-7CAB-4326-ADDC-3653EEF1F088}"/>
    <cellStyle name="20% - akcent 2 6 2 2" xfId="221" xr:uid="{5603D273-2939-4A38-B4DA-07B54659F9BE}"/>
    <cellStyle name="20% - akcent 2 6 3" xfId="222" xr:uid="{14AF394A-3232-4675-B32C-6B18074389D9}"/>
    <cellStyle name="20% - akcent 2 7" xfId="223" xr:uid="{9D044FFE-4747-4428-B995-C05BE72A13E7}"/>
    <cellStyle name="20% - akcent 2 7 2" xfId="224" xr:uid="{58959DA7-5B59-40B4-8488-0908B1EA711D}"/>
    <cellStyle name="20% - akcent 2 7 2 2" xfId="225" xr:uid="{2B6EB525-F35B-4554-ACE2-6C597CD85C40}"/>
    <cellStyle name="20% - akcent 2 7 3" xfId="226" xr:uid="{CB017F6F-CC93-43D0-BFAC-9654C8DAACD2}"/>
    <cellStyle name="20% - akcent 2 8" xfId="227" xr:uid="{ADEB3147-B526-4589-B168-678E1DF9A241}"/>
    <cellStyle name="20% - akcent 2 8 2" xfId="228" xr:uid="{802C0DAC-5819-4B03-A47E-789B0122D7C1}"/>
    <cellStyle name="20% - akcent 2 8 2 2" xfId="229" xr:uid="{848526B7-5E20-4004-802C-A6DE44BFFECB}"/>
    <cellStyle name="20% - akcent 2 8 3" xfId="230" xr:uid="{BE9E5ED7-4766-48CE-882C-344F51652599}"/>
    <cellStyle name="20% - akcent 2 9" xfId="231" xr:uid="{2407ABCE-947A-40EE-8B77-7B3A5EDD2DB2}"/>
    <cellStyle name="20% - akcent 2 9 2" xfId="232" xr:uid="{F2A50FA6-C429-4712-A2CA-E836DFCCDC6D}"/>
    <cellStyle name="20% - akcent 3 10" xfId="233" xr:uid="{6A241F8C-D5FB-43C3-8761-A2FCDF60CBE1}"/>
    <cellStyle name="20% - akcent 3 11" xfId="234" xr:uid="{0EF53CEC-7A59-490D-8E2B-827E0328DB94}"/>
    <cellStyle name="20% - akcent 3 2" xfId="235" xr:uid="{7F5417F0-C7F2-4506-996B-B162F3033899}"/>
    <cellStyle name="20% - akcent 3 2 2" xfId="236" xr:uid="{DA6B540D-09BE-407C-A536-E2A3A776703F}"/>
    <cellStyle name="20% - akcent 3 2 2 2" xfId="237" xr:uid="{F047D39C-6D63-4B0A-9A6A-8467CF67B789}"/>
    <cellStyle name="20% - akcent 3 2 2 2 2" xfId="238" xr:uid="{468FCB2C-57CD-44B9-9D68-B93BF560C67D}"/>
    <cellStyle name="20% - akcent 3 2 2 2 2 2" xfId="239" xr:uid="{44324241-0FC4-4C76-A1AE-EB284DC3D24D}"/>
    <cellStyle name="20% - akcent 3 2 2 2 2 2 2" xfId="240" xr:uid="{812B012F-9273-42FA-B373-C1E7ABF205BE}"/>
    <cellStyle name="20% - akcent 3 2 2 2 2 3" xfId="241" xr:uid="{8EF374EF-FD05-4644-88C3-17764639EB66}"/>
    <cellStyle name="20% - akcent 3 2 2 2 3" xfId="242" xr:uid="{081CD262-6441-4E1B-95B9-66FBC17934C5}"/>
    <cellStyle name="20% - akcent 3 2 2 2 3 2" xfId="243" xr:uid="{DBE92143-479B-48CD-9EBE-B97B22B7C5A3}"/>
    <cellStyle name="20% - akcent 3 2 2 2 4" xfId="244" xr:uid="{427ED2AA-8971-4574-AE9C-A37FAD91D63B}"/>
    <cellStyle name="20% - akcent 3 2 2 3" xfId="245" xr:uid="{87166C4D-3476-420F-B6F2-C55696B82F09}"/>
    <cellStyle name="20% - akcent 3 2 2 3 2" xfId="246" xr:uid="{DBA5DECE-B7B4-4252-86B7-FD71F77A92C6}"/>
    <cellStyle name="20% - akcent 3 2 2 3 2 2" xfId="247" xr:uid="{50334C9B-FAC8-4167-9EF7-93A3E2F7E609}"/>
    <cellStyle name="20% - akcent 3 2 2 3 3" xfId="248" xr:uid="{42325B0D-1FBD-4631-B13D-FA1E98CC9ECC}"/>
    <cellStyle name="20% - akcent 3 2 2 4" xfId="249" xr:uid="{F69D5F94-CFEA-4B8D-8406-5AF2C8982866}"/>
    <cellStyle name="20% - akcent 3 2 2 4 2" xfId="250" xr:uid="{F7AFFFA3-DD88-4F77-AF52-2ED4764CEC3E}"/>
    <cellStyle name="20% - akcent 3 2 2 5" xfId="251" xr:uid="{91AAB07A-98D0-4946-A1E0-F61759F2EB36}"/>
    <cellStyle name="20% - akcent 3 2 2 6" xfId="39097" xr:uid="{11CFABF4-FACB-4D79-93A0-D25F264344F4}"/>
    <cellStyle name="20% - akcent 3 2 3" xfId="252" xr:uid="{1426C578-C117-4A44-A7C5-D391BB860BAD}"/>
    <cellStyle name="20% - akcent 3 2 3 2" xfId="253" xr:uid="{CAF6B6D8-133D-46DA-96B6-ED5254D92806}"/>
    <cellStyle name="20% - akcent 3 2 3 2 2" xfId="254" xr:uid="{FF69BCB0-23D8-4606-AD3B-74630094C19A}"/>
    <cellStyle name="20% - akcent 3 2 3 2 2 2" xfId="255" xr:uid="{0B06512B-05F0-4FCE-BC99-AD19242392C5}"/>
    <cellStyle name="20% - akcent 3 2 3 2 3" xfId="256" xr:uid="{B7D43F4E-01FF-4DCE-9C0F-D072F05B41D2}"/>
    <cellStyle name="20% - akcent 3 2 3 3" xfId="257" xr:uid="{1D7D9F8E-0153-408E-B293-3A2387393769}"/>
    <cellStyle name="20% - akcent 3 2 3 3 2" xfId="258" xr:uid="{2B0D361C-DD97-4577-BBD5-72547BAB6DFC}"/>
    <cellStyle name="20% - akcent 3 2 3 4" xfId="259" xr:uid="{2FF16FB7-34BA-4A3E-9E5B-3AB5E6F815C5}"/>
    <cellStyle name="20% - akcent 3 2 4" xfId="260" xr:uid="{AC0EAF31-CF42-4DAE-BB1F-0C3E1F65FCB9}"/>
    <cellStyle name="20% - akcent 3 2 4 2" xfId="261" xr:uid="{BD04440B-AB76-4097-A6DD-E74C10B23C38}"/>
    <cellStyle name="20% - akcent 3 2 4 2 2" xfId="262" xr:uid="{A0E8581C-FF84-49CD-AFA2-18886B8124C2}"/>
    <cellStyle name="20% - akcent 3 2 4 3" xfId="263" xr:uid="{9B103623-A10C-4932-BDF9-FA2063D22F9E}"/>
    <cellStyle name="20% - akcent 3 2 5" xfId="264" xr:uid="{BA1A6F32-14C1-454A-85C2-8509B2E64CE7}"/>
    <cellStyle name="20% - akcent 3 2 5 2" xfId="265" xr:uid="{B0B1DC53-211B-44F6-BC63-1460D2E099D4}"/>
    <cellStyle name="20% - akcent 3 2 6" xfId="266" xr:uid="{5B2E1776-845C-4AB9-9677-540C8F547C93}"/>
    <cellStyle name="20% - akcent 3 2 7" xfId="39096" xr:uid="{436AA0D9-B7ED-475D-B9AE-9B5B9D5AEE6E}"/>
    <cellStyle name="20% - akcent 3 3" xfId="267" xr:uid="{C99D81E3-1BF8-40E5-A56A-B9A68C171D23}"/>
    <cellStyle name="20% - akcent 3 3 2" xfId="268" xr:uid="{35192C84-4931-4730-91D1-456BCD7D4787}"/>
    <cellStyle name="20% - akcent 3 3 2 2" xfId="269" xr:uid="{82A49717-52EE-4564-920D-F447C5E0E292}"/>
    <cellStyle name="20% - akcent 3 3 2 2 2" xfId="270" xr:uid="{8B6AA2EC-BB61-4695-9C69-EC4657CD9807}"/>
    <cellStyle name="20% - akcent 3 3 2 2 2 2" xfId="271" xr:uid="{76B878A3-F64A-40DC-A388-CEDFD3578B1A}"/>
    <cellStyle name="20% - akcent 3 3 2 2 3" xfId="272" xr:uid="{5DAC6656-CC9E-49C5-B0D4-D74FB1AA6A23}"/>
    <cellStyle name="20% - akcent 3 3 2 3" xfId="273" xr:uid="{BC62FF40-A32A-4864-A41F-6D595C43C8A6}"/>
    <cellStyle name="20% - akcent 3 3 2 3 2" xfId="274" xr:uid="{F47C4F33-B882-4CD4-A618-9F3FB6D6050C}"/>
    <cellStyle name="20% - akcent 3 3 2 4" xfId="275" xr:uid="{1D514E9A-0600-405D-82FD-47D7593260F0}"/>
    <cellStyle name="20% - akcent 3 3 2 5" xfId="39099" xr:uid="{E0BA7DD7-2051-4A36-8A17-CA5FA94DF913}"/>
    <cellStyle name="20% - akcent 3 3 3" xfId="276" xr:uid="{A6076DA0-7B6A-47F5-BF58-02F6F6A0A6A7}"/>
    <cellStyle name="20% - akcent 3 3 3 2" xfId="277" xr:uid="{4CDCFCB8-ED8A-4F01-B3FD-7AEDA0D93650}"/>
    <cellStyle name="20% - akcent 3 3 3 2 2" xfId="278" xr:uid="{87AF70E8-25B9-48C3-ACB2-561094CDC9E0}"/>
    <cellStyle name="20% - akcent 3 3 3 3" xfId="279" xr:uid="{E18552AD-5C0F-413F-8BB9-F690866D943B}"/>
    <cellStyle name="20% - akcent 3 3 4" xfId="280" xr:uid="{B4BC7C9E-E0FA-4929-B746-92B71878F61E}"/>
    <cellStyle name="20% - akcent 3 3 4 2" xfId="281" xr:uid="{FF0DF194-3F76-403D-BEAF-76D0D200FE6E}"/>
    <cellStyle name="20% - akcent 3 3 5" xfId="282" xr:uid="{01CEC2E2-A964-452F-B3BF-925A0A4633DF}"/>
    <cellStyle name="20% - akcent 3 3 6" xfId="39098" xr:uid="{BF0DB789-FD14-4874-8007-FC152D9F47BB}"/>
    <cellStyle name="20% - akcent 3 4" xfId="283" xr:uid="{9935E347-CB98-4EB7-87C0-9EDE07C8BE8F}"/>
    <cellStyle name="20% - akcent 3 4 2" xfId="284" xr:uid="{34C486FF-9EF7-455C-B6AA-ABA9E8CF3F40}"/>
    <cellStyle name="20% - akcent 3 4 2 2" xfId="285" xr:uid="{E98437DD-935C-449A-AF48-344D8A80E4B7}"/>
    <cellStyle name="20% - akcent 3 4 2 2 2" xfId="286" xr:uid="{DA6F4E26-9DC3-464D-A28D-2109D9935774}"/>
    <cellStyle name="20% - akcent 3 4 2 2 2 2" xfId="287" xr:uid="{14A33F70-D409-4607-ADC5-5C3BA917C8AB}"/>
    <cellStyle name="20% - akcent 3 4 2 2 3" xfId="288" xr:uid="{88921BB1-2267-4BC6-92A7-C8102DAE3E6B}"/>
    <cellStyle name="20% - akcent 3 4 2 3" xfId="289" xr:uid="{2ACE7433-BAFB-496B-88D2-06425D2F9C7C}"/>
    <cellStyle name="20% - akcent 3 4 2 3 2" xfId="290" xr:uid="{37C40817-8430-4BE4-9E48-F62F68BE0619}"/>
    <cellStyle name="20% - akcent 3 4 2 4" xfId="291" xr:uid="{18E9CCDB-B638-45F1-81C3-E06941F6A44D}"/>
    <cellStyle name="20% - akcent 3 4 3" xfId="292" xr:uid="{5963DD51-28F8-42F0-B681-387DEC4EAFB8}"/>
    <cellStyle name="20% - akcent 3 4 3 2" xfId="293" xr:uid="{EE6199D7-6508-4A34-B6E5-0B893CD894C5}"/>
    <cellStyle name="20% - akcent 3 4 3 2 2" xfId="294" xr:uid="{3AF02BEB-81EB-4AFA-8F4C-3F02505FEE9F}"/>
    <cellStyle name="20% - akcent 3 4 3 3" xfId="295" xr:uid="{50BA4C88-B77B-4895-B17F-1EA6B300EC3A}"/>
    <cellStyle name="20% - akcent 3 4 4" xfId="296" xr:uid="{0EA12BE1-B295-4152-83FB-3DD78158B756}"/>
    <cellStyle name="20% - akcent 3 4 4 2" xfId="297" xr:uid="{35574FED-4726-4A2F-886A-E9390370D99C}"/>
    <cellStyle name="20% - akcent 3 4 5" xfId="298" xr:uid="{CCAEF189-E649-4D05-B8FB-1B624A7A4301}"/>
    <cellStyle name="20% - akcent 3 4 6" xfId="39100" xr:uid="{129CEAB9-29F8-42E3-B956-84E5EC213E05}"/>
    <cellStyle name="20% - akcent 3 5" xfId="299" xr:uid="{FCFA9B69-E7CC-49EF-AE79-82D6FB7FB408}"/>
    <cellStyle name="20% - akcent 3 5 2" xfId="300" xr:uid="{64842D93-6267-432F-A569-201A8C1AA943}"/>
    <cellStyle name="20% - akcent 3 5 2 2" xfId="301" xr:uid="{DB85C300-5F91-45D5-A739-2506C9FB9E78}"/>
    <cellStyle name="20% - akcent 3 5 2 2 2" xfId="302" xr:uid="{8D50CD12-7B38-4721-BF53-5E6435422A43}"/>
    <cellStyle name="20% - akcent 3 5 2 3" xfId="303" xr:uid="{D52D36A3-CF1C-49E9-9215-C0CA95014AFC}"/>
    <cellStyle name="20% - akcent 3 5 3" xfId="304" xr:uid="{CE8BA9C8-E184-43A2-BB97-91C4C85B1A07}"/>
    <cellStyle name="20% - akcent 3 5 3 2" xfId="305" xr:uid="{71A1ACFA-382C-4E40-B84D-AAD1957F8E88}"/>
    <cellStyle name="20% - akcent 3 5 4" xfId="306" xr:uid="{30D599A4-6BC5-4DF6-B596-F018B9023B6B}"/>
    <cellStyle name="20% - akcent 3 6" xfId="307" xr:uid="{9B4A682A-8868-4D9E-85C3-B139A49F8C97}"/>
    <cellStyle name="20% - akcent 3 6 2" xfId="308" xr:uid="{BC545C8B-6772-40D6-A6CB-82510B2B87D4}"/>
    <cellStyle name="20% - akcent 3 6 2 2" xfId="309" xr:uid="{07F57F7B-02BB-43CE-966A-F41E14F39D17}"/>
    <cellStyle name="20% - akcent 3 6 3" xfId="310" xr:uid="{372D04CB-DADC-4D2C-8698-2C7D1EA407B6}"/>
    <cellStyle name="20% - akcent 3 7" xfId="311" xr:uid="{768D0FCF-8FAD-4230-BF24-C5F27A0095A4}"/>
    <cellStyle name="20% - akcent 3 7 2" xfId="312" xr:uid="{854985AA-760F-46CE-B477-AF782EF7D3A3}"/>
    <cellStyle name="20% - akcent 3 7 2 2" xfId="313" xr:uid="{0E16B219-AB7B-4DF9-ADD1-D83D440E4200}"/>
    <cellStyle name="20% - akcent 3 7 3" xfId="314" xr:uid="{6EBFDF4F-01CF-423F-914C-A52D3BE77EAD}"/>
    <cellStyle name="20% - akcent 3 8" xfId="315" xr:uid="{40220D44-9439-452C-A09A-6957F263B47B}"/>
    <cellStyle name="20% - akcent 3 8 2" xfId="316" xr:uid="{9B366363-D2D7-4371-AABA-72A9F944F6A4}"/>
    <cellStyle name="20% - akcent 3 8 2 2" xfId="317" xr:uid="{8FC39FAB-BFAA-4F8F-884B-6E1414F73ADD}"/>
    <cellStyle name="20% - akcent 3 8 3" xfId="318" xr:uid="{0B9ACDD1-AE69-46B2-980E-D173243183CD}"/>
    <cellStyle name="20% - akcent 3 9" xfId="319" xr:uid="{E7EBA80B-816C-4DEC-825B-B76294CCB196}"/>
    <cellStyle name="20% - akcent 3 9 2" xfId="320" xr:uid="{38E3718D-4D9D-4DDE-B4C7-19EA893E1A64}"/>
    <cellStyle name="20% - akcent 4 10" xfId="321" xr:uid="{5F08A1E0-A97F-4BF4-85DC-ED948B5040B5}"/>
    <cellStyle name="20% - akcent 4 11" xfId="322" xr:uid="{2F13D766-76F7-44D9-8122-F1EB01D0367A}"/>
    <cellStyle name="20% - akcent 4 2" xfId="323" xr:uid="{597F02D5-289A-4F29-88BA-01A3F333E40C}"/>
    <cellStyle name="20% - akcent 4 2 2" xfId="324" xr:uid="{EA64D7CE-EC1D-4119-8F28-A67FE09B5B9D}"/>
    <cellStyle name="20% - akcent 4 2 2 2" xfId="325" xr:uid="{E1F01835-9BEA-4BA1-BB84-6BE493BB8205}"/>
    <cellStyle name="20% - akcent 4 2 2 2 2" xfId="326" xr:uid="{F7D6B555-D4A8-4A28-B2F8-8CC9D738EC90}"/>
    <cellStyle name="20% - akcent 4 2 2 2 2 2" xfId="327" xr:uid="{8001B42A-33C0-436C-981C-39E866DF87F1}"/>
    <cellStyle name="20% - akcent 4 2 2 2 2 2 2" xfId="328" xr:uid="{895E3798-C6A8-48B8-9233-5F1F6872690F}"/>
    <cellStyle name="20% - akcent 4 2 2 2 2 3" xfId="329" xr:uid="{7455C703-E8E0-412D-AA75-00BFDAD4EB9B}"/>
    <cellStyle name="20% - akcent 4 2 2 2 3" xfId="330" xr:uid="{3AE33502-69DF-48A1-9C43-EC6A5F927B8C}"/>
    <cellStyle name="20% - akcent 4 2 2 2 3 2" xfId="331" xr:uid="{61E029D1-E4F9-4D45-82C9-B754D00492C6}"/>
    <cellStyle name="20% - akcent 4 2 2 2 4" xfId="332" xr:uid="{C30B17FD-98A2-4E6A-B7AB-81B31CF009B4}"/>
    <cellStyle name="20% - akcent 4 2 2 3" xfId="333" xr:uid="{8472D972-D78E-4F19-98A0-CFA2C99ECA72}"/>
    <cellStyle name="20% - akcent 4 2 2 3 2" xfId="334" xr:uid="{92D06FC4-B6C6-43FA-837E-814DF5E4E39D}"/>
    <cellStyle name="20% - akcent 4 2 2 3 2 2" xfId="335" xr:uid="{F345F97A-6131-4BF2-B623-4FE57E481AE3}"/>
    <cellStyle name="20% - akcent 4 2 2 3 3" xfId="336" xr:uid="{25F30A44-F2A5-45FC-B093-0210E232DBC6}"/>
    <cellStyle name="20% - akcent 4 2 2 4" xfId="337" xr:uid="{D0F9744A-8825-42E0-A1FE-4BFFC660B59B}"/>
    <cellStyle name="20% - akcent 4 2 2 4 2" xfId="338" xr:uid="{2FDC4899-DC00-473E-9663-625935EF9D08}"/>
    <cellStyle name="20% - akcent 4 2 2 5" xfId="339" xr:uid="{D0839576-A98B-432C-8DFC-C7E000029BF7}"/>
    <cellStyle name="20% - akcent 4 2 2 6" xfId="39102" xr:uid="{4AA4BD14-1290-4865-A14F-3277DB71E556}"/>
    <cellStyle name="20% - akcent 4 2 3" xfId="340" xr:uid="{7C2AA4BE-A6B6-47DB-AA20-7F4E3FF542B1}"/>
    <cellStyle name="20% - akcent 4 2 3 2" xfId="341" xr:uid="{622F2B97-5ECB-4315-9FEA-45160D7EC48F}"/>
    <cellStyle name="20% - akcent 4 2 3 2 2" xfId="342" xr:uid="{6A39ED94-03FB-4159-BE56-5E658DBF837B}"/>
    <cellStyle name="20% - akcent 4 2 3 2 2 2" xfId="343" xr:uid="{9EF21F47-8A73-4AD6-83D2-186CE8CF4660}"/>
    <cellStyle name="20% - akcent 4 2 3 2 3" xfId="344" xr:uid="{1F820906-161C-4F14-A70A-140AD3EAA9D6}"/>
    <cellStyle name="20% - akcent 4 2 3 3" xfId="345" xr:uid="{B1992789-A9A0-4734-9D53-8EDDEB2EE78B}"/>
    <cellStyle name="20% - akcent 4 2 3 3 2" xfId="346" xr:uid="{6D601332-1ED7-4451-872C-69C07F5C6862}"/>
    <cellStyle name="20% - akcent 4 2 3 4" xfId="347" xr:uid="{680EBD5B-95AF-4BD8-9E6A-9D9BCD7D3826}"/>
    <cellStyle name="20% - akcent 4 2 4" xfId="348" xr:uid="{3CCCF9F0-BD8A-4799-8FA2-B1F6D5F5B7B9}"/>
    <cellStyle name="20% - akcent 4 2 4 2" xfId="349" xr:uid="{86A6DE6C-6662-4F89-9095-94A189134B8D}"/>
    <cellStyle name="20% - akcent 4 2 4 2 2" xfId="350" xr:uid="{6A60B2F4-08FA-4C38-89E4-51D7ED1B987D}"/>
    <cellStyle name="20% - akcent 4 2 4 3" xfId="351" xr:uid="{08FDA690-1EF6-45D0-B4A1-19DC487DCE3F}"/>
    <cellStyle name="20% - akcent 4 2 5" xfId="352" xr:uid="{2BEA1A7D-FFAB-4637-858A-D70D809675DA}"/>
    <cellStyle name="20% - akcent 4 2 5 2" xfId="353" xr:uid="{F84B9E58-ABE8-4E3E-B614-F48434E80F1B}"/>
    <cellStyle name="20% - akcent 4 2 6" xfId="354" xr:uid="{CDD02031-E9A4-4E46-8FC4-FBBB8E059436}"/>
    <cellStyle name="20% - akcent 4 2 7" xfId="39101" xr:uid="{7C32FE2F-5EB3-403E-817D-86E07FA94650}"/>
    <cellStyle name="20% - akcent 4 3" xfId="355" xr:uid="{8342A0EE-4A1D-488F-8600-D8D035F981A8}"/>
    <cellStyle name="20% - akcent 4 3 2" xfId="356" xr:uid="{6E4FD85C-12A4-41EF-92B7-41024A02B528}"/>
    <cellStyle name="20% - akcent 4 3 2 2" xfId="357" xr:uid="{CF68E639-CFF2-4271-83CB-3DC4777799EF}"/>
    <cellStyle name="20% - akcent 4 3 2 2 2" xfId="358" xr:uid="{DFD20DBD-BE0B-48D4-874C-339501C554D7}"/>
    <cellStyle name="20% - akcent 4 3 2 2 2 2" xfId="359" xr:uid="{030D4818-BDAD-43E7-8F06-84E4E2FB7418}"/>
    <cellStyle name="20% - akcent 4 3 2 2 3" xfId="360" xr:uid="{F3A4DF34-4B8C-4BA5-BD1B-1CBE0EBB6F61}"/>
    <cellStyle name="20% - akcent 4 3 2 3" xfId="361" xr:uid="{D552D4E1-27D8-478B-90EF-857706C56FCE}"/>
    <cellStyle name="20% - akcent 4 3 2 3 2" xfId="362" xr:uid="{52A0CFFA-1129-4909-BE68-B7A8F137313F}"/>
    <cellStyle name="20% - akcent 4 3 2 4" xfId="363" xr:uid="{4C906679-B377-4BCC-9912-93067F940F80}"/>
    <cellStyle name="20% - akcent 4 3 2 5" xfId="39104" xr:uid="{8DEA146D-3167-4E2D-9A09-FC8703889F6B}"/>
    <cellStyle name="20% - akcent 4 3 3" xfId="364" xr:uid="{FE783FC1-6C9B-435F-B896-9AD6F2ECC311}"/>
    <cellStyle name="20% - akcent 4 3 3 2" xfId="365" xr:uid="{12DB68C5-CC0A-4B4A-A738-1EF6C8AA052D}"/>
    <cellStyle name="20% - akcent 4 3 3 2 2" xfId="366" xr:uid="{97A7911E-1651-4A25-94A8-E94B08B53223}"/>
    <cellStyle name="20% - akcent 4 3 3 3" xfId="367" xr:uid="{84C278DB-CD16-4F3F-9445-A61F2BFDE9A1}"/>
    <cellStyle name="20% - akcent 4 3 4" xfId="368" xr:uid="{DCA91704-E2CB-4CEC-93F6-FFFBFF96E175}"/>
    <cellStyle name="20% - akcent 4 3 4 2" xfId="369" xr:uid="{6B5CE388-8952-4382-A3AD-45ECBF2919D5}"/>
    <cellStyle name="20% - akcent 4 3 5" xfId="370" xr:uid="{45482A2F-7A54-4F75-84F8-6AFFE0A43AA6}"/>
    <cellStyle name="20% - akcent 4 3 6" xfId="39103" xr:uid="{6A9F05A6-AB9B-4FA7-917D-DA4EED40B3CC}"/>
    <cellStyle name="20% - akcent 4 4" xfId="371" xr:uid="{DBB99A1A-EA3E-4E0B-9FD5-582D22963A92}"/>
    <cellStyle name="20% - akcent 4 4 2" xfId="372" xr:uid="{BD143869-5163-453C-9146-8FF0A46A5B7D}"/>
    <cellStyle name="20% - akcent 4 4 2 2" xfId="373" xr:uid="{BF1A3455-49BD-4614-BFFA-82A5698AE39D}"/>
    <cellStyle name="20% - akcent 4 4 2 2 2" xfId="374" xr:uid="{94E190C3-4B08-434C-AE75-1F78878392DA}"/>
    <cellStyle name="20% - akcent 4 4 2 2 2 2" xfId="375" xr:uid="{A0CE0F1D-B9C0-4402-8EC8-7206190A7E40}"/>
    <cellStyle name="20% - akcent 4 4 2 2 3" xfId="376" xr:uid="{9B713E7E-89E0-4D16-ACFE-1F819BE4E08D}"/>
    <cellStyle name="20% - akcent 4 4 2 3" xfId="377" xr:uid="{2098915B-1CBF-4ED0-88A7-CD1D5F387925}"/>
    <cellStyle name="20% - akcent 4 4 2 3 2" xfId="378" xr:uid="{EE9C12AA-330D-4C3E-982C-CF11E3815120}"/>
    <cellStyle name="20% - akcent 4 4 2 4" xfId="379" xr:uid="{86E5B67F-DACD-4DDB-BFA8-FF01B7202CB0}"/>
    <cellStyle name="20% - akcent 4 4 3" xfId="380" xr:uid="{AA1D4EF4-D3F1-4A7E-B5F6-ED237F44B41A}"/>
    <cellStyle name="20% - akcent 4 4 3 2" xfId="381" xr:uid="{73AED47A-AD8D-4C34-B581-6033513BFA86}"/>
    <cellStyle name="20% - akcent 4 4 3 2 2" xfId="382" xr:uid="{B9B8BE2C-FD88-4697-AAE0-461F341A1D6E}"/>
    <cellStyle name="20% - akcent 4 4 3 3" xfId="383" xr:uid="{124A5A63-9916-4DD7-BFCD-3AE03BAB2948}"/>
    <cellStyle name="20% - akcent 4 4 4" xfId="384" xr:uid="{2CEBEBF8-C2E6-46C1-B617-77D1649C6DD1}"/>
    <cellStyle name="20% - akcent 4 4 4 2" xfId="385" xr:uid="{40F5F481-45E0-4B6B-97B0-1F8F98821CA0}"/>
    <cellStyle name="20% - akcent 4 4 5" xfId="386" xr:uid="{650BF9ED-BBAC-4B2C-BFA4-6ACAFC2F1E92}"/>
    <cellStyle name="20% - akcent 4 4 6" xfId="39105" xr:uid="{3419B57D-724E-4B28-A909-FE5531318017}"/>
    <cellStyle name="20% - akcent 4 5" xfId="387" xr:uid="{4A7B0074-A927-4DBB-8CB1-A35C1F63311D}"/>
    <cellStyle name="20% - akcent 4 5 2" xfId="388" xr:uid="{10523B92-E8DC-40A7-95E1-7420932E5235}"/>
    <cellStyle name="20% - akcent 4 5 2 2" xfId="389" xr:uid="{47091493-FE90-4857-A45D-FFA527510898}"/>
    <cellStyle name="20% - akcent 4 5 2 2 2" xfId="390" xr:uid="{1E324206-83BA-4AA6-A837-34B5278769E7}"/>
    <cellStyle name="20% - akcent 4 5 2 3" xfId="391" xr:uid="{BF1E1E97-E5F7-4897-80AB-6BB5900147AB}"/>
    <cellStyle name="20% - akcent 4 5 3" xfId="392" xr:uid="{26A872C4-EEB8-4100-9DC0-BA6B10CABE29}"/>
    <cellStyle name="20% - akcent 4 5 3 2" xfId="393" xr:uid="{9B7126D7-3BDB-42D2-8E29-007350E0358A}"/>
    <cellStyle name="20% - akcent 4 5 4" xfId="394" xr:uid="{2E535D15-E97E-4FD2-9965-C7AB896E371D}"/>
    <cellStyle name="20% - akcent 4 6" xfId="395" xr:uid="{CE51A933-194D-4909-867C-7BA556228A3C}"/>
    <cellStyle name="20% - akcent 4 6 2" xfId="396" xr:uid="{F1653E4A-D1F5-4058-8E2E-C3252DFE28B2}"/>
    <cellStyle name="20% - akcent 4 6 2 2" xfId="397" xr:uid="{6BF23DAD-CB68-4D19-A05B-20BAD73E3B5B}"/>
    <cellStyle name="20% - akcent 4 6 3" xfId="398" xr:uid="{2CE45D88-710A-40DC-BAD0-86ED20053D4D}"/>
    <cellStyle name="20% - akcent 4 7" xfId="399" xr:uid="{57FE1859-12AB-441D-938D-413F61FB68A4}"/>
    <cellStyle name="20% - akcent 4 7 2" xfId="400" xr:uid="{9A94742E-F628-4866-B6A9-E875872AFB78}"/>
    <cellStyle name="20% - akcent 4 7 2 2" xfId="401" xr:uid="{AB78402F-92CD-4245-BE7D-A969CB64308A}"/>
    <cellStyle name="20% - akcent 4 7 3" xfId="402" xr:uid="{7A23AEF3-F63A-4742-B307-DCE01050C64C}"/>
    <cellStyle name="20% - akcent 4 8" xfId="403" xr:uid="{CD6E09C1-EB95-412B-AFDA-C15EFB3FA92C}"/>
    <cellStyle name="20% - akcent 4 8 2" xfId="404" xr:uid="{07512B95-6FF1-458E-828A-735AD97513FC}"/>
    <cellStyle name="20% - akcent 4 8 2 2" xfId="405" xr:uid="{C8059DC0-E8A5-41CF-BF50-68B67F611E26}"/>
    <cellStyle name="20% - akcent 4 8 3" xfId="406" xr:uid="{5C57973A-CEF9-4851-A801-688DFB5CC34A}"/>
    <cellStyle name="20% - akcent 4 9" xfId="407" xr:uid="{316A1C02-4F18-4489-88A5-7A595DCA27D5}"/>
    <cellStyle name="20% - akcent 4 9 2" xfId="408" xr:uid="{EABD4BB2-6FD5-4BE6-9B89-5799B9CEF138}"/>
    <cellStyle name="20% - akcent 5 10" xfId="409" xr:uid="{88B45B5F-DBCE-45D5-AC99-24FB7F70D2C0}"/>
    <cellStyle name="20% - akcent 5 11" xfId="410" xr:uid="{7B3AAF83-E452-4BF0-8AFA-CC7942ADAA86}"/>
    <cellStyle name="20% - akcent 5 2" xfId="411" xr:uid="{525A226F-1DDB-42DE-9383-DF5CD661321C}"/>
    <cellStyle name="20% - akcent 5 2 2" xfId="412" xr:uid="{6C4FCC02-D55A-4490-9D10-D2FCAA73728C}"/>
    <cellStyle name="20% - akcent 5 2 2 2" xfId="413" xr:uid="{40C5B940-1015-416F-B2AD-04B223723C5F}"/>
    <cellStyle name="20% - akcent 5 2 2 2 2" xfId="414" xr:uid="{0C3F9B1C-57E7-4D97-A45B-B09AE3315FA6}"/>
    <cellStyle name="20% - akcent 5 2 2 2 2 2" xfId="415" xr:uid="{19D63D54-21F9-4865-94A5-B245958EFC66}"/>
    <cellStyle name="20% - akcent 5 2 2 2 2 2 2" xfId="416" xr:uid="{D9BBB8AB-C47A-4C61-996D-D77E20B7C57F}"/>
    <cellStyle name="20% - akcent 5 2 2 2 2 3" xfId="417" xr:uid="{8DB5987F-8606-4BDC-A71F-A7B9D85C8BD2}"/>
    <cellStyle name="20% - akcent 5 2 2 2 3" xfId="418" xr:uid="{1513A2CB-0EE2-4408-9788-902629ECC1EB}"/>
    <cellStyle name="20% - akcent 5 2 2 2 3 2" xfId="419" xr:uid="{4EB64880-3867-4141-A044-FF80072B546F}"/>
    <cellStyle name="20% - akcent 5 2 2 2 4" xfId="420" xr:uid="{F44C61ED-F196-46BD-A46A-6293E3241AD7}"/>
    <cellStyle name="20% - akcent 5 2 2 3" xfId="421" xr:uid="{7E853791-0F82-4B9D-83A4-C154B73B7B41}"/>
    <cellStyle name="20% - akcent 5 2 2 3 2" xfId="422" xr:uid="{F9B76192-99C6-460C-B932-EFC15EA15442}"/>
    <cellStyle name="20% - akcent 5 2 2 3 2 2" xfId="423" xr:uid="{02CF59AC-86A4-4428-A5C1-4ED6478CAF50}"/>
    <cellStyle name="20% - akcent 5 2 2 3 3" xfId="424" xr:uid="{3DCDCA2F-0220-44A6-9B34-9826C0141978}"/>
    <cellStyle name="20% - akcent 5 2 2 4" xfId="425" xr:uid="{CCCEE18F-4FB6-4A2C-B462-3CD4BD0A39A6}"/>
    <cellStyle name="20% - akcent 5 2 2 4 2" xfId="426" xr:uid="{A8F7E926-25FD-478B-BE28-A1CC8576E60A}"/>
    <cellStyle name="20% - akcent 5 2 2 5" xfId="427" xr:uid="{01A02849-2947-476C-AD4C-DC4020148652}"/>
    <cellStyle name="20% - akcent 5 2 2 6" xfId="39107" xr:uid="{CA840296-C1DF-42CF-992D-0E3B3048A359}"/>
    <cellStyle name="20% - akcent 5 2 3" xfId="428" xr:uid="{3C4FAA4E-D416-4C66-B314-A6442C080293}"/>
    <cellStyle name="20% - akcent 5 2 3 2" xfId="429" xr:uid="{148B3B75-046F-48FD-B7B8-6AA9D8912648}"/>
    <cellStyle name="20% - akcent 5 2 3 2 2" xfId="430" xr:uid="{E4718A01-26F1-4958-8756-D47C09DE914A}"/>
    <cellStyle name="20% - akcent 5 2 3 2 2 2" xfId="431" xr:uid="{6E67C14D-E5DA-49D7-8B5D-6B4DE445B4EC}"/>
    <cellStyle name="20% - akcent 5 2 3 2 3" xfId="432" xr:uid="{C483C1B1-3A34-4F02-A75B-9C953617CC57}"/>
    <cellStyle name="20% - akcent 5 2 3 3" xfId="433" xr:uid="{20C41D0B-5CFE-4263-9379-CB49530494EE}"/>
    <cellStyle name="20% - akcent 5 2 3 3 2" xfId="434" xr:uid="{15FB1478-26B6-48A3-B165-D5D3C9CC63DB}"/>
    <cellStyle name="20% - akcent 5 2 3 4" xfId="435" xr:uid="{6A3BD9C6-D775-4C14-85AC-A593AD1848C9}"/>
    <cellStyle name="20% - akcent 5 2 4" xfId="436" xr:uid="{6D73FFBC-BEA2-40FF-963B-345038823F55}"/>
    <cellStyle name="20% - akcent 5 2 4 2" xfId="437" xr:uid="{8991FA2B-1BC9-47D3-8324-F59459012B96}"/>
    <cellStyle name="20% - akcent 5 2 4 2 2" xfId="438" xr:uid="{5DC85942-1C23-4299-81C1-D221ED79FA17}"/>
    <cellStyle name="20% - akcent 5 2 4 3" xfId="439" xr:uid="{3AF9D1F0-354C-4CB4-83C6-866487925CCF}"/>
    <cellStyle name="20% - akcent 5 2 5" xfId="440" xr:uid="{06AE2E11-D55F-466E-BE72-322C5BCCE0D6}"/>
    <cellStyle name="20% - akcent 5 2 5 2" xfId="441" xr:uid="{E9DEB4AD-E88B-4CB9-9646-47290F9B79FB}"/>
    <cellStyle name="20% - akcent 5 2 6" xfId="442" xr:uid="{8D63772B-B487-46BD-ABDE-AAD5B2915686}"/>
    <cellStyle name="20% - akcent 5 2 7" xfId="39106" xr:uid="{829BCE90-D0D6-4A6F-A1AC-2D4B0CAED84D}"/>
    <cellStyle name="20% - akcent 5 3" xfId="443" xr:uid="{0A6083B0-1864-4A56-A1E0-0AA161D6E324}"/>
    <cellStyle name="20% - akcent 5 3 2" xfId="444" xr:uid="{740BED46-43F2-4F13-9D3F-97D7DB9A8201}"/>
    <cellStyle name="20% - akcent 5 3 2 2" xfId="445" xr:uid="{AE77D07D-6C1B-448F-BCCF-4E36941ED1BB}"/>
    <cellStyle name="20% - akcent 5 3 2 2 2" xfId="446" xr:uid="{3FCE976B-E1BA-4091-9315-166960D6289F}"/>
    <cellStyle name="20% - akcent 5 3 2 2 2 2" xfId="447" xr:uid="{71652A10-E001-4708-BE48-CC871379C1E7}"/>
    <cellStyle name="20% - akcent 5 3 2 2 3" xfId="448" xr:uid="{23345122-21A2-49E7-A5F1-8E8C140747A8}"/>
    <cellStyle name="20% - akcent 5 3 2 3" xfId="449" xr:uid="{98F1ED1C-3BAE-4086-95EE-D43C014BBC2B}"/>
    <cellStyle name="20% - akcent 5 3 2 3 2" xfId="450" xr:uid="{C8976395-B4F2-47E0-A1FB-ECDA2EA813FE}"/>
    <cellStyle name="20% - akcent 5 3 2 4" xfId="451" xr:uid="{1DA76A2A-1F60-48B5-AA36-8018AB24E841}"/>
    <cellStyle name="20% - akcent 5 3 2 5" xfId="39109" xr:uid="{8B4D63C3-CA37-41D1-92AD-2EEB8CC771E6}"/>
    <cellStyle name="20% - akcent 5 3 3" xfId="452" xr:uid="{597D4AC9-2168-449D-97BB-3A481F751563}"/>
    <cellStyle name="20% - akcent 5 3 3 2" xfId="453" xr:uid="{565F520E-8DA7-4065-9A13-F706277A33A9}"/>
    <cellStyle name="20% - akcent 5 3 3 2 2" xfId="454" xr:uid="{CB645C39-1224-41E7-BD1D-599CE4B9315A}"/>
    <cellStyle name="20% - akcent 5 3 3 3" xfId="455" xr:uid="{8AD8539E-6BE4-405B-BC69-2EC476DED7FA}"/>
    <cellStyle name="20% - akcent 5 3 4" xfId="456" xr:uid="{D2548593-D228-4E36-A10E-AF4BE7060723}"/>
    <cellStyle name="20% - akcent 5 3 4 2" xfId="457" xr:uid="{19ACDD29-26DC-4DF2-AA80-AB4F0B6134FB}"/>
    <cellStyle name="20% - akcent 5 3 5" xfId="458" xr:uid="{CA50AE2F-1028-4A8A-A429-5D6950DDA4D3}"/>
    <cellStyle name="20% - akcent 5 3 6" xfId="39108" xr:uid="{DCA0AB9F-5C89-4743-8039-AEBCFC18ECBB}"/>
    <cellStyle name="20% - akcent 5 4" xfId="459" xr:uid="{8E8EE7C3-CD57-44F6-A602-A9340E20C86F}"/>
    <cellStyle name="20% - akcent 5 4 2" xfId="460" xr:uid="{47C67FC0-1BD3-4311-B781-EB0687E9AA44}"/>
    <cellStyle name="20% - akcent 5 4 2 2" xfId="461" xr:uid="{B0283DA4-CC7A-4564-978E-F5824592191F}"/>
    <cellStyle name="20% - akcent 5 4 2 2 2" xfId="462" xr:uid="{9A8969CD-0A43-4917-A84C-55052A6D2F9C}"/>
    <cellStyle name="20% - akcent 5 4 2 2 2 2" xfId="463" xr:uid="{A3D8DB42-E67E-41DF-9E5D-D02556B65135}"/>
    <cellStyle name="20% - akcent 5 4 2 2 3" xfId="464" xr:uid="{A5679CD2-A3A2-4BDE-B4D2-2F934DACDFC6}"/>
    <cellStyle name="20% - akcent 5 4 2 3" xfId="465" xr:uid="{CD7E809E-BBC8-49AA-8738-0E388923AC4B}"/>
    <cellStyle name="20% - akcent 5 4 2 3 2" xfId="466" xr:uid="{9E449EB0-09EB-4618-9902-B54CD350F6ED}"/>
    <cellStyle name="20% - akcent 5 4 2 4" xfId="467" xr:uid="{F7B1918E-53DF-4DF9-8BD5-0410731E53BA}"/>
    <cellStyle name="20% - akcent 5 4 3" xfId="468" xr:uid="{31EE8D13-95EB-45F8-B652-0E164AB2C233}"/>
    <cellStyle name="20% - akcent 5 4 3 2" xfId="469" xr:uid="{3E6DC8DD-B3C4-4750-8E69-87091BDCE796}"/>
    <cellStyle name="20% - akcent 5 4 3 2 2" xfId="470" xr:uid="{86A1DA5B-DB51-4689-96CD-329AE41573F3}"/>
    <cellStyle name="20% - akcent 5 4 3 3" xfId="471" xr:uid="{E0232382-721F-43C4-A55B-3367C3CC68D7}"/>
    <cellStyle name="20% - akcent 5 4 4" xfId="472" xr:uid="{D533D41E-725C-498F-A445-84AF3DACC9C3}"/>
    <cellStyle name="20% - akcent 5 4 4 2" xfId="473" xr:uid="{D3EAAFF6-2D53-436C-86F0-D4D096886E98}"/>
    <cellStyle name="20% - akcent 5 4 5" xfId="474" xr:uid="{9720EC29-D1F6-4645-985A-7B010CAE4CF4}"/>
    <cellStyle name="20% - akcent 5 4 6" xfId="39110" xr:uid="{997BD87D-DC0C-4F9F-B141-25E1496F6467}"/>
    <cellStyle name="20% - akcent 5 5" xfId="475" xr:uid="{A46C3993-DABE-4DDD-AB4B-CDABC4E0995C}"/>
    <cellStyle name="20% - akcent 5 5 2" xfId="476" xr:uid="{1DC74F1E-958D-4C25-AC7C-24FE12799B13}"/>
    <cellStyle name="20% - akcent 5 5 2 2" xfId="477" xr:uid="{773E38EB-4CEA-4719-8650-DDE975827EDF}"/>
    <cellStyle name="20% - akcent 5 5 2 2 2" xfId="478" xr:uid="{15F6505B-F915-4985-A0A8-17578D70B35E}"/>
    <cellStyle name="20% - akcent 5 5 2 3" xfId="479" xr:uid="{FCA66B51-2EF1-45D3-9086-F23B70F00FC4}"/>
    <cellStyle name="20% - akcent 5 5 3" xfId="480" xr:uid="{05AF6CAB-4FA4-4C87-8783-76DE71B3E331}"/>
    <cellStyle name="20% - akcent 5 5 3 2" xfId="481" xr:uid="{27E02A1E-5410-4C8E-96EC-3078BE9E2BD5}"/>
    <cellStyle name="20% - akcent 5 5 4" xfId="482" xr:uid="{813591CA-DB3F-4B72-AAB7-FA3051DF6144}"/>
    <cellStyle name="20% - akcent 5 6" xfId="483" xr:uid="{DFA37EE0-7127-4985-9315-B5F8EDB3214A}"/>
    <cellStyle name="20% - akcent 5 6 2" xfId="484" xr:uid="{1C61250C-36E1-4676-AEDE-8C3415ACE498}"/>
    <cellStyle name="20% - akcent 5 6 2 2" xfId="485" xr:uid="{8B48DF06-7C80-425E-BBF7-287818DD7E4C}"/>
    <cellStyle name="20% - akcent 5 6 3" xfId="486" xr:uid="{D61EE553-C5C4-41CD-AAA3-AA7690EB3EB7}"/>
    <cellStyle name="20% - akcent 5 7" xfId="487" xr:uid="{E8374034-7E97-4F92-B2D8-CE039CF9BDF1}"/>
    <cellStyle name="20% - akcent 5 7 2" xfId="488" xr:uid="{FD83722C-9F65-450F-A7A3-B052032DC2AD}"/>
    <cellStyle name="20% - akcent 5 7 2 2" xfId="489" xr:uid="{A4F4B938-F2AF-43E8-A364-F2E586E11429}"/>
    <cellStyle name="20% - akcent 5 7 3" xfId="490" xr:uid="{DE28E76C-8857-46C2-BAA0-A60F54DF0FCE}"/>
    <cellStyle name="20% - akcent 5 8" xfId="491" xr:uid="{A77BA755-B2AA-45AB-9359-F897BF03633D}"/>
    <cellStyle name="20% - akcent 5 8 2" xfId="492" xr:uid="{214908F8-E624-4CDD-9D09-60EA98A66FDD}"/>
    <cellStyle name="20% - akcent 5 8 2 2" xfId="493" xr:uid="{5EC9820C-5175-4B6B-A520-BF07EA576982}"/>
    <cellStyle name="20% - akcent 5 8 3" xfId="494" xr:uid="{0F51198A-C325-4554-82EA-871CA133C15B}"/>
    <cellStyle name="20% - akcent 5 9" xfId="495" xr:uid="{5A8D5EA5-A31B-49A3-A11B-3CDF1A3AE1BA}"/>
    <cellStyle name="20% - akcent 5 9 2" xfId="496" xr:uid="{11D893A7-A5F9-435F-91A4-AD981201D01B}"/>
    <cellStyle name="20% - akcent 6 10" xfId="497" xr:uid="{31D3C202-315A-4889-B798-257D8CF1781B}"/>
    <cellStyle name="20% - akcent 6 11" xfId="498" xr:uid="{7DFF0345-E6FD-4AF2-9E64-06B1F84A69CC}"/>
    <cellStyle name="20% - akcent 6 2" xfId="499" xr:uid="{916F81A2-634F-4F20-B35A-19779DC5AA47}"/>
    <cellStyle name="20% - akcent 6 2 2" xfId="500" xr:uid="{DA3EF191-24BA-458F-8F63-7F8B278DC61F}"/>
    <cellStyle name="20% - akcent 6 2 2 2" xfId="501" xr:uid="{03EA030C-3CA9-4A6E-93C4-F96454526B99}"/>
    <cellStyle name="20% - akcent 6 2 2 2 2" xfId="502" xr:uid="{84932796-4302-48CB-9A4A-B35990C00DEF}"/>
    <cellStyle name="20% - akcent 6 2 2 2 2 2" xfId="503" xr:uid="{4BA0B103-F25D-4A26-A72F-31D0CAF58186}"/>
    <cellStyle name="20% - akcent 6 2 2 2 2 2 2" xfId="504" xr:uid="{95E90AB2-3AAD-46C3-949F-E594D51EA8FC}"/>
    <cellStyle name="20% - akcent 6 2 2 2 2 3" xfId="505" xr:uid="{705B22C1-4606-4F38-B4AA-728CB79B5358}"/>
    <cellStyle name="20% - akcent 6 2 2 2 3" xfId="506" xr:uid="{84065C63-3A9B-4F7D-AE42-15FF96CE7941}"/>
    <cellStyle name="20% - akcent 6 2 2 2 3 2" xfId="507" xr:uid="{585F5F42-5166-4E52-A240-02A85241F26E}"/>
    <cellStyle name="20% - akcent 6 2 2 2 4" xfId="508" xr:uid="{0D1FC0F2-8664-402A-86C9-ACC6E0F5CFDD}"/>
    <cellStyle name="20% - akcent 6 2 2 3" xfId="509" xr:uid="{1788BB61-1266-4A13-A23B-646F17552E21}"/>
    <cellStyle name="20% - akcent 6 2 2 3 2" xfId="510" xr:uid="{10528FF9-6C51-4CC5-9F3B-A07C1A4299E1}"/>
    <cellStyle name="20% - akcent 6 2 2 3 2 2" xfId="511" xr:uid="{74F64AA0-FE33-46AF-B0C2-A760A9205FCA}"/>
    <cellStyle name="20% - akcent 6 2 2 3 3" xfId="512" xr:uid="{7F9BF69F-6ECE-44BB-88E1-8E3F11CFED30}"/>
    <cellStyle name="20% - akcent 6 2 2 4" xfId="513" xr:uid="{FC563203-9C49-4746-A3FC-EDEECE751F2A}"/>
    <cellStyle name="20% - akcent 6 2 2 4 2" xfId="514" xr:uid="{59EBBBCE-7517-4710-899E-302270F8CAFF}"/>
    <cellStyle name="20% - akcent 6 2 2 5" xfId="515" xr:uid="{66A0B01A-A310-4FBB-BAA7-7A1C7B897656}"/>
    <cellStyle name="20% - akcent 6 2 2 6" xfId="39112" xr:uid="{336DD2FC-6E8C-49E8-9CE2-438394FB306D}"/>
    <cellStyle name="20% - akcent 6 2 3" xfId="516" xr:uid="{B2F86470-E797-43E2-92C7-FFBF641EDA5F}"/>
    <cellStyle name="20% - akcent 6 2 3 2" xfId="517" xr:uid="{584E1D49-345F-4FA5-B4DB-7C8A7DDA9622}"/>
    <cellStyle name="20% - akcent 6 2 3 2 2" xfId="518" xr:uid="{5FE4F390-C2EA-4F95-BD9B-6A0695388FE4}"/>
    <cellStyle name="20% - akcent 6 2 3 2 2 2" xfId="519" xr:uid="{C9E55EA1-D1D5-4885-A86C-F013F8FC08B7}"/>
    <cellStyle name="20% - akcent 6 2 3 2 3" xfId="520" xr:uid="{FEADB71C-5C70-42B9-89F4-7AA39E86F409}"/>
    <cellStyle name="20% - akcent 6 2 3 3" xfId="521" xr:uid="{1CF85251-6C13-4DCB-A3B5-F2CD538D059D}"/>
    <cellStyle name="20% - akcent 6 2 3 3 2" xfId="522" xr:uid="{A1C405EB-650F-4EA4-8048-C5DBD5CBC3CE}"/>
    <cellStyle name="20% - akcent 6 2 3 4" xfId="523" xr:uid="{EB1A49A9-DEB7-447D-9186-E26ED209E76A}"/>
    <cellStyle name="20% - akcent 6 2 4" xfId="524" xr:uid="{342A4AB5-7605-47DB-B740-FDBF2203759B}"/>
    <cellStyle name="20% - akcent 6 2 4 2" xfId="525" xr:uid="{490230A2-0809-45D7-ACCA-0578F9EFF503}"/>
    <cellStyle name="20% - akcent 6 2 4 2 2" xfId="526" xr:uid="{2B4B21B1-9E7F-4E4F-841F-D47302C04FE7}"/>
    <cellStyle name="20% - akcent 6 2 4 3" xfId="527" xr:uid="{9945B150-4C5A-44ED-BFB7-DAC39754987F}"/>
    <cellStyle name="20% - akcent 6 2 5" xfId="528" xr:uid="{2838ECFB-EC2E-434F-A072-DD1CC8F021C1}"/>
    <cellStyle name="20% - akcent 6 2 5 2" xfId="529" xr:uid="{9AADA393-AC2E-4083-BC94-6867547ED0B5}"/>
    <cellStyle name="20% - akcent 6 2 6" xfId="530" xr:uid="{18DA4E97-B63D-407E-8A75-BAF483CED017}"/>
    <cellStyle name="20% - akcent 6 2 7" xfId="39111" xr:uid="{6C74FFD6-90C2-4733-B196-22DE74DAF3F2}"/>
    <cellStyle name="20% - akcent 6 3" xfId="531" xr:uid="{FDC1B01F-DDFD-4DB6-9701-EF55AADD75A8}"/>
    <cellStyle name="20% - akcent 6 3 2" xfId="532" xr:uid="{13155E13-3063-4B21-94F9-11D838D9BACD}"/>
    <cellStyle name="20% - akcent 6 3 2 2" xfId="533" xr:uid="{44F719CF-2F46-4DCA-AC96-C19CB7150F41}"/>
    <cellStyle name="20% - akcent 6 3 2 2 2" xfId="534" xr:uid="{257E60D2-CEF0-4DA4-BB01-D984F0FF2824}"/>
    <cellStyle name="20% - akcent 6 3 2 2 2 2" xfId="535" xr:uid="{F2A8BAC2-7E76-4517-8BA6-ABD90BBB5708}"/>
    <cellStyle name="20% - akcent 6 3 2 2 3" xfId="536" xr:uid="{0E0176A1-71BC-4F11-8B9F-EA560FBB5F45}"/>
    <cellStyle name="20% - akcent 6 3 2 3" xfId="537" xr:uid="{3031B842-EDC7-48D5-B135-E015684A48D1}"/>
    <cellStyle name="20% - akcent 6 3 2 3 2" xfId="538" xr:uid="{A06C6AD3-2DCC-4270-B2F1-EDADAB4172EC}"/>
    <cellStyle name="20% - akcent 6 3 2 4" xfId="539" xr:uid="{1132D072-9159-4F59-B7A5-DF2DBD00C259}"/>
    <cellStyle name="20% - akcent 6 3 2 5" xfId="39114" xr:uid="{9241C8FE-0FAE-4239-98C5-F11359365699}"/>
    <cellStyle name="20% - akcent 6 3 3" xfId="540" xr:uid="{6A8D12F3-F202-4A18-8FAC-A7E00B7C036D}"/>
    <cellStyle name="20% - akcent 6 3 3 2" xfId="541" xr:uid="{3B26C32E-A223-4378-A5BB-2112D544D644}"/>
    <cellStyle name="20% - akcent 6 3 3 2 2" xfId="542" xr:uid="{E10FAC29-D60C-44AB-9ADB-C14476D15897}"/>
    <cellStyle name="20% - akcent 6 3 3 3" xfId="543" xr:uid="{69D2F10D-97EC-4DC3-9DB2-0540239BEB44}"/>
    <cellStyle name="20% - akcent 6 3 4" xfId="544" xr:uid="{98C21623-F106-49C1-83D9-7E698C321E3F}"/>
    <cellStyle name="20% - akcent 6 3 4 2" xfId="545" xr:uid="{2DEE4EB3-BBA5-4D03-A893-B2333C930F2E}"/>
    <cellStyle name="20% - akcent 6 3 5" xfId="546" xr:uid="{E692B04B-E00B-48CA-9662-A9AF92928A8C}"/>
    <cellStyle name="20% - akcent 6 3 6" xfId="39113" xr:uid="{E2EEEFB5-1FD9-4127-B4B1-5728D6B682B5}"/>
    <cellStyle name="20% - akcent 6 4" xfId="547" xr:uid="{E9FEDDED-F084-49CE-9F9E-CC9694051F1D}"/>
    <cellStyle name="20% - akcent 6 4 2" xfId="548" xr:uid="{F1737FB4-4C25-42B7-8146-E36F5EB746A6}"/>
    <cellStyle name="20% - akcent 6 4 2 2" xfId="549" xr:uid="{43C290A9-6060-4F28-9821-D426B70450D3}"/>
    <cellStyle name="20% - akcent 6 4 2 2 2" xfId="550" xr:uid="{8FA23AC0-094F-410E-BE19-BE0A9B1CDF88}"/>
    <cellStyle name="20% - akcent 6 4 2 2 2 2" xfId="551" xr:uid="{6AF6376F-599A-4B2F-94CE-7B178AEEC62B}"/>
    <cellStyle name="20% - akcent 6 4 2 2 3" xfId="552" xr:uid="{EC31C834-6B88-4C79-8225-B9C047255696}"/>
    <cellStyle name="20% - akcent 6 4 2 3" xfId="553" xr:uid="{60DA0B3E-D3CD-47E8-9037-11351C680D23}"/>
    <cellStyle name="20% - akcent 6 4 2 3 2" xfId="554" xr:uid="{A25957DD-B732-4AC1-8CC0-A95D29422F78}"/>
    <cellStyle name="20% - akcent 6 4 2 4" xfId="555" xr:uid="{E699D0DA-2D50-4B1A-B866-1A4106C94576}"/>
    <cellStyle name="20% - akcent 6 4 3" xfId="556" xr:uid="{3B8C6E8C-84BD-42A1-926A-0946591A700B}"/>
    <cellStyle name="20% - akcent 6 4 3 2" xfId="557" xr:uid="{4B1D2AED-7A85-4876-8838-93542836EA49}"/>
    <cellStyle name="20% - akcent 6 4 3 2 2" xfId="558" xr:uid="{F5954886-B0B9-4653-950E-868A75C11DAD}"/>
    <cellStyle name="20% - akcent 6 4 3 3" xfId="559" xr:uid="{F4AE05CF-EEAE-4A10-8ADC-46A46A087C6E}"/>
    <cellStyle name="20% - akcent 6 4 4" xfId="560" xr:uid="{20EB5117-723D-451D-825C-747722F2921E}"/>
    <cellStyle name="20% - akcent 6 4 4 2" xfId="561" xr:uid="{19806189-AA68-49DA-A011-0563AD5047F7}"/>
    <cellStyle name="20% - akcent 6 4 5" xfId="562" xr:uid="{37F136EE-0F7F-4BE2-A955-4A8173FAA22C}"/>
    <cellStyle name="20% - akcent 6 4 6" xfId="39115" xr:uid="{FFEB0E0D-3562-4643-972C-F793EB6B3407}"/>
    <cellStyle name="20% - akcent 6 5" xfId="563" xr:uid="{43C6ADD6-D76A-4767-925E-F49DC239D84F}"/>
    <cellStyle name="20% - akcent 6 5 2" xfId="564" xr:uid="{0BF535EE-FCFE-44F0-96BE-A4863CBE7C12}"/>
    <cellStyle name="20% - akcent 6 5 2 2" xfId="565" xr:uid="{9D280766-6883-4864-AE2E-A0225011BAF4}"/>
    <cellStyle name="20% - akcent 6 5 2 2 2" xfId="566" xr:uid="{F91530AA-81F4-41F4-BDCB-1C911FF312B2}"/>
    <cellStyle name="20% - akcent 6 5 2 3" xfId="567" xr:uid="{1E5F9779-F8B6-4F52-9D4F-E9480048DFEB}"/>
    <cellStyle name="20% - akcent 6 5 3" xfId="568" xr:uid="{4802A151-88DE-4FC1-855B-89699CC7D6A7}"/>
    <cellStyle name="20% - akcent 6 5 3 2" xfId="569" xr:uid="{F0DFBEE5-81D5-436B-B4FF-F284294675EE}"/>
    <cellStyle name="20% - akcent 6 5 4" xfId="570" xr:uid="{2EAFED5D-A6CD-4689-9D97-0FE4B73623AC}"/>
    <cellStyle name="20% - akcent 6 6" xfId="571" xr:uid="{8AAA3F72-F6DF-4F03-A312-7C812A189FE7}"/>
    <cellStyle name="20% - akcent 6 6 2" xfId="572" xr:uid="{FECD84C7-E550-4EB0-BE0A-8181B80D5C42}"/>
    <cellStyle name="20% - akcent 6 6 2 2" xfId="573" xr:uid="{4DF798A3-6DBC-4575-BA31-B0C7B5D30356}"/>
    <cellStyle name="20% - akcent 6 6 3" xfId="574" xr:uid="{B1B8471D-3245-4C36-AECF-06660481774E}"/>
    <cellStyle name="20% - akcent 6 7" xfId="575" xr:uid="{BFDD7E3B-0EF6-4943-906A-A206DA78A2B0}"/>
    <cellStyle name="20% - akcent 6 7 2" xfId="576" xr:uid="{B6B0D462-951C-46E3-BF43-FD861450F71A}"/>
    <cellStyle name="20% - akcent 6 7 2 2" xfId="577" xr:uid="{B2C02273-E6E1-4B91-817E-1512040C0FF7}"/>
    <cellStyle name="20% - akcent 6 7 3" xfId="578" xr:uid="{EE245229-A82C-49FF-A330-01CA9B124ED2}"/>
    <cellStyle name="20% - akcent 6 8" xfId="579" xr:uid="{2FAD6F93-65B5-40DF-AF9C-E78C968A15E3}"/>
    <cellStyle name="20% - akcent 6 8 2" xfId="580" xr:uid="{EDF75CCD-4554-4EF9-B458-25E723F83F0F}"/>
    <cellStyle name="20% - akcent 6 8 2 2" xfId="581" xr:uid="{54712BDC-7D02-41EF-A0DE-AEFC88AE42D5}"/>
    <cellStyle name="20% - akcent 6 8 3" xfId="582" xr:uid="{FD14F7E2-FD5E-4A04-9790-649DC9150789}"/>
    <cellStyle name="20% - akcent 6 9" xfId="583" xr:uid="{99AFC920-DEC0-4FEB-AD10-D0F4AB80E072}"/>
    <cellStyle name="20% - akcent 6 9 2" xfId="584" xr:uid="{FC3EE6BB-B939-4D7E-B55E-0FF6C26C81E1}"/>
    <cellStyle name="20% - Akzent1" xfId="39116" xr:uid="{C581E264-71EB-47C8-BA6E-38CFC53C3D17}"/>
    <cellStyle name="20% - Akzent2" xfId="39117" xr:uid="{4E9FE977-92FB-4595-9B95-04674E8B0034}"/>
    <cellStyle name="20% - Akzent3" xfId="39118" xr:uid="{CCDD719B-77BF-4918-BF1B-1850D3DC3EE0}"/>
    <cellStyle name="20% - Akzent4" xfId="39119" xr:uid="{961560CD-8BE3-4692-AA73-25826DCE3FC2}"/>
    <cellStyle name="20% - Akzent5" xfId="39120" xr:uid="{0DC1B87C-444C-4FB5-8DE5-765B812AEC69}"/>
    <cellStyle name="20% - Akzent6" xfId="39121" xr:uid="{EF7E463C-FC52-4930-A775-88D8A0A14CF7}"/>
    <cellStyle name="20% - Énfasis1" xfId="39122" xr:uid="{FC4CFB39-22CE-41C9-87E9-5AECECE49026}"/>
    <cellStyle name="20% - Énfasis2" xfId="39123" xr:uid="{039C6798-6B45-40D5-943F-F0CA6A78675C}"/>
    <cellStyle name="20% - Énfasis3" xfId="39124" xr:uid="{DCE71FD4-5B8A-4C4B-997D-73CCCA8B51F8}"/>
    <cellStyle name="20% - Énfasis4" xfId="39125" xr:uid="{281D2166-507D-4F43-B806-C519CD004664}"/>
    <cellStyle name="20% - Énfasis5" xfId="39126" xr:uid="{F19F8840-E374-46BF-9B9C-14EE25DD0113}"/>
    <cellStyle name="20% - Énfasis6" xfId="39127" xr:uid="{F932B2F8-919F-44D3-88FC-9E3ABAEE69C2}"/>
    <cellStyle name="40 % - Accent1" xfId="39128" xr:uid="{6BA7C0E7-456F-4095-8057-64643C0B1A68}"/>
    <cellStyle name="40 % - Accent2" xfId="39129" xr:uid="{C8648B13-7DA4-4B1E-86CB-1D29FDCB6CD2}"/>
    <cellStyle name="40 % - Accent3" xfId="39130" xr:uid="{BCE53D5D-0DD4-433E-A38F-FE6A179A3E5A}"/>
    <cellStyle name="40 % - Accent4" xfId="39131" xr:uid="{82A08704-719A-492B-93EF-434122436B3F}"/>
    <cellStyle name="40 % - Accent5" xfId="39132" xr:uid="{50CA590F-5910-4131-9995-E5DEDD6E966A}"/>
    <cellStyle name="40 % - Accent6" xfId="39133" xr:uid="{D5C70724-C42B-477F-A2BC-515D7F02C9B1}"/>
    <cellStyle name="40% - Accent1 2" xfId="585" xr:uid="{8121A42E-C22B-4CF6-8500-C5DCE5A1E3E0}"/>
    <cellStyle name="40% - Accent1 2 2" xfId="39135" xr:uid="{C10E8C98-F3F3-45D4-A188-FA1F82E5FF07}"/>
    <cellStyle name="40% - Accent1 2 3" xfId="39134" xr:uid="{001C4DBC-9266-4C45-B351-396AE9D0F2DB}"/>
    <cellStyle name="40% - Accent1 3" xfId="39136" xr:uid="{1B44FD13-4DB3-4E29-A290-80367D625D00}"/>
    <cellStyle name="40% - Accent1 4" xfId="39137" xr:uid="{267CF0C6-39C7-472E-89D1-744202381703}"/>
    <cellStyle name="40% - Accent1 5" xfId="39138" xr:uid="{660E3EDF-4003-49F6-81CF-0A0CF2D72A3B}"/>
    <cellStyle name="40% - Accent2 2" xfId="586" xr:uid="{0C8C10CB-8C29-4D6C-ABB7-98589D7C983C}"/>
    <cellStyle name="40% - Accent2 2 2" xfId="39140" xr:uid="{4B3B0967-7968-42A8-9529-7BF2C12DEABD}"/>
    <cellStyle name="40% - Accent2 2 3" xfId="39139" xr:uid="{C101A10A-F637-4667-BEE3-6BD08C15F46E}"/>
    <cellStyle name="40% - Accent2 3" xfId="39141" xr:uid="{0896CB92-BF3B-4CC6-8586-C7C555117316}"/>
    <cellStyle name="40% - Accent2 4" xfId="39142" xr:uid="{7E32EBC0-7521-44ED-8508-5363B711A10C}"/>
    <cellStyle name="40% - Accent2 5" xfId="39143" xr:uid="{0939747D-CAAE-4164-B25B-874153BCA551}"/>
    <cellStyle name="40% - Accent3 2" xfId="587" xr:uid="{C0CFFE61-FDD6-4CB1-A466-8097FA808C2F}"/>
    <cellStyle name="40% - Accent3 2 2" xfId="39145" xr:uid="{D2B7C598-A14D-4DAC-9181-13CFE6CFB944}"/>
    <cellStyle name="40% - Accent3 2 3" xfId="39144" xr:uid="{5F45C764-E1C7-4F90-8BFE-02D54A3AF370}"/>
    <cellStyle name="40% - Accent3 3" xfId="39146" xr:uid="{0FFC96BA-0452-4DBB-A9B5-F472A05CE4BE}"/>
    <cellStyle name="40% - Accent3 4" xfId="39147" xr:uid="{3CC11A9C-FFF9-4CA2-87A8-6B7048380F02}"/>
    <cellStyle name="40% - Accent3 5" xfId="39148" xr:uid="{8997AA7F-A612-4DD1-BE9C-BF903052D65B}"/>
    <cellStyle name="40% - Accent4 2" xfId="588" xr:uid="{19FC9E5D-571E-4583-B391-481CE85F8D1B}"/>
    <cellStyle name="40% - Accent4 2 2" xfId="39150" xr:uid="{9C913406-6ED2-43F1-A4F4-D6DD7121610C}"/>
    <cellStyle name="40% - Accent4 2 3" xfId="39149" xr:uid="{FD7E092C-24F5-4405-9F3E-4CA4AC138013}"/>
    <cellStyle name="40% - Accent4 3" xfId="39151" xr:uid="{04283928-CF26-45DC-A2D8-D1D32541AACB}"/>
    <cellStyle name="40% - Accent4 4" xfId="39152" xr:uid="{D5D421F2-5FF9-4E4C-9770-A721485CA399}"/>
    <cellStyle name="40% - Accent4 5" xfId="39153" xr:uid="{9F2D7872-412A-4BA2-9BC7-5F59629BC60C}"/>
    <cellStyle name="40% - Accent5 2" xfId="589" xr:uid="{0DCBA122-CBEC-4D9E-96A7-1B4B295F785E}"/>
    <cellStyle name="40% - Accent5 2 2" xfId="39155" xr:uid="{C22103F6-F61F-4B49-B302-D8E2EBCB9245}"/>
    <cellStyle name="40% - Accent5 2 3" xfId="39154" xr:uid="{77C4BF30-CA4F-4F80-B775-C495A0D59330}"/>
    <cellStyle name="40% - Accent5 3" xfId="39156" xr:uid="{FCAB74AE-6AC2-41D1-A11C-C80DC14E372A}"/>
    <cellStyle name="40% - Accent5 4" xfId="39157" xr:uid="{E32BAE47-3289-4C60-A28E-EEC33AE14DA0}"/>
    <cellStyle name="40% - Accent5 5" xfId="39158" xr:uid="{4615AF89-FB79-4C0B-8C6B-EA3594A2E96C}"/>
    <cellStyle name="40% - Accent6 2" xfId="590" xr:uid="{2B0CB821-7B44-41E4-9963-31CDF99B1934}"/>
    <cellStyle name="40% - Accent6 2 2" xfId="39160" xr:uid="{DE2E45E4-5225-4C19-A302-1D3DD084194B}"/>
    <cellStyle name="40% - Accent6 2 3" xfId="39159" xr:uid="{8DCF24E7-077C-40F8-9595-C96D4A30B14C}"/>
    <cellStyle name="40% - Accent6 3" xfId="39161" xr:uid="{D60207DE-0CF3-4AA6-BAB2-497B46F42F13}"/>
    <cellStyle name="40% - Accent6 4" xfId="39162" xr:uid="{55271DA6-F0BD-46D1-91A7-B24EC1FEC4EA}"/>
    <cellStyle name="40% - Accent6 5" xfId="39163" xr:uid="{1E7324DA-AB40-4011-9035-64F7314AD5F6}"/>
    <cellStyle name="40% - akcent 1 10" xfId="591" xr:uid="{F1F7E657-8DDC-43EF-8E8B-D83C711A925B}"/>
    <cellStyle name="40% - akcent 1 11" xfId="592" xr:uid="{888B0490-A608-4904-BC30-F797FEF7807C}"/>
    <cellStyle name="40% - akcent 1 2" xfId="593" xr:uid="{BE4A487F-0649-41C6-B9BB-6137A05201E4}"/>
    <cellStyle name="40% - akcent 1 2 2" xfId="594" xr:uid="{8EE59BFE-FD62-4BD3-9541-B1E33D4A48AD}"/>
    <cellStyle name="40% - akcent 1 2 2 2" xfId="595" xr:uid="{646E415E-E8F9-4DEF-9E61-7E4A3277825A}"/>
    <cellStyle name="40% - akcent 1 2 2 2 2" xfId="596" xr:uid="{5F1CB1D2-68FE-45E7-B2AA-0EB72416F7AE}"/>
    <cellStyle name="40% - akcent 1 2 2 2 2 2" xfId="597" xr:uid="{E46E0C8D-75BB-4515-AFB3-0FC57C511F1B}"/>
    <cellStyle name="40% - akcent 1 2 2 2 2 2 2" xfId="598" xr:uid="{215B64C3-FE90-496E-B08A-F7E693624CBB}"/>
    <cellStyle name="40% - akcent 1 2 2 2 2 3" xfId="599" xr:uid="{5FBF4D6F-BE85-4AA0-9D30-C867A8D3EE7F}"/>
    <cellStyle name="40% - akcent 1 2 2 2 3" xfId="600" xr:uid="{56628EBF-00B2-48BC-B6A2-32C4C8D25B6C}"/>
    <cellStyle name="40% - akcent 1 2 2 2 3 2" xfId="601" xr:uid="{28DA7C4C-6286-4947-9483-7070A5A06CB6}"/>
    <cellStyle name="40% - akcent 1 2 2 2 4" xfId="602" xr:uid="{F8B0AB52-9547-45A5-A42D-21114EFE88DE}"/>
    <cellStyle name="40% - akcent 1 2 2 3" xfId="603" xr:uid="{E61CD1CA-28C7-49B1-B6C0-CA8FD5CC7531}"/>
    <cellStyle name="40% - akcent 1 2 2 3 2" xfId="604" xr:uid="{FE5C9CF0-BF8B-451B-BFA1-D95A911CF9EB}"/>
    <cellStyle name="40% - akcent 1 2 2 3 2 2" xfId="605" xr:uid="{2CF12914-7BB3-42C6-8FF1-DF351DF4AA78}"/>
    <cellStyle name="40% - akcent 1 2 2 3 3" xfId="606" xr:uid="{40954650-1E8A-4CCD-9B5D-AE3C63ADCE06}"/>
    <cellStyle name="40% - akcent 1 2 2 4" xfId="607" xr:uid="{EB468CF9-269A-4C8D-8F02-EFD0A13C36D7}"/>
    <cellStyle name="40% - akcent 1 2 2 4 2" xfId="608" xr:uid="{F8D275ED-4BF7-4679-8D4A-3773D8AF8B5F}"/>
    <cellStyle name="40% - akcent 1 2 2 5" xfId="609" xr:uid="{C9A70596-C5DE-474C-8E6C-18BCA3FB7A94}"/>
    <cellStyle name="40% - akcent 1 2 2 6" xfId="39165" xr:uid="{3136ADAF-A0E9-4CD2-B1C2-F89B887997FE}"/>
    <cellStyle name="40% - akcent 1 2 3" xfId="610" xr:uid="{837D47AC-003C-4FE1-AB9C-A6F3A8559B7A}"/>
    <cellStyle name="40% - akcent 1 2 3 2" xfId="611" xr:uid="{820AE1CC-A6EF-494D-A7B5-C589BA8D728D}"/>
    <cellStyle name="40% - akcent 1 2 3 2 2" xfId="612" xr:uid="{572FF2F1-3282-4532-9BAD-AA9E6132C0D0}"/>
    <cellStyle name="40% - akcent 1 2 3 2 2 2" xfId="613" xr:uid="{AE57D2B8-05E6-44E8-B4A5-3772E856C1E0}"/>
    <cellStyle name="40% - akcent 1 2 3 2 3" xfId="614" xr:uid="{4882CA38-D2B1-406D-9B48-FCF927BD824B}"/>
    <cellStyle name="40% - akcent 1 2 3 3" xfId="615" xr:uid="{2FC5C02B-781A-4AA2-8910-CBD103BABEB8}"/>
    <cellStyle name="40% - akcent 1 2 3 3 2" xfId="616" xr:uid="{2E7583A5-6F4B-457F-A2C3-0270E60B3911}"/>
    <cellStyle name="40% - akcent 1 2 3 4" xfId="617" xr:uid="{5D2F7371-03FA-4371-AA38-BCC2D0B42EA7}"/>
    <cellStyle name="40% - akcent 1 2 4" xfId="618" xr:uid="{83F6CD73-5764-45DE-967F-051E70332808}"/>
    <cellStyle name="40% - akcent 1 2 4 2" xfId="619" xr:uid="{12FC7B1D-F336-46AC-8113-B1AA4FFEBE7B}"/>
    <cellStyle name="40% - akcent 1 2 4 2 2" xfId="620" xr:uid="{9A7E1B2D-1757-476D-B041-18B8CB4E2F5D}"/>
    <cellStyle name="40% - akcent 1 2 4 3" xfId="621" xr:uid="{5CE72479-A947-4D9A-ACA6-7F0D2270A738}"/>
    <cellStyle name="40% - akcent 1 2 5" xfId="622" xr:uid="{C6E30052-16E4-4336-9A17-9ECA4307EAF3}"/>
    <cellStyle name="40% - akcent 1 2 5 2" xfId="623" xr:uid="{AC201911-20E7-42F0-AB08-2FC69B0A0A45}"/>
    <cellStyle name="40% - akcent 1 2 6" xfId="624" xr:uid="{46A6F9A1-DDB0-4B1D-8127-9BA66289B6D5}"/>
    <cellStyle name="40% - akcent 1 2 7" xfId="39164" xr:uid="{E0004ACD-03BE-4047-AF53-130D954B56FB}"/>
    <cellStyle name="40% - akcent 1 3" xfId="625" xr:uid="{9C0DCC04-2332-4DF6-ACED-65CB57034FCE}"/>
    <cellStyle name="40% - akcent 1 3 2" xfId="626" xr:uid="{99670494-64E3-481A-84CF-897906D03DBE}"/>
    <cellStyle name="40% - akcent 1 3 2 2" xfId="627" xr:uid="{ADC362E0-7551-4EA8-985F-311E8C6588CF}"/>
    <cellStyle name="40% - akcent 1 3 2 2 2" xfId="628" xr:uid="{2F15968E-638B-40C6-AD75-37A6B3CABAB2}"/>
    <cellStyle name="40% - akcent 1 3 2 2 2 2" xfId="629" xr:uid="{D507E197-BEA6-42D1-BB15-6AFD30D22A04}"/>
    <cellStyle name="40% - akcent 1 3 2 2 3" xfId="630" xr:uid="{4D1F8C51-4BFA-404B-98AE-DFC4AF1880A0}"/>
    <cellStyle name="40% - akcent 1 3 2 3" xfId="631" xr:uid="{CAAD72F8-42F6-41E5-9CA4-C68158006586}"/>
    <cellStyle name="40% - akcent 1 3 2 3 2" xfId="632" xr:uid="{6F1B8CF8-CCA5-4B12-8164-D0CF6A67485A}"/>
    <cellStyle name="40% - akcent 1 3 2 4" xfId="633" xr:uid="{CCBC058E-CCE5-49F0-BD49-79DFE75EA403}"/>
    <cellStyle name="40% - akcent 1 3 2 5" xfId="39167" xr:uid="{D0AD2A59-7B1D-4C4E-9EEA-2548A9A26A9C}"/>
    <cellStyle name="40% - akcent 1 3 3" xfId="634" xr:uid="{9FB485D9-97EF-4C60-9F55-0806E767678A}"/>
    <cellStyle name="40% - akcent 1 3 3 2" xfId="635" xr:uid="{C4A5C050-4934-488F-A2E5-D2555DFDBB54}"/>
    <cellStyle name="40% - akcent 1 3 3 2 2" xfId="636" xr:uid="{D1972DB3-4C9C-4691-AB86-AF31FF7EF175}"/>
    <cellStyle name="40% - akcent 1 3 3 3" xfId="637" xr:uid="{CE1D1A99-0C8C-4AF8-80F6-0A1DB5951D7F}"/>
    <cellStyle name="40% - akcent 1 3 4" xfId="638" xr:uid="{D59D823F-7824-4AE2-B753-89AA26D0E2BB}"/>
    <cellStyle name="40% - akcent 1 3 4 2" xfId="639" xr:uid="{2A4E1ECD-8FEF-43DD-9C40-B41EFBF80ABF}"/>
    <cellStyle name="40% - akcent 1 3 5" xfId="640" xr:uid="{0661058D-8CF6-4D0D-8555-B7EEDD4AB127}"/>
    <cellStyle name="40% - akcent 1 3 6" xfId="39166" xr:uid="{5446931A-668A-4F41-8689-E664A176D046}"/>
    <cellStyle name="40% - akcent 1 4" xfId="641" xr:uid="{865FBE41-CC44-4DCE-957A-512E1D0E8ABA}"/>
    <cellStyle name="40% - akcent 1 4 2" xfId="642" xr:uid="{911831E9-2C0E-45FE-BF61-A07C3A0810E5}"/>
    <cellStyle name="40% - akcent 1 4 2 2" xfId="643" xr:uid="{CE5EFE54-8342-4CF8-A118-A9D6B041364C}"/>
    <cellStyle name="40% - akcent 1 4 2 2 2" xfId="644" xr:uid="{3281A7F1-5B8B-4E18-9E40-518138E5619C}"/>
    <cellStyle name="40% - akcent 1 4 2 2 2 2" xfId="645" xr:uid="{4F07F37A-73E5-4667-B71D-942501B580A8}"/>
    <cellStyle name="40% - akcent 1 4 2 2 3" xfId="646" xr:uid="{EDBB5D6A-200A-4864-AB7D-4A8472E08D1A}"/>
    <cellStyle name="40% - akcent 1 4 2 3" xfId="647" xr:uid="{33FA8EFC-C91F-4924-882D-A52A741C9179}"/>
    <cellStyle name="40% - akcent 1 4 2 3 2" xfId="648" xr:uid="{2D954470-D829-404C-AA0A-1584426E6632}"/>
    <cellStyle name="40% - akcent 1 4 2 4" xfId="649" xr:uid="{54DE1FD2-3E77-470C-A397-CE8008FD99C1}"/>
    <cellStyle name="40% - akcent 1 4 3" xfId="650" xr:uid="{8B1A9263-30FE-43BD-954B-35EABE0FB3B5}"/>
    <cellStyle name="40% - akcent 1 4 3 2" xfId="651" xr:uid="{C9291F10-E3D0-4A2D-92B9-BA3E9FDEE715}"/>
    <cellStyle name="40% - akcent 1 4 3 2 2" xfId="652" xr:uid="{CB6CB095-E754-4C43-8E7E-91F9E3B232EC}"/>
    <cellStyle name="40% - akcent 1 4 3 3" xfId="653" xr:uid="{239D8785-0101-4FCC-B07A-3B9B61623C08}"/>
    <cellStyle name="40% - akcent 1 4 4" xfId="654" xr:uid="{EB9AA121-651F-4C7B-B63E-C8E92F8F8B17}"/>
    <cellStyle name="40% - akcent 1 4 4 2" xfId="655" xr:uid="{72B52134-BCFA-48C4-90F4-CC18E05719D4}"/>
    <cellStyle name="40% - akcent 1 4 5" xfId="656" xr:uid="{44F1BC63-4355-42B2-947A-7E76D3FEF7FC}"/>
    <cellStyle name="40% - akcent 1 4 6" xfId="39168" xr:uid="{989CAAD6-D1D7-4917-AA7F-3D56BCEF2A9B}"/>
    <cellStyle name="40% - akcent 1 5" xfId="657" xr:uid="{16E65655-C141-43AC-BD0C-0DC4FDAF920A}"/>
    <cellStyle name="40% - akcent 1 5 2" xfId="658" xr:uid="{3CAF2E7F-D6CC-49EE-B33C-6F5B0CB70957}"/>
    <cellStyle name="40% - akcent 1 5 2 2" xfId="659" xr:uid="{4AB76C10-6BB7-4C12-B1FE-6650C69289D2}"/>
    <cellStyle name="40% - akcent 1 5 2 2 2" xfId="660" xr:uid="{7EC87EEB-B59B-45C9-9CF7-C59443E11FB6}"/>
    <cellStyle name="40% - akcent 1 5 2 3" xfId="661" xr:uid="{BF691F47-612B-4A81-B208-4BBADEBB1F48}"/>
    <cellStyle name="40% - akcent 1 5 3" xfId="662" xr:uid="{6E52A313-6F1B-4C77-A7E0-80AF1A65F82F}"/>
    <cellStyle name="40% - akcent 1 5 3 2" xfId="663" xr:uid="{6D55BCC7-BB97-4403-ABF8-ADDE4023B91D}"/>
    <cellStyle name="40% - akcent 1 5 4" xfId="664" xr:uid="{55393A14-397F-4712-93BE-3900AC162702}"/>
    <cellStyle name="40% - akcent 1 6" xfId="665" xr:uid="{2987363B-1C1C-475F-A317-4BE7CC37D643}"/>
    <cellStyle name="40% - akcent 1 6 2" xfId="666" xr:uid="{5D2BB74C-17CE-4398-B23B-75B065C66F3B}"/>
    <cellStyle name="40% - akcent 1 6 2 2" xfId="667" xr:uid="{882CD078-1307-4DFD-A28D-09F8FE0402B6}"/>
    <cellStyle name="40% - akcent 1 6 3" xfId="668" xr:uid="{986D4BF0-135D-46A4-BED5-9B8DF3F4A1B9}"/>
    <cellStyle name="40% - akcent 1 7" xfId="669" xr:uid="{1EC4B506-13F2-4F3D-A3DD-4EB8E0A0E03C}"/>
    <cellStyle name="40% - akcent 1 7 2" xfId="670" xr:uid="{CC8C60E0-BE8A-43BF-87B5-47DF419040FB}"/>
    <cellStyle name="40% - akcent 1 7 2 2" xfId="671" xr:uid="{58E246C8-009F-43EB-9A58-D877CB26B997}"/>
    <cellStyle name="40% - akcent 1 7 3" xfId="672" xr:uid="{559032FC-B48E-4C84-9A7D-D0978AC3ED54}"/>
    <cellStyle name="40% - akcent 1 8" xfId="673" xr:uid="{E18F67DC-9F1F-42CA-8B1A-DB618D4686B2}"/>
    <cellStyle name="40% - akcent 1 8 2" xfId="674" xr:uid="{32C13230-15A0-4C41-861D-CF4371997880}"/>
    <cellStyle name="40% - akcent 1 8 2 2" xfId="675" xr:uid="{CE9436CB-8188-429D-93D7-0DA3A0BD09FD}"/>
    <cellStyle name="40% - akcent 1 8 3" xfId="676" xr:uid="{49AC898E-DAEF-41E7-96B7-90A1EF750BB4}"/>
    <cellStyle name="40% - akcent 1 9" xfId="677" xr:uid="{193433A6-9A86-42BC-BFFB-99D362657BFC}"/>
    <cellStyle name="40% - akcent 1 9 2" xfId="678" xr:uid="{3F138187-AA85-4187-8C7D-161B680BAC2D}"/>
    <cellStyle name="40% - akcent 2 10" xfId="679" xr:uid="{BC7E294A-0B53-4ADA-B9B3-76540A9D8C2E}"/>
    <cellStyle name="40% - akcent 2 11" xfId="680" xr:uid="{80F85647-8301-4F84-BEDB-B4DCAB339241}"/>
    <cellStyle name="40% - akcent 2 2" xfId="681" xr:uid="{EA2D0818-1370-489B-B297-9E63333CC8A3}"/>
    <cellStyle name="40% - akcent 2 2 2" xfId="682" xr:uid="{A3450367-C32D-47D3-8310-49D5E1145642}"/>
    <cellStyle name="40% - akcent 2 2 2 2" xfId="683" xr:uid="{714B14F4-67DF-4110-A3E2-206F810EF715}"/>
    <cellStyle name="40% - akcent 2 2 2 2 2" xfId="684" xr:uid="{1F01C28D-9A3C-4310-AB57-D44CDC54ABF1}"/>
    <cellStyle name="40% - akcent 2 2 2 2 2 2" xfId="685" xr:uid="{F0D5C16C-8373-44B2-BBBC-A707B5F76739}"/>
    <cellStyle name="40% - akcent 2 2 2 2 2 2 2" xfId="686" xr:uid="{DA854426-0B84-4A27-99E7-A6EE954507AD}"/>
    <cellStyle name="40% - akcent 2 2 2 2 2 3" xfId="687" xr:uid="{0E67B464-6610-4724-9D9C-8F8B90B0603B}"/>
    <cellStyle name="40% - akcent 2 2 2 2 3" xfId="688" xr:uid="{8963D28E-EF3E-4E88-9612-82E38BF65D8E}"/>
    <cellStyle name="40% - akcent 2 2 2 2 3 2" xfId="689" xr:uid="{5D51B7AC-90FE-4020-8307-7304D1DE8F48}"/>
    <cellStyle name="40% - akcent 2 2 2 2 4" xfId="690" xr:uid="{E201FE55-E207-4CA8-A923-A83A300B8EC7}"/>
    <cellStyle name="40% - akcent 2 2 2 3" xfId="691" xr:uid="{3DD3325B-742A-4CAC-AA34-897DFFCC2427}"/>
    <cellStyle name="40% - akcent 2 2 2 3 2" xfId="692" xr:uid="{13015C8B-D7E0-4E92-8DC9-451B43A72942}"/>
    <cellStyle name="40% - akcent 2 2 2 3 2 2" xfId="693" xr:uid="{7861A745-19DC-420A-B7F3-199357B167AB}"/>
    <cellStyle name="40% - akcent 2 2 2 3 3" xfId="694" xr:uid="{DA996319-B722-43AF-BDF2-BB5C322E6038}"/>
    <cellStyle name="40% - akcent 2 2 2 4" xfId="695" xr:uid="{41A68314-1517-4344-9018-714846C05696}"/>
    <cellStyle name="40% - akcent 2 2 2 4 2" xfId="696" xr:uid="{2FD37EA8-53DA-4827-BFCD-39F53C849F5A}"/>
    <cellStyle name="40% - akcent 2 2 2 5" xfId="697" xr:uid="{B7AC6369-CF90-4065-AE06-8F572317EF7E}"/>
    <cellStyle name="40% - akcent 2 2 2 6" xfId="39170" xr:uid="{3AF17F5A-B13C-4EF2-B68F-10838D02D816}"/>
    <cellStyle name="40% - akcent 2 2 3" xfId="698" xr:uid="{37A4E231-F239-4FB5-96F9-1A0578ACD79C}"/>
    <cellStyle name="40% - akcent 2 2 3 2" xfId="699" xr:uid="{22045783-90C0-480D-BC82-1D36C5E0CF39}"/>
    <cellStyle name="40% - akcent 2 2 3 2 2" xfId="700" xr:uid="{07D5CEC3-2632-4A32-B735-10C36C0FCD7B}"/>
    <cellStyle name="40% - akcent 2 2 3 2 2 2" xfId="701" xr:uid="{F50E7A0C-8A61-4108-86CE-0B7C647C0DAA}"/>
    <cellStyle name="40% - akcent 2 2 3 2 3" xfId="702" xr:uid="{326FDD69-63D1-4FCA-9068-E096B6AD37F3}"/>
    <cellStyle name="40% - akcent 2 2 3 3" xfId="703" xr:uid="{34DE1ED6-91D6-4F32-AA25-C4F55AD87106}"/>
    <cellStyle name="40% - akcent 2 2 3 3 2" xfId="704" xr:uid="{54B5A8A9-8B8F-412E-8253-1672FFFD1D9D}"/>
    <cellStyle name="40% - akcent 2 2 3 4" xfId="705" xr:uid="{56C234AC-43E2-4922-9932-9040CAE42DF9}"/>
    <cellStyle name="40% - akcent 2 2 4" xfId="706" xr:uid="{F7D49330-7D91-40C2-85C8-E13D2E21A9F3}"/>
    <cellStyle name="40% - akcent 2 2 4 2" xfId="707" xr:uid="{6A1D12F5-8F4F-441C-BCC5-C92A7926EDD1}"/>
    <cellStyle name="40% - akcent 2 2 4 2 2" xfId="708" xr:uid="{B68730A7-E36E-4B61-94DB-391F00784C1F}"/>
    <cellStyle name="40% - akcent 2 2 4 3" xfId="709" xr:uid="{042782BE-2EF3-49AF-93EC-8894BD849062}"/>
    <cellStyle name="40% - akcent 2 2 5" xfId="710" xr:uid="{B5BF4892-E304-44E1-AD70-3C4B03346AC6}"/>
    <cellStyle name="40% - akcent 2 2 5 2" xfId="711" xr:uid="{F791C6EF-BABB-4A16-8EA6-2E5AE223BE3C}"/>
    <cellStyle name="40% - akcent 2 2 6" xfId="712" xr:uid="{3820569F-8374-499D-A550-834CBCA9A04B}"/>
    <cellStyle name="40% - akcent 2 2 7" xfId="39169" xr:uid="{8CB06326-9A78-4EB4-B034-6B1AD6497C3D}"/>
    <cellStyle name="40% - akcent 2 3" xfId="713" xr:uid="{AD036A9C-67DD-4EDC-83B3-A069D0D80D3C}"/>
    <cellStyle name="40% - akcent 2 3 2" xfId="714" xr:uid="{AADDDF77-715C-4C43-AE32-8E5C95133490}"/>
    <cellStyle name="40% - akcent 2 3 2 2" xfId="715" xr:uid="{4B2D31AC-F98D-4EFB-9C17-2DE614ED3044}"/>
    <cellStyle name="40% - akcent 2 3 2 2 2" xfId="716" xr:uid="{ABAF0057-8D73-4CCE-9B47-079B93FFE004}"/>
    <cellStyle name="40% - akcent 2 3 2 2 2 2" xfId="717" xr:uid="{41C4654E-22E4-4979-8FC8-F68B746F35B3}"/>
    <cellStyle name="40% - akcent 2 3 2 2 3" xfId="718" xr:uid="{24FDFD09-A9B9-4032-80C0-42D1967D0BA3}"/>
    <cellStyle name="40% - akcent 2 3 2 3" xfId="719" xr:uid="{1D90BC6D-47BE-4727-9097-DA04DFE4CAC7}"/>
    <cellStyle name="40% - akcent 2 3 2 3 2" xfId="720" xr:uid="{F789687C-352B-4C3F-B5F1-47A81FE03220}"/>
    <cellStyle name="40% - akcent 2 3 2 4" xfId="721" xr:uid="{D054DDBF-12BD-428F-9B0A-1623EFBAB38C}"/>
    <cellStyle name="40% - akcent 2 3 2 5" xfId="39172" xr:uid="{8B93DBED-4C38-4353-9AA8-F729A34D151F}"/>
    <cellStyle name="40% - akcent 2 3 3" xfId="722" xr:uid="{E6DE4246-E6A0-4BAA-99FD-2FBB45DB11BD}"/>
    <cellStyle name="40% - akcent 2 3 3 2" xfId="723" xr:uid="{2890A2C9-20A7-4174-8602-4A085A5E1714}"/>
    <cellStyle name="40% - akcent 2 3 3 2 2" xfId="724" xr:uid="{B18B6BC2-4FD8-4952-8E19-53A0B669332F}"/>
    <cellStyle name="40% - akcent 2 3 3 3" xfId="725" xr:uid="{F771818F-E28D-4D99-BB85-28F73CE01792}"/>
    <cellStyle name="40% - akcent 2 3 4" xfId="726" xr:uid="{2229507C-0332-4CA9-A04D-F2AAB2E71666}"/>
    <cellStyle name="40% - akcent 2 3 4 2" xfId="727" xr:uid="{9EB26390-1043-4873-B792-778C5EA67420}"/>
    <cellStyle name="40% - akcent 2 3 5" xfId="728" xr:uid="{FE7C0903-4394-4E37-8B65-B24030BE0ADA}"/>
    <cellStyle name="40% - akcent 2 3 6" xfId="39171" xr:uid="{37186D5D-F42D-498C-8451-365FE416BA6B}"/>
    <cellStyle name="40% - akcent 2 4" xfId="729" xr:uid="{777850D7-E579-4B03-BFF5-1BF12DFFF9B5}"/>
    <cellStyle name="40% - akcent 2 4 2" xfId="730" xr:uid="{30C0B579-3725-4B77-8D75-F88AE64F9D58}"/>
    <cellStyle name="40% - akcent 2 4 2 2" xfId="731" xr:uid="{7272AF1A-D8C4-48F4-B913-30FF85997C77}"/>
    <cellStyle name="40% - akcent 2 4 2 2 2" xfId="732" xr:uid="{8192B451-4C35-4107-B239-57830753810F}"/>
    <cellStyle name="40% - akcent 2 4 2 2 2 2" xfId="733" xr:uid="{CE7C24E7-FD3F-4379-8B7A-5B3D14397BAD}"/>
    <cellStyle name="40% - akcent 2 4 2 2 3" xfId="734" xr:uid="{C48FBD31-0615-4B08-AD77-8CB2F8BC7D53}"/>
    <cellStyle name="40% - akcent 2 4 2 3" xfId="735" xr:uid="{229C7777-784B-4E9F-BA35-14DD918B731C}"/>
    <cellStyle name="40% - akcent 2 4 2 3 2" xfId="736" xr:uid="{A39BFAD0-A85A-499F-BCF6-83EBFF5B1353}"/>
    <cellStyle name="40% - akcent 2 4 2 4" xfId="737" xr:uid="{00EB4C8D-CE4A-4311-8888-B8CAD52A54F7}"/>
    <cellStyle name="40% - akcent 2 4 3" xfId="738" xr:uid="{90D0CC44-E72C-4863-BF47-17F7315DA858}"/>
    <cellStyle name="40% - akcent 2 4 3 2" xfId="739" xr:uid="{506693E6-37DB-489C-BA47-AAAFF20F29BF}"/>
    <cellStyle name="40% - akcent 2 4 3 2 2" xfId="740" xr:uid="{53456E26-228E-4D4D-B0BE-608D3294F9E0}"/>
    <cellStyle name="40% - akcent 2 4 3 3" xfId="741" xr:uid="{1048ECFC-0F55-4464-AAA6-A7634C53AD5D}"/>
    <cellStyle name="40% - akcent 2 4 4" xfId="742" xr:uid="{74073212-5650-4CAC-ABF7-422E8A813A9A}"/>
    <cellStyle name="40% - akcent 2 4 4 2" xfId="743" xr:uid="{82A86DAA-9DC7-4B49-82A9-4146DF718B41}"/>
    <cellStyle name="40% - akcent 2 4 5" xfId="744" xr:uid="{2440262C-E7A5-4C02-A647-465CECDD66CD}"/>
    <cellStyle name="40% - akcent 2 4 6" xfId="39173" xr:uid="{F28E382E-90E7-459A-BEE8-E77D55D51BBC}"/>
    <cellStyle name="40% - akcent 2 5" xfId="745" xr:uid="{EDA8FD37-0994-44EB-8835-4E705FD371E3}"/>
    <cellStyle name="40% - akcent 2 5 2" xfId="746" xr:uid="{D589CB07-10EB-4DD5-96C9-238D34C55646}"/>
    <cellStyle name="40% - akcent 2 5 2 2" xfId="747" xr:uid="{77C9A3FA-8E52-4025-8275-196FA4247714}"/>
    <cellStyle name="40% - akcent 2 5 2 2 2" xfId="748" xr:uid="{195DDC09-61D0-42E5-8384-E81C30775A21}"/>
    <cellStyle name="40% - akcent 2 5 2 3" xfId="749" xr:uid="{E5CEAE1C-F102-4FD2-B830-C5976CCE16A4}"/>
    <cellStyle name="40% - akcent 2 5 3" xfId="750" xr:uid="{D0F0B9D8-FFF9-4AD1-AE69-EF9A9AA352E1}"/>
    <cellStyle name="40% - akcent 2 5 3 2" xfId="751" xr:uid="{FD47444C-3242-432F-B949-832C6664CA9A}"/>
    <cellStyle name="40% - akcent 2 5 4" xfId="752" xr:uid="{22526799-7200-4676-9D83-059577E882C1}"/>
    <cellStyle name="40% - akcent 2 6" xfId="753" xr:uid="{2597EE94-A6FB-4677-8565-DF8AC87F61AD}"/>
    <cellStyle name="40% - akcent 2 6 2" xfId="754" xr:uid="{8CDAE289-67C5-4255-BC7C-0E507F68321E}"/>
    <cellStyle name="40% - akcent 2 6 2 2" xfId="755" xr:uid="{B2CAFC5A-49AC-4033-91F3-ED92E2E41E1D}"/>
    <cellStyle name="40% - akcent 2 6 3" xfId="756" xr:uid="{7D3F8C43-13A5-434E-B453-582A66CD6351}"/>
    <cellStyle name="40% - akcent 2 7" xfId="757" xr:uid="{9E0E4090-07DC-4C0B-95E0-F9E8AFF005F2}"/>
    <cellStyle name="40% - akcent 2 7 2" xfId="758" xr:uid="{584356A4-4D42-416C-A277-51EC9A05240F}"/>
    <cellStyle name="40% - akcent 2 7 2 2" xfId="759" xr:uid="{EEC543DB-98DA-4890-BD13-68D99C4AD85D}"/>
    <cellStyle name="40% - akcent 2 7 3" xfId="760" xr:uid="{25FBA9D5-00DC-4BE2-B0AC-BC65A6341F6F}"/>
    <cellStyle name="40% - akcent 2 8" xfId="761" xr:uid="{6687ED31-851E-4C7B-BFCF-B4713766A9EC}"/>
    <cellStyle name="40% - akcent 2 8 2" xfId="762" xr:uid="{DE3685CA-E251-4C37-8498-B765C3B54BC6}"/>
    <cellStyle name="40% - akcent 2 8 2 2" xfId="763" xr:uid="{E1B028CC-241E-455F-8428-D392034A37C8}"/>
    <cellStyle name="40% - akcent 2 8 3" xfId="764" xr:uid="{656A8157-7273-4266-A682-845C656391B2}"/>
    <cellStyle name="40% - akcent 2 9" xfId="765" xr:uid="{E91DD5A0-B449-4491-97F0-DA28D0C72C54}"/>
    <cellStyle name="40% - akcent 2 9 2" xfId="766" xr:uid="{10C3FBB3-7C33-46C2-AEDB-3BABA8D3C74C}"/>
    <cellStyle name="40% - akcent 3 10" xfId="767" xr:uid="{36CD36DC-8921-4950-940B-49DE6CCEB7B5}"/>
    <cellStyle name="40% - akcent 3 11" xfId="768" xr:uid="{482C7409-6A6A-4765-A3DD-73743093BFF5}"/>
    <cellStyle name="40% - akcent 3 2" xfId="769" xr:uid="{4010C328-4556-402F-9233-0145E606C5D5}"/>
    <cellStyle name="40% - akcent 3 2 2" xfId="770" xr:uid="{96E7127C-1EE0-40F0-B2C1-C66AC83A524E}"/>
    <cellStyle name="40% - akcent 3 2 2 2" xfId="771" xr:uid="{50D413E9-7B50-4E2D-A677-76666937D7B6}"/>
    <cellStyle name="40% - akcent 3 2 2 2 2" xfId="772" xr:uid="{C16F5A23-C5F4-4510-8AA7-0DE8AEE94B6B}"/>
    <cellStyle name="40% - akcent 3 2 2 2 2 2" xfId="773" xr:uid="{79FE81E3-087F-461B-9114-FB9C5B0A75F2}"/>
    <cellStyle name="40% - akcent 3 2 2 2 2 2 2" xfId="774" xr:uid="{567318C2-E45C-412D-A1DA-4AC17DBAB921}"/>
    <cellStyle name="40% - akcent 3 2 2 2 2 3" xfId="775" xr:uid="{6A1179AD-AFA3-4073-9BD1-B76EF55673C4}"/>
    <cellStyle name="40% - akcent 3 2 2 2 3" xfId="776" xr:uid="{4E765089-F372-4AF2-B133-CB34908AA402}"/>
    <cellStyle name="40% - akcent 3 2 2 2 3 2" xfId="777" xr:uid="{B3E9C5B7-57DC-4610-847F-85F546DC45C5}"/>
    <cellStyle name="40% - akcent 3 2 2 2 4" xfId="778" xr:uid="{810E5505-1825-42E1-9C8B-B422CA94AE6E}"/>
    <cellStyle name="40% - akcent 3 2 2 3" xfId="779" xr:uid="{FFEFAB17-F012-4EC0-92D1-17E154522550}"/>
    <cellStyle name="40% - akcent 3 2 2 3 2" xfId="780" xr:uid="{F5ACF57B-9653-419B-A750-BF73F0D3AE05}"/>
    <cellStyle name="40% - akcent 3 2 2 3 2 2" xfId="781" xr:uid="{6A5280E8-D018-4371-B2C2-75B07473E87A}"/>
    <cellStyle name="40% - akcent 3 2 2 3 3" xfId="782" xr:uid="{D8D10FB7-2D68-40EF-A404-AC169BDC53D0}"/>
    <cellStyle name="40% - akcent 3 2 2 4" xfId="783" xr:uid="{772C715C-EBB2-4132-B8D3-699C13A4969D}"/>
    <cellStyle name="40% - akcent 3 2 2 4 2" xfId="784" xr:uid="{BB252153-8C37-4256-99B2-D33AA258917B}"/>
    <cellStyle name="40% - akcent 3 2 2 5" xfId="785" xr:uid="{134EEA58-EE99-4459-B92B-9D4942FAB576}"/>
    <cellStyle name="40% - akcent 3 2 2 6" xfId="39175" xr:uid="{C3E7B013-52FB-45A6-AD9F-2609F08100E2}"/>
    <cellStyle name="40% - akcent 3 2 3" xfId="786" xr:uid="{25BBFFD7-93C1-436D-8A56-46E338D1EB3B}"/>
    <cellStyle name="40% - akcent 3 2 3 2" xfId="787" xr:uid="{28AF9F2C-D5AA-4F69-9309-7889621F2027}"/>
    <cellStyle name="40% - akcent 3 2 3 2 2" xfId="788" xr:uid="{C02DBDCF-F3CF-43E3-91B7-62169EB570E1}"/>
    <cellStyle name="40% - akcent 3 2 3 2 2 2" xfId="789" xr:uid="{185F3AD1-D03C-4710-9D4B-10C4B117403E}"/>
    <cellStyle name="40% - akcent 3 2 3 2 3" xfId="790" xr:uid="{BC402D5F-89FC-4052-B6B2-2D19428B0593}"/>
    <cellStyle name="40% - akcent 3 2 3 3" xfId="791" xr:uid="{00EED092-4B9B-49B3-867D-DCB96C093B13}"/>
    <cellStyle name="40% - akcent 3 2 3 3 2" xfId="792" xr:uid="{3E76BAEF-334F-4F3A-B781-AE6BC46344D4}"/>
    <cellStyle name="40% - akcent 3 2 3 4" xfId="793" xr:uid="{BB96F4F7-017D-4EEC-BD7C-08F6951635A5}"/>
    <cellStyle name="40% - akcent 3 2 4" xfId="794" xr:uid="{A3757F1B-EA8A-414E-822F-7CDC419977AA}"/>
    <cellStyle name="40% - akcent 3 2 4 2" xfId="795" xr:uid="{E1297135-F02D-4113-8783-7AC87FBF792B}"/>
    <cellStyle name="40% - akcent 3 2 4 2 2" xfId="796" xr:uid="{61129651-03E4-4CBF-A3EB-DB5111870810}"/>
    <cellStyle name="40% - akcent 3 2 4 3" xfId="797" xr:uid="{D90579DB-9271-44EA-8D69-4BCC5E9837A1}"/>
    <cellStyle name="40% - akcent 3 2 5" xfId="798" xr:uid="{A1A15614-6841-4F22-9061-D5413EF61607}"/>
    <cellStyle name="40% - akcent 3 2 5 2" xfId="799" xr:uid="{D6F748A5-CD41-4468-872A-4F113E25947A}"/>
    <cellStyle name="40% - akcent 3 2 6" xfId="800" xr:uid="{785D366F-4B02-49A5-B8E6-2E2BCECA1AC0}"/>
    <cellStyle name="40% - akcent 3 2 7" xfId="39174" xr:uid="{70595807-FC27-4C2C-986D-F197CCD5A71E}"/>
    <cellStyle name="40% - akcent 3 3" xfId="801" xr:uid="{817A2A59-D46B-4E99-9F2B-084D7CBDDF2E}"/>
    <cellStyle name="40% - akcent 3 3 2" xfId="802" xr:uid="{FC92DEF3-3037-47CA-9747-C19686EBD749}"/>
    <cellStyle name="40% - akcent 3 3 2 2" xfId="803" xr:uid="{39DBD81D-C43A-42F7-B07D-C0A6F02D004A}"/>
    <cellStyle name="40% - akcent 3 3 2 2 2" xfId="804" xr:uid="{63997F5D-6466-4EE8-83FF-7E9877E41DF0}"/>
    <cellStyle name="40% - akcent 3 3 2 2 2 2" xfId="805" xr:uid="{4FDD110C-7940-4582-A535-04D576748C65}"/>
    <cellStyle name="40% - akcent 3 3 2 2 3" xfId="806" xr:uid="{2B6A650E-6ED9-4018-980C-BA8682FAA072}"/>
    <cellStyle name="40% - akcent 3 3 2 3" xfId="807" xr:uid="{63FC45E9-691F-46EB-88E3-6D1326BFCD98}"/>
    <cellStyle name="40% - akcent 3 3 2 3 2" xfId="808" xr:uid="{D5D2FFD0-11E6-4D44-BCE8-CFF4B6B9362D}"/>
    <cellStyle name="40% - akcent 3 3 2 4" xfId="809" xr:uid="{16B5390F-AC64-440C-B886-D22D6655D16F}"/>
    <cellStyle name="40% - akcent 3 3 2 5" xfId="39177" xr:uid="{5B45A870-E541-4899-BFFE-68DFB64E8756}"/>
    <cellStyle name="40% - akcent 3 3 3" xfId="810" xr:uid="{372C4B9F-EF08-4703-827E-0957AF032A9F}"/>
    <cellStyle name="40% - akcent 3 3 3 2" xfId="811" xr:uid="{11A87619-57E3-4DB6-A7F0-2BC32185BBF5}"/>
    <cellStyle name="40% - akcent 3 3 3 2 2" xfId="812" xr:uid="{ED8AAA46-1F48-4352-BF7B-A9163CA1C992}"/>
    <cellStyle name="40% - akcent 3 3 3 3" xfId="813" xr:uid="{8AE2726C-46D9-4601-B8EC-00594EC42A3E}"/>
    <cellStyle name="40% - akcent 3 3 4" xfId="814" xr:uid="{4938A2FC-DF03-460E-9AC8-3F732DD18942}"/>
    <cellStyle name="40% - akcent 3 3 4 2" xfId="815" xr:uid="{27A6F68C-DC00-4488-818F-58EACF154D7D}"/>
    <cellStyle name="40% - akcent 3 3 5" xfId="816" xr:uid="{8FCA55EB-8712-48ED-93E2-B5E8B38AD5F0}"/>
    <cellStyle name="40% - akcent 3 3 6" xfId="39176" xr:uid="{CF493E20-1145-4A47-B3B5-8C86B23DEB44}"/>
    <cellStyle name="40% - akcent 3 4" xfId="817" xr:uid="{3C4F6E4B-993F-4C3E-83E6-74EBC187068A}"/>
    <cellStyle name="40% - akcent 3 4 2" xfId="818" xr:uid="{7F5AE95C-9DD2-4856-81F9-9BA3FFA8BF91}"/>
    <cellStyle name="40% - akcent 3 4 2 2" xfId="819" xr:uid="{1FCEF9D1-BAD6-41AF-A1B9-4561C4F1038D}"/>
    <cellStyle name="40% - akcent 3 4 2 2 2" xfId="820" xr:uid="{AFB8FDDF-597C-4308-A8FB-17D3F5A86BE3}"/>
    <cellStyle name="40% - akcent 3 4 2 2 2 2" xfId="821" xr:uid="{2FA35526-35B3-4AE6-B1E5-4F70FD91A1AE}"/>
    <cellStyle name="40% - akcent 3 4 2 2 3" xfId="822" xr:uid="{F2BA7079-CD5D-41CE-B2E7-7CA2839D9DFF}"/>
    <cellStyle name="40% - akcent 3 4 2 3" xfId="823" xr:uid="{069EF945-716F-46CC-804E-D5E6994BC103}"/>
    <cellStyle name="40% - akcent 3 4 2 3 2" xfId="824" xr:uid="{028E46A4-012C-4FB5-BBB3-B2FCCF643AC6}"/>
    <cellStyle name="40% - akcent 3 4 2 4" xfId="825" xr:uid="{D05FD84D-6342-4875-8143-EF06A2E626DC}"/>
    <cellStyle name="40% - akcent 3 4 3" xfId="826" xr:uid="{9496AFA7-453C-451D-8D8B-C2DB509BF10D}"/>
    <cellStyle name="40% - akcent 3 4 3 2" xfId="827" xr:uid="{8F9BDF73-AD9E-4EC0-A02C-DC31CE93C333}"/>
    <cellStyle name="40% - akcent 3 4 3 2 2" xfId="828" xr:uid="{BC823824-DA3C-4497-A778-1C36EF160F81}"/>
    <cellStyle name="40% - akcent 3 4 3 3" xfId="829" xr:uid="{4E1B88A1-ABDB-40F7-A1E9-BFCA169ACAAE}"/>
    <cellStyle name="40% - akcent 3 4 4" xfId="830" xr:uid="{2EDF2834-46BA-466B-9409-76C217FB1144}"/>
    <cellStyle name="40% - akcent 3 4 4 2" xfId="831" xr:uid="{2E5F9129-7342-4B21-A164-F84FF089D989}"/>
    <cellStyle name="40% - akcent 3 4 5" xfId="832" xr:uid="{F857F4AA-385E-4B42-8A6B-C5387EE1CC74}"/>
    <cellStyle name="40% - akcent 3 4 6" xfId="39178" xr:uid="{1D65EB5B-CDAE-476E-9731-17F7254C82EC}"/>
    <cellStyle name="40% - akcent 3 5" xfId="833" xr:uid="{A797392F-7470-47ED-B0D7-83B4DE4CD95F}"/>
    <cellStyle name="40% - akcent 3 5 2" xfId="834" xr:uid="{B64A671D-043E-44A8-BCD4-6082B9BF5D08}"/>
    <cellStyle name="40% - akcent 3 5 2 2" xfId="835" xr:uid="{CB56C072-AEAB-4A10-8CEA-0D6C25172AE2}"/>
    <cellStyle name="40% - akcent 3 5 2 2 2" xfId="836" xr:uid="{E11DFB5F-28BE-40A7-A2EC-97F72CFF6A3B}"/>
    <cellStyle name="40% - akcent 3 5 2 3" xfId="837" xr:uid="{84B817A9-03CF-4737-AD96-18A8A7EE200F}"/>
    <cellStyle name="40% - akcent 3 5 3" xfId="838" xr:uid="{A638C18A-B639-4F11-A46E-CBE0BCFE15AA}"/>
    <cellStyle name="40% - akcent 3 5 3 2" xfId="839" xr:uid="{08EFB2B1-36C7-49DD-917D-2C552441A5A8}"/>
    <cellStyle name="40% - akcent 3 5 4" xfId="840" xr:uid="{E88F7C57-BAEE-48CC-9EDC-F341D50980BA}"/>
    <cellStyle name="40% - akcent 3 6" xfId="841" xr:uid="{D677AE83-342F-4682-A59D-6BCEF7304008}"/>
    <cellStyle name="40% - akcent 3 6 2" xfId="842" xr:uid="{384C2C4B-EB42-4354-B2C5-A5E2D67182FC}"/>
    <cellStyle name="40% - akcent 3 6 2 2" xfId="843" xr:uid="{6CC2FF02-2714-4A96-AE81-0AC15AB7C96A}"/>
    <cellStyle name="40% - akcent 3 6 3" xfId="844" xr:uid="{C8F376A4-3DEB-4842-95BD-AA9457871A28}"/>
    <cellStyle name="40% - akcent 3 7" xfId="845" xr:uid="{F71505F1-E5AC-477C-B8BD-B40BF3A9409D}"/>
    <cellStyle name="40% - akcent 3 7 2" xfId="846" xr:uid="{9358D45B-D767-459A-94F2-D0CD841350A1}"/>
    <cellStyle name="40% - akcent 3 7 2 2" xfId="847" xr:uid="{B1CA7BC8-1411-41EE-B6ED-9F78BEB3128E}"/>
    <cellStyle name="40% - akcent 3 7 3" xfId="848" xr:uid="{749E66AA-3889-43A4-9BAB-ECBE944D4ADB}"/>
    <cellStyle name="40% - akcent 3 8" xfId="849" xr:uid="{59C0E3D4-BF11-4B1F-84EF-3DF50D97E03F}"/>
    <cellStyle name="40% - akcent 3 8 2" xfId="850" xr:uid="{9FB06692-B32A-42F3-A5CE-67A395C9D251}"/>
    <cellStyle name="40% - akcent 3 8 2 2" xfId="851" xr:uid="{7E8A1579-28CC-4AD7-A8E1-E4E382E6324B}"/>
    <cellStyle name="40% - akcent 3 8 3" xfId="852" xr:uid="{1ED3C534-B4AF-4E07-AC9B-388E233FF35D}"/>
    <cellStyle name="40% - akcent 3 9" xfId="853" xr:uid="{6EC701B2-33D0-4E81-89DC-7C1DD6C98003}"/>
    <cellStyle name="40% - akcent 3 9 2" xfId="854" xr:uid="{A89F58D4-5171-4CF6-8109-449D1C32F675}"/>
    <cellStyle name="40% - akcent 4 10" xfId="855" xr:uid="{FB9AF009-30B9-4C98-9816-35FBA88B7456}"/>
    <cellStyle name="40% - akcent 4 11" xfId="856" xr:uid="{C7A763DE-27AC-4927-9A8D-B8205AF40005}"/>
    <cellStyle name="40% - akcent 4 2" xfId="857" xr:uid="{EF94A5DE-B89F-4651-8C89-511B5A0F3901}"/>
    <cellStyle name="40% - akcent 4 2 2" xfId="858" xr:uid="{CCE77293-7224-4CF8-83EF-57569027B850}"/>
    <cellStyle name="40% - akcent 4 2 2 2" xfId="859" xr:uid="{F4BA9B79-D4A2-4F1D-827F-BD27CCD482BA}"/>
    <cellStyle name="40% - akcent 4 2 2 2 2" xfId="860" xr:uid="{6436E5CA-F828-44C1-A766-AF19DF76155B}"/>
    <cellStyle name="40% - akcent 4 2 2 2 2 2" xfId="861" xr:uid="{DF6EA5A5-2DC1-407C-A2C3-C9994731BAA3}"/>
    <cellStyle name="40% - akcent 4 2 2 2 2 2 2" xfId="862" xr:uid="{B7B0E8B8-7C91-4770-9D9D-9989CF2085AD}"/>
    <cellStyle name="40% - akcent 4 2 2 2 2 3" xfId="863" xr:uid="{2692AE2B-AEB5-48D8-BCAC-D39F143D466A}"/>
    <cellStyle name="40% - akcent 4 2 2 2 3" xfId="864" xr:uid="{7BD284B9-B006-425F-9F09-D940E2233A6D}"/>
    <cellStyle name="40% - akcent 4 2 2 2 3 2" xfId="865" xr:uid="{459DABEE-2E12-45DC-B76B-B9660AF23B03}"/>
    <cellStyle name="40% - akcent 4 2 2 2 4" xfId="866" xr:uid="{C39BBBBF-35DB-4828-A669-DDC08024F3E0}"/>
    <cellStyle name="40% - akcent 4 2 2 3" xfId="867" xr:uid="{E057246D-2C1A-401A-9E52-157F5B141615}"/>
    <cellStyle name="40% - akcent 4 2 2 3 2" xfId="868" xr:uid="{C339F614-52AE-4B60-852C-229CF6B50657}"/>
    <cellStyle name="40% - akcent 4 2 2 3 2 2" xfId="869" xr:uid="{E423F699-34CB-495A-BCE2-F36284EFD4C6}"/>
    <cellStyle name="40% - akcent 4 2 2 3 3" xfId="870" xr:uid="{9A5280BD-1C59-4B76-8A13-D72DD298A048}"/>
    <cellStyle name="40% - akcent 4 2 2 4" xfId="871" xr:uid="{490B5D64-DD24-4A1D-A69F-69DF2AFFA020}"/>
    <cellStyle name="40% - akcent 4 2 2 4 2" xfId="872" xr:uid="{23415F2D-D53F-447E-AAFF-D812544437E8}"/>
    <cellStyle name="40% - akcent 4 2 2 5" xfId="873" xr:uid="{56780A4E-7176-4691-BE3F-B4DBC599A68D}"/>
    <cellStyle name="40% - akcent 4 2 2 6" xfId="39180" xr:uid="{558D03EE-5DAD-43BB-B168-B3E7EEA87972}"/>
    <cellStyle name="40% - akcent 4 2 3" xfId="874" xr:uid="{68DF05E0-8966-4941-94A3-3AFF12AAF5FA}"/>
    <cellStyle name="40% - akcent 4 2 3 2" xfId="875" xr:uid="{7BA869A6-462A-44F6-80D9-4344F1A5DE2A}"/>
    <cellStyle name="40% - akcent 4 2 3 2 2" xfId="876" xr:uid="{8C353707-9ADE-4464-9236-9679161F6421}"/>
    <cellStyle name="40% - akcent 4 2 3 2 2 2" xfId="877" xr:uid="{4E08E7E6-5C68-4E04-9AD4-EE6C3C7356B6}"/>
    <cellStyle name="40% - akcent 4 2 3 2 3" xfId="878" xr:uid="{34587F0E-0E94-4E37-999E-16C29DFFD0AB}"/>
    <cellStyle name="40% - akcent 4 2 3 3" xfId="879" xr:uid="{43CA2DB2-BDD8-4C11-BC11-FD5CF0838993}"/>
    <cellStyle name="40% - akcent 4 2 3 3 2" xfId="880" xr:uid="{D795F0EE-9FBE-44DC-8738-4EAB46B64EC0}"/>
    <cellStyle name="40% - akcent 4 2 3 4" xfId="881" xr:uid="{A3390315-C3A8-4D56-AF80-EC1BBA2A06E3}"/>
    <cellStyle name="40% - akcent 4 2 4" xfId="882" xr:uid="{181A95FB-A430-49AC-A4E6-54AB2277F337}"/>
    <cellStyle name="40% - akcent 4 2 4 2" xfId="883" xr:uid="{06BA33C7-FD28-4392-B81F-6657F27D042A}"/>
    <cellStyle name="40% - akcent 4 2 4 2 2" xfId="884" xr:uid="{3512BC8B-5280-41EB-B95F-A2DCAE10FCE5}"/>
    <cellStyle name="40% - akcent 4 2 4 3" xfId="885" xr:uid="{1E87CCDB-DCFC-4560-87BC-08D083452A48}"/>
    <cellStyle name="40% - akcent 4 2 5" xfId="886" xr:uid="{BA7A5DC5-0788-4F1D-AF24-3C242B549EEF}"/>
    <cellStyle name="40% - akcent 4 2 5 2" xfId="887" xr:uid="{AA8E79AB-4B9B-4F9E-A8B0-313DBB8C099E}"/>
    <cellStyle name="40% - akcent 4 2 6" xfId="888" xr:uid="{86F12D43-A1FB-44DC-9BCC-1895A5751B33}"/>
    <cellStyle name="40% - akcent 4 2 7" xfId="39179" xr:uid="{6EED25FF-B9D3-4E26-A106-72D12F1FE586}"/>
    <cellStyle name="40% - akcent 4 3" xfId="889" xr:uid="{CEAF4F8B-3A55-4D08-83E5-529310DEAC42}"/>
    <cellStyle name="40% - akcent 4 3 2" xfId="890" xr:uid="{E5346F3C-4F12-4E05-84BC-882F43CD7D79}"/>
    <cellStyle name="40% - akcent 4 3 2 2" xfId="891" xr:uid="{AF26AD24-1B5B-4180-B534-E87447852355}"/>
    <cellStyle name="40% - akcent 4 3 2 2 2" xfId="892" xr:uid="{954F5FBD-3E76-48A1-8183-03E07B0DD9CF}"/>
    <cellStyle name="40% - akcent 4 3 2 2 2 2" xfId="893" xr:uid="{DE9BC5C4-3084-4873-A21F-9A0B31ED0234}"/>
    <cellStyle name="40% - akcent 4 3 2 2 3" xfId="894" xr:uid="{4F777462-699C-4F05-B8FD-92195FC45F80}"/>
    <cellStyle name="40% - akcent 4 3 2 3" xfId="895" xr:uid="{A199BFE3-46C5-4957-B10C-96ACA9FA302A}"/>
    <cellStyle name="40% - akcent 4 3 2 3 2" xfId="896" xr:uid="{42682FE5-2CA8-40F4-884D-7F1092D3505C}"/>
    <cellStyle name="40% - akcent 4 3 2 4" xfId="897" xr:uid="{5EFAE32E-5F6E-4F88-9171-F97D6E32E362}"/>
    <cellStyle name="40% - akcent 4 3 2 5" xfId="39182" xr:uid="{05A353DC-692F-4FF4-B10E-0A5D5794C346}"/>
    <cellStyle name="40% - akcent 4 3 3" xfId="898" xr:uid="{FB9960B6-C5C5-43A6-BCBC-E4ACDC99F329}"/>
    <cellStyle name="40% - akcent 4 3 3 2" xfId="899" xr:uid="{7BC3E7F4-8992-4AC1-9D9E-3DDD89B747B8}"/>
    <cellStyle name="40% - akcent 4 3 3 2 2" xfId="900" xr:uid="{68156165-EF01-4843-A60D-51467C33A874}"/>
    <cellStyle name="40% - akcent 4 3 3 3" xfId="901" xr:uid="{3D673D9E-CBFA-4FC9-BA35-67702AF038FC}"/>
    <cellStyle name="40% - akcent 4 3 4" xfId="902" xr:uid="{CED62B1C-0247-4C7E-A289-EC5ACC89DB6A}"/>
    <cellStyle name="40% - akcent 4 3 4 2" xfId="903" xr:uid="{D10AD7A1-8C6B-4170-9B91-28A3591097B2}"/>
    <cellStyle name="40% - akcent 4 3 5" xfId="904" xr:uid="{113D94EE-0CAB-4EB2-A297-15EEBA63470E}"/>
    <cellStyle name="40% - akcent 4 3 6" xfId="39181" xr:uid="{A63D7D81-DEEA-47D2-A77D-C44A855D2E53}"/>
    <cellStyle name="40% - akcent 4 4" xfId="905" xr:uid="{D478C7D1-6FAA-42C7-BD5A-05757308AC54}"/>
    <cellStyle name="40% - akcent 4 4 2" xfId="906" xr:uid="{0E8378CA-5FA4-4FDD-96E5-167906380BFE}"/>
    <cellStyle name="40% - akcent 4 4 2 2" xfId="907" xr:uid="{DA5AEB18-94E4-455B-A2F1-CC8365EAACC3}"/>
    <cellStyle name="40% - akcent 4 4 2 2 2" xfId="908" xr:uid="{4CE54B76-A98A-44E9-A9C3-168B621D65FA}"/>
    <cellStyle name="40% - akcent 4 4 2 2 2 2" xfId="909" xr:uid="{A84D4C78-06F4-47E5-B9FB-FC95603F7D6E}"/>
    <cellStyle name="40% - akcent 4 4 2 2 3" xfId="910" xr:uid="{20EBEB35-97AE-4837-8350-B90513DEF202}"/>
    <cellStyle name="40% - akcent 4 4 2 3" xfId="911" xr:uid="{2DB7C43D-EA61-449C-8F41-303100E3C025}"/>
    <cellStyle name="40% - akcent 4 4 2 3 2" xfId="912" xr:uid="{76B56CFC-BA61-4706-A434-0E98F06CCC35}"/>
    <cellStyle name="40% - akcent 4 4 2 4" xfId="913" xr:uid="{AE2341B5-94E6-4F30-8EEE-5C86B3EF1A58}"/>
    <cellStyle name="40% - akcent 4 4 3" xfId="914" xr:uid="{0CA3C0DB-9425-4B4C-9B12-4412744B5167}"/>
    <cellStyle name="40% - akcent 4 4 3 2" xfId="915" xr:uid="{0D752540-7272-4BAB-9188-2D7CCBAE3FC1}"/>
    <cellStyle name="40% - akcent 4 4 3 2 2" xfId="916" xr:uid="{A95E561F-42FD-45F8-84AC-8F8E4D9B2AE9}"/>
    <cellStyle name="40% - akcent 4 4 3 3" xfId="917" xr:uid="{DFD24306-23E7-47D3-B470-66D0D4054CDC}"/>
    <cellStyle name="40% - akcent 4 4 4" xfId="918" xr:uid="{23F10000-B187-4886-ACEF-F19044B0A3AB}"/>
    <cellStyle name="40% - akcent 4 4 4 2" xfId="919" xr:uid="{B83ED381-E426-4073-826C-C1D9D9719CEC}"/>
    <cellStyle name="40% - akcent 4 4 5" xfId="920" xr:uid="{D12EE32A-4085-4765-A3FE-48C2FB2FE3CF}"/>
    <cellStyle name="40% - akcent 4 4 6" xfId="39183" xr:uid="{462D850B-4D24-4476-8DB3-AA31BEC9337F}"/>
    <cellStyle name="40% - akcent 4 5" xfId="921" xr:uid="{B03F32FE-28EF-4E86-8FEC-1CB5B750C11E}"/>
    <cellStyle name="40% - akcent 4 5 2" xfId="922" xr:uid="{5EB46432-98C8-4296-9067-02248BFA3CE6}"/>
    <cellStyle name="40% - akcent 4 5 2 2" xfId="923" xr:uid="{AFA6824B-B938-4654-846D-BF3612BCAA3A}"/>
    <cellStyle name="40% - akcent 4 5 2 2 2" xfId="924" xr:uid="{C73E050A-56F0-4ADE-8BD7-078F696C5D10}"/>
    <cellStyle name="40% - akcent 4 5 2 3" xfId="925" xr:uid="{923C27F7-8376-40DA-96F1-0EE27189AF8F}"/>
    <cellStyle name="40% - akcent 4 5 3" xfId="926" xr:uid="{48C64237-3D68-43FB-9DEA-090C8BE4FE6D}"/>
    <cellStyle name="40% - akcent 4 5 3 2" xfId="927" xr:uid="{291C67DE-708E-4EDE-ACD1-08B1D5D53125}"/>
    <cellStyle name="40% - akcent 4 5 4" xfId="928" xr:uid="{2E67933D-E101-4E89-AEA8-0FA80317AF9C}"/>
    <cellStyle name="40% - akcent 4 6" xfId="929" xr:uid="{BBF9916E-2A4E-454F-907A-F10BF9F6A264}"/>
    <cellStyle name="40% - akcent 4 6 2" xfId="930" xr:uid="{72BD070D-528C-47F3-8B7F-D20F4F8C18C5}"/>
    <cellStyle name="40% - akcent 4 6 2 2" xfId="931" xr:uid="{4FB85EBF-3843-4D44-99AB-029442F842BF}"/>
    <cellStyle name="40% - akcent 4 6 3" xfId="932" xr:uid="{71A83633-DBD7-4B9E-8E09-6BB25E4C3B46}"/>
    <cellStyle name="40% - akcent 4 7" xfId="933" xr:uid="{60F5828F-C4E9-407F-B106-6DA447187D61}"/>
    <cellStyle name="40% - akcent 4 7 2" xfId="934" xr:uid="{3D4B1EF5-AD92-41DB-A027-DC851EE403E4}"/>
    <cellStyle name="40% - akcent 4 7 2 2" xfId="935" xr:uid="{8AC61BA2-04FB-47BE-B935-022474065103}"/>
    <cellStyle name="40% - akcent 4 7 3" xfId="936" xr:uid="{9C19CF39-64E2-43DC-B3EC-D1B58482DC4C}"/>
    <cellStyle name="40% - akcent 4 8" xfId="937" xr:uid="{3B39721F-27E8-4BEE-AFB6-742237E2C4FB}"/>
    <cellStyle name="40% - akcent 4 8 2" xfId="938" xr:uid="{AAC2BF80-8EC0-43E2-B90D-7A0EB4D7DEED}"/>
    <cellStyle name="40% - akcent 4 8 2 2" xfId="939" xr:uid="{15C8DD61-0006-46D6-AAC2-88A928EDB3D0}"/>
    <cellStyle name="40% - akcent 4 8 3" xfId="940" xr:uid="{A18866ED-10CA-46DE-887D-C570FE05FAC7}"/>
    <cellStyle name="40% - akcent 4 9" xfId="941" xr:uid="{6872F8B9-54C2-4F0A-9BBC-822D816EA006}"/>
    <cellStyle name="40% - akcent 4 9 2" xfId="942" xr:uid="{EC699105-E3BC-4406-91FA-BB98B72222BB}"/>
    <cellStyle name="40% - akcent 5 10" xfId="943" xr:uid="{EAD58DBF-F7E2-4F0F-BBA4-FFF1D222168A}"/>
    <cellStyle name="40% - akcent 5 11" xfId="944" xr:uid="{5A6566D4-F365-427C-B61C-EBBB64656F02}"/>
    <cellStyle name="40% - akcent 5 2" xfId="945" xr:uid="{7EEEDB0B-7B0C-4BF7-B27E-820F6C239D5F}"/>
    <cellStyle name="40% - akcent 5 2 2" xfId="946" xr:uid="{D88F2F1F-0FF6-4494-8B36-7E8BB3E257F8}"/>
    <cellStyle name="40% - akcent 5 2 2 2" xfId="947" xr:uid="{DF0D7D65-FFA3-4448-BEF2-B0694B3356DC}"/>
    <cellStyle name="40% - akcent 5 2 2 2 2" xfId="948" xr:uid="{1F835CC4-20AD-4C8A-9C52-022E00D194A2}"/>
    <cellStyle name="40% - akcent 5 2 2 2 2 2" xfId="949" xr:uid="{80A352BE-0F31-4745-A05F-F132991DD23B}"/>
    <cellStyle name="40% - akcent 5 2 2 2 2 2 2" xfId="950" xr:uid="{75BA43BD-FA77-4F7B-9C0F-B9177B614AB3}"/>
    <cellStyle name="40% - akcent 5 2 2 2 2 3" xfId="951" xr:uid="{55AB8A51-594F-4017-A0AE-4990CD1BAD02}"/>
    <cellStyle name="40% - akcent 5 2 2 2 3" xfId="952" xr:uid="{026B5AAB-91E7-47FE-A9C0-4941728F0A69}"/>
    <cellStyle name="40% - akcent 5 2 2 2 3 2" xfId="953" xr:uid="{71002E26-B0EA-4DF6-AC0B-03F0766465D7}"/>
    <cellStyle name="40% - akcent 5 2 2 2 4" xfId="954" xr:uid="{6FABE4EE-00A5-4E5D-8472-B836B2185DF6}"/>
    <cellStyle name="40% - akcent 5 2 2 3" xfId="955" xr:uid="{BD693B26-BE65-4BC9-9260-2DF42BDFFC92}"/>
    <cellStyle name="40% - akcent 5 2 2 3 2" xfId="956" xr:uid="{5316FB57-34DC-4102-8EE8-E30CA4CA3A98}"/>
    <cellStyle name="40% - akcent 5 2 2 3 2 2" xfId="957" xr:uid="{93938579-A3D9-4FA4-BCBA-A8C4D575ED4D}"/>
    <cellStyle name="40% - akcent 5 2 2 3 3" xfId="958" xr:uid="{C6328B70-A160-4CBC-9436-C9444A018F2F}"/>
    <cellStyle name="40% - akcent 5 2 2 4" xfId="959" xr:uid="{39EB19D2-AEEE-4AAC-B64A-9AFC45FA52AA}"/>
    <cellStyle name="40% - akcent 5 2 2 4 2" xfId="960" xr:uid="{F13DD8A3-5EAC-445C-8A92-8B57D6FB869B}"/>
    <cellStyle name="40% - akcent 5 2 2 5" xfId="961" xr:uid="{8C205D86-5493-4E65-99CB-D47306CEE4C0}"/>
    <cellStyle name="40% - akcent 5 2 2 6" xfId="39185" xr:uid="{81E5A2AC-50AC-4F5A-817A-0CF928A60750}"/>
    <cellStyle name="40% - akcent 5 2 3" xfId="962" xr:uid="{C6551C3B-879F-46FA-92B7-1FDB660A76ED}"/>
    <cellStyle name="40% - akcent 5 2 3 2" xfId="963" xr:uid="{57189868-01CB-4325-800B-29288253BF99}"/>
    <cellStyle name="40% - akcent 5 2 3 2 2" xfId="964" xr:uid="{B2A26364-19E0-4440-A306-86476723744D}"/>
    <cellStyle name="40% - akcent 5 2 3 2 2 2" xfId="965" xr:uid="{9FBA206E-BFA5-4774-A916-87DAC69429EE}"/>
    <cellStyle name="40% - akcent 5 2 3 2 3" xfId="966" xr:uid="{6881B6F8-530E-4E75-B4A3-64F3241BA3DA}"/>
    <cellStyle name="40% - akcent 5 2 3 3" xfId="967" xr:uid="{1BAEEA24-DDFD-4DC1-9C76-825D7AE30DB7}"/>
    <cellStyle name="40% - akcent 5 2 3 3 2" xfId="968" xr:uid="{B80B031C-F6DF-4382-A119-FF4F4302C81D}"/>
    <cellStyle name="40% - akcent 5 2 3 4" xfId="969" xr:uid="{98AB6144-2B13-4572-BD2E-F613E58FB2EF}"/>
    <cellStyle name="40% - akcent 5 2 4" xfId="970" xr:uid="{37D484B6-53CA-4099-9AF1-67D9B358FA87}"/>
    <cellStyle name="40% - akcent 5 2 4 2" xfId="971" xr:uid="{2CC4A0A5-4747-4FD7-9AA9-9EBC270304B5}"/>
    <cellStyle name="40% - akcent 5 2 4 2 2" xfId="972" xr:uid="{0EA61607-69F7-4290-9F30-8DAD7D332F17}"/>
    <cellStyle name="40% - akcent 5 2 4 3" xfId="973" xr:uid="{DCCAAF1B-EBA7-465E-8B74-1DC002071B51}"/>
    <cellStyle name="40% - akcent 5 2 5" xfId="974" xr:uid="{EC586AEB-9FDF-4B58-B7CE-BB1BD14E67F1}"/>
    <cellStyle name="40% - akcent 5 2 5 2" xfId="975" xr:uid="{7EEF3946-A6B8-4A83-937A-12DA2DA84D24}"/>
    <cellStyle name="40% - akcent 5 2 6" xfId="976" xr:uid="{8D282842-C0ED-4E84-8AE9-D6FAAB1E371F}"/>
    <cellStyle name="40% - akcent 5 2 7" xfId="39184" xr:uid="{AA1C3319-91A5-414D-B280-C77B9BB01B57}"/>
    <cellStyle name="40% - akcent 5 3" xfId="977" xr:uid="{6161A047-6582-448C-926B-B5E8092AB414}"/>
    <cellStyle name="40% - akcent 5 3 2" xfId="978" xr:uid="{C3A716C1-B899-4AD3-AC1C-077606829FBC}"/>
    <cellStyle name="40% - akcent 5 3 2 2" xfId="979" xr:uid="{1B3142EA-159C-4891-87C5-8B4AFB526820}"/>
    <cellStyle name="40% - akcent 5 3 2 2 2" xfId="980" xr:uid="{941885BE-420C-4423-9EB0-225C4F09B309}"/>
    <cellStyle name="40% - akcent 5 3 2 2 2 2" xfId="981" xr:uid="{8C33F014-B38E-434B-B42E-BBDE790A4F5A}"/>
    <cellStyle name="40% - akcent 5 3 2 2 3" xfId="982" xr:uid="{B5413E65-A277-48A2-B0F7-E1C4688DD846}"/>
    <cellStyle name="40% - akcent 5 3 2 3" xfId="983" xr:uid="{B1E8B0FB-3EAD-4F47-B76A-F558B8F6A7EF}"/>
    <cellStyle name="40% - akcent 5 3 2 3 2" xfId="984" xr:uid="{43334F7F-F6AF-455E-836B-2C4A3010AE2B}"/>
    <cellStyle name="40% - akcent 5 3 2 4" xfId="985" xr:uid="{BE77BF92-A1C5-44A2-948E-BD6CC147DAC7}"/>
    <cellStyle name="40% - akcent 5 3 2 5" xfId="39187" xr:uid="{BCD95E7D-1333-44EF-9FD5-1241EB4BFDFD}"/>
    <cellStyle name="40% - akcent 5 3 3" xfId="986" xr:uid="{E7A089D9-96AC-4335-B607-395AE6249355}"/>
    <cellStyle name="40% - akcent 5 3 3 2" xfId="987" xr:uid="{43DFCEAD-A65E-4EFB-AEFC-408AF1588B52}"/>
    <cellStyle name="40% - akcent 5 3 3 2 2" xfId="988" xr:uid="{FF7CD6BE-7BC5-4ABA-9CB0-152F157EC238}"/>
    <cellStyle name="40% - akcent 5 3 3 3" xfId="989" xr:uid="{FDCD32CC-01C5-4B8F-A8CB-D3BF279AB43C}"/>
    <cellStyle name="40% - akcent 5 3 4" xfId="990" xr:uid="{145C88F2-DA76-4C5D-A71E-E17CA80094B1}"/>
    <cellStyle name="40% - akcent 5 3 4 2" xfId="991" xr:uid="{CF967BEE-9E89-4650-A09F-612E58E3C8A2}"/>
    <cellStyle name="40% - akcent 5 3 5" xfId="992" xr:uid="{142454BF-9AEB-4043-B8B2-BA1EF70F9528}"/>
    <cellStyle name="40% - akcent 5 3 6" xfId="39186" xr:uid="{360A97FC-676B-4E47-9DFE-E83B18640AF5}"/>
    <cellStyle name="40% - akcent 5 4" xfId="993" xr:uid="{4333861C-970F-4C9C-8082-5692603454B6}"/>
    <cellStyle name="40% - akcent 5 4 2" xfId="994" xr:uid="{65EE33E9-8C06-460D-AAEC-6CB533A55BEA}"/>
    <cellStyle name="40% - akcent 5 4 2 2" xfId="995" xr:uid="{FB242CA7-69DE-4A8F-87C7-68998768B3A6}"/>
    <cellStyle name="40% - akcent 5 4 2 2 2" xfId="996" xr:uid="{D01096F6-D4DE-49AB-9ED6-01C87C3273AA}"/>
    <cellStyle name="40% - akcent 5 4 2 2 2 2" xfId="997" xr:uid="{1A92A268-87C2-4AB8-9CA9-B5AE6C3699C9}"/>
    <cellStyle name="40% - akcent 5 4 2 2 3" xfId="998" xr:uid="{913552D9-DE87-422A-B4F7-2AB33245BBCA}"/>
    <cellStyle name="40% - akcent 5 4 2 3" xfId="999" xr:uid="{DFD63A9B-9ECA-41B3-AC6E-745E0F8A6A64}"/>
    <cellStyle name="40% - akcent 5 4 2 3 2" xfId="1000" xr:uid="{B2DB7B58-8E9B-436D-98D4-F5FD01AD82E6}"/>
    <cellStyle name="40% - akcent 5 4 2 4" xfId="1001" xr:uid="{243790E9-B6BC-4DF9-97F6-87E73D142EB9}"/>
    <cellStyle name="40% - akcent 5 4 3" xfId="1002" xr:uid="{EE245F8C-1059-4DF3-812A-2DCB6E4DA596}"/>
    <cellStyle name="40% - akcent 5 4 3 2" xfId="1003" xr:uid="{426A91D6-CC1A-4073-9781-862AD4DEEB78}"/>
    <cellStyle name="40% - akcent 5 4 3 2 2" xfId="1004" xr:uid="{7EBCEE3B-FE6B-4D87-9B00-5293485DD6E0}"/>
    <cellStyle name="40% - akcent 5 4 3 3" xfId="1005" xr:uid="{3A8CB076-D33E-4CDA-89E6-0D18C21205AE}"/>
    <cellStyle name="40% - akcent 5 4 4" xfId="1006" xr:uid="{EB50E070-DED6-45F3-9468-69C80BA5DDC9}"/>
    <cellStyle name="40% - akcent 5 4 4 2" xfId="1007" xr:uid="{86290024-0EEF-4E7F-A1F6-8F48395D8F1E}"/>
    <cellStyle name="40% - akcent 5 4 5" xfId="1008" xr:uid="{05427C7D-BF78-4520-A104-6A69CF474EEA}"/>
    <cellStyle name="40% - akcent 5 4 6" xfId="39188" xr:uid="{9A55228E-709E-4C75-BE06-F4F8AEDFA4C4}"/>
    <cellStyle name="40% - akcent 5 5" xfId="1009" xr:uid="{D1E5861D-216A-4AD6-8101-9CB3691E326C}"/>
    <cellStyle name="40% - akcent 5 5 2" xfId="1010" xr:uid="{008A1EA5-D2D2-4579-9B21-EA75911A3975}"/>
    <cellStyle name="40% - akcent 5 5 2 2" xfId="1011" xr:uid="{B390D968-0505-4790-BF86-D31C95FF7279}"/>
    <cellStyle name="40% - akcent 5 5 2 2 2" xfId="1012" xr:uid="{64705A74-04AA-4290-B5D6-88823023155E}"/>
    <cellStyle name="40% - akcent 5 5 2 3" xfId="1013" xr:uid="{0AAC0A64-D839-475A-8991-5AA427FFE885}"/>
    <cellStyle name="40% - akcent 5 5 3" xfId="1014" xr:uid="{2C6BBA6C-1E0C-4243-BA72-0F8B4A2A808F}"/>
    <cellStyle name="40% - akcent 5 5 3 2" xfId="1015" xr:uid="{367B432E-6A7E-43B5-BAB0-5E6150FFC089}"/>
    <cellStyle name="40% - akcent 5 5 4" xfId="1016" xr:uid="{2F8408CF-FD81-430D-BAB6-A7A3B02E9EF3}"/>
    <cellStyle name="40% - akcent 5 6" xfId="1017" xr:uid="{D47CB421-D5B1-4943-AED2-CAD215933EC5}"/>
    <cellStyle name="40% - akcent 5 6 2" xfId="1018" xr:uid="{3C535C5F-237E-4E8B-B467-9D440DD8F5C6}"/>
    <cellStyle name="40% - akcent 5 6 2 2" xfId="1019" xr:uid="{6D619339-62B9-42A3-9FFD-641B64601152}"/>
    <cellStyle name="40% - akcent 5 6 3" xfId="1020" xr:uid="{96719456-5475-4745-A76D-BF2CFAE5AA3F}"/>
    <cellStyle name="40% - akcent 5 7" xfId="1021" xr:uid="{678D1C32-C8BB-4EF2-9D67-30BEBF898A6D}"/>
    <cellStyle name="40% - akcent 5 7 2" xfId="1022" xr:uid="{183E1AE0-E03C-4D1E-A07F-621C97A79D36}"/>
    <cellStyle name="40% - akcent 5 7 2 2" xfId="1023" xr:uid="{F9FC187D-2EC4-4A1D-94FA-1538D85D8350}"/>
    <cellStyle name="40% - akcent 5 7 3" xfId="1024" xr:uid="{B09A0DDE-66B5-4E50-A574-7CEA7B2F19FE}"/>
    <cellStyle name="40% - akcent 5 8" xfId="1025" xr:uid="{573C5F87-2912-4E00-90D9-02E4610290B2}"/>
    <cellStyle name="40% - akcent 5 8 2" xfId="1026" xr:uid="{C89E15A0-CCEC-4318-9034-8403A9EDA171}"/>
    <cellStyle name="40% - akcent 5 8 2 2" xfId="1027" xr:uid="{5FD6454D-BBCD-4427-B897-DC7EF30FB6B9}"/>
    <cellStyle name="40% - akcent 5 8 3" xfId="1028" xr:uid="{AADEFC49-B0FC-4CC7-9422-D2CABBB57E0B}"/>
    <cellStyle name="40% - akcent 5 9" xfId="1029" xr:uid="{01AC3C7B-8110-433C-8E55-540F68A5C00A}"/>
    <cellStyle name="40% - akcent 5 9 2" xfId="1030" xr:uid="{59054D7B-6291-4E50-AA8E-AAE4BB546443}"/>
    <cellStyle name="40% - akcent 6 10" xfId="1031" xr:uid="{732E8B88-4F19-4A7E-BAD0-1C32EDA29580}"/>
    <cellStyle name="40% - akcent 6 11" xfId="1032" xr:uid="{56422588-CDE1-41A7-B46A-8FA05DC94359}"/>
    <cellStyle name="40% - akcent 6 2" xfId="1033" xr:uid="{AF5D48C9-8790-440B-A485-2DD92D76207F}"/>
    <cellStyle name="40% - akcent 6 2 2" xfId="1034" xr:uid="{F0F2D03B-1C62-4F80-A727-ABB77C7518F8}"/>
    <cellStyle name="40% - akcent 6 2 2 2" xfId="1035" xr:uid="{48F549A1-D09F-4E30-BBCF-864F1D3F27EF}"/>
    <cellStyle name="40% - akcent 6 2 2 2 2" xfId="1036" xr:uid="{C0CE8F6B-CA24-4949-80AE-12C77C29C14E}"/>
    <cellStyle name="40% - akcent 6 2 2 2 2 2" xfId="1037" xr:uid="{EF51992B-6ECD-45B9-9E51-50DB42FA7AD1}"/>
    <cellStyle name="40% - akcent 6 2 2 2 2 2 2" xfId="1038" xr:uid="{34C033C7-46DF-41B4-91F6-452B18E00794}"/>
    <cellStyle name="40% - akcent 6 2 2 2 2 3" xfId="1039" xr:uid="{817BE0C2-9EC7-4755-BCA2-25A3F1647673}"/>
    <cellStyle name="40% - akcent 6 2 2 2 3" xfId="1040" xr:uid="{11F48EE9-5F9F-48A2-A18B-89939F895C6F}"/>
    <cellStyle name="40% - akcent 6 2 2 2 3 2" xfId="1041" xr:uid="{B378B110-4211-4FC2-A7FB-6C905CA15D66}"/>
    <cellStyle name="40% - akcent 6 2 2 2 4" xfId="1042" xr:uid="{00C99E15-130C-4E32-AE66-789AD1EF5498}"/>
    <cellStyle name="40% - akcent 6 2 2 3" xfId="1043" xr:uid="{587F261C-021E-425C-9818-6C8265AA4A0C}"/>
    <cellStyle name="40% - akcent 6 2 2 3 2" xfId="1044" xr:uid="{A0935DC1-B7CF-48A9-A6ED-F45EDC619125}"/>
    <cellStyle name="40% - akcent 6 2 2 3 2 2" xfId="1045" xr:uid="{227F0849-3CE7-45AE-BE30-1F55BE215B49}"/>
    <cellStyle name="40% - akcent 6 2 2 3 3" xfId="1046" xr:uid="{92B5A716-4F6F-4BE1-9533-C93AF1500598}"/>
    <cellStyle name="40% - akcent 6 2 2 4" xfId="1047" xr:uid="{94BC0202-E733-466A-8484-1DD5A7DF2A36}"/>
    <cellStyle name="40% - akcent 6 2 2 4 2" xfId="1048" xr:uid="{7BCE36C6-9EAD-4525-BA24-B113DF72A9A0}"/>
    <cellStyle name="40% - akcent 6 2 2 5" xfId="1049" xr:uid="{150F9755-F789-4D8C-9B60-54DA445027F4}"/>
    <cellStyle name="40% - akcent 6 2 2 6" xfId="39190" xr:uid="{2D1B58AD-50DB-4F7D-A4BB-C5FB5EAEA396}"/>
    <cellStyle name="40% - akcent 6 2 3" xfId="1050" xr:uid="{0B61EFD2-1B96-41A8-A520-2AC2B1B7AEF2}"/>
    <cellStyle name="40% - akcent 6 2 3 2" xfId="1051" xr:uid="{EADE0A2C-9779-4383-9479-24623F1ED0CB}"/>
    <cellStyle name="40% - akcent 6 2 3 2 2" xfId="1052" xr:uid="{C4C7EE2B-FA90-4984-A989-073D1D3BB6DC}"/>
    <cellStyle name="40% - akcent 6 2 3 2 2 2" xfId="1053" xr:uid="{1B8FBF57-D43B-4B11-864E-17E91E186A70}"/>
    <cellStyle name="40% - akcent 6 2 3 2 3" xfId="1054" xr:uid="{E3775CDC-E163-4799-A7C7-7F23FFAA96ED}"/>
    <cellStyle name="40% - akcent 6 2 3 3" xfId="1055" xr:uid="{88B9B18E-3E42-47A5-81CA-DF9E87676742}"/>
    <cellStyle name="40% - akcent 6 2 3 3 2" xfId="1056" xr:uid="{819EBF26-3B66-41C1-BE2F-B3D26745ABAF}"/>
    <cellStyle name="40% - akcent 6 2 3 4" xfId="1057" xr:uid="{55EFE53F-6C1D-45BE-AA92-62E5D7AD2D86}"/>
    <cellStyle name="40% - akcent 6 2 4" xfId="1058" xr:uid="{7FC6151A-FB76-4A4F-AAC7-27E54E94C86F}"/>
    <cellStyle name="40% - akcent 6 2 4 2" xfId="1059" xr:uid="{A5D46D37-A2C4-497D-BECB-6AE0C3280EE4}"/>
    <cellStyle name="40% - akcent 6 2 4 2 2" xfId="1060" xr:uid="{3924FB8B-28A6-4ADA-8EE1-BE92C44014CC}"/>
    <cellStyle name="40% - akcent 6 2 4 3" xfId="1061" xr:uid="{881F3395-07D3-4ED3-83E7-B0EF26F81969}"/>
    <cellStyle name="40% - akcent 6 2 5" xfId="1062" xr:uid="{EC947FF0-A62C-43F0-B1D4-D58AF4DAFFC5}"/>
    <cellStyle name="40% - akcent 6 2 5 2" xfId="1063" xr:uid="{9C36854A-FBC9-419F-A2B9-3EC5F0F64A3D}"/>
    <cellStyle name="40% - akcent 6 2 6" xfId="1064" xr:uid="{52BC2F04-5669-4E6A-9798-B879EFBB1553}"/>
    <cellStyle name="40% - akcent 6 2 7" xfId="39189" xr:uid="{3267CDF4-0823-4AE1-BFED-DA81F09F65AB}"/>
    <cellStyle name="40% - akcent 6 3" xfId="1065" xr:uid="{77193FCB-30E3-4C11-92EE-E37AE340B4BC}"/>
    <cellStyle name="40% - akcent 6 3 2" xfId="1066" xr:uid="{0B94F7D4-97CE-4EBF-9627-DA489DA0CAEF}"/>
    <cellStyle name="40% - akcent 6 3 2 2" xfId="1067" xr:uid="{A002E523-8A94-4644-BAA8-EC5BA7D62E1D}"/>
    <cellStyle name="40% - akcent 6 3 2 2 2" xfId="1068" xr:uid="{1D0CE554-AF91-4985-8601-5A065BB2F237}"/>
    <cellStyle name="40% - akcent 6 3 2 2 2 2" xfId="1069" xr:uid="{2BC93976-F280-466E-9A10-A8D54005E47A}"/>
    <cellStyle name="40% - akcent 6 3 2 2 3" xfId="1070" xr:uid="{1C2B95A5-C87A-46E6-A580-7375012C03BF}"/>
    <cellStyle name="40% - akcent 6 3 2 3" xfId="1071" xr:uid="{13C23B53-1BB7-4C71-B5B3-1855D05316EA}"/>
    <cellStyle name="40% - akcent 6 3 2 3 2" xfId="1072" xr:uid="{E09EC291-BDB8-4F8C-8CBF-7A6443CB9AEF}"/>
    <cellStyle name="40% - akcent 6 3 2 4" xfId="1073" xr:uid="{5AD05C04-3EE6-4FFD-9E92-EE468FAD130D}"/>
    <cellStyle name="40% - akcent 6 3 2 5" xfId="39192" xr:uid="{AE0A3492-433B-4A1C-8DC2-9B657AA02322}"/>
    <cellStyle name="40% - akcent 6 3 3" xfId="1074" xr:uid="{FBC78AA6-0ADD-4C70-A87F-0065220C467B}"/>
    <cellStyle name="40% - akcent 6 3 3 2" xfId="1075" xr:uid="{71445F7A-E152-40FC-9118-D65D80620035}"/>
    <cellStyle name="40% - akcent 6 3 3 2 2" xfId="1076" xr:uid="{C67B5E49-FC49-4A02-BF1D-C7CE13BA9B53}"/>
    <cellStyle name="40% - akcent 6 3 3 3" xfId="1077" xr:uid="{E74F44ED-BD64-4C6A-BF3E-96AEB34B5901}"/>
    <cellStyle name="40% - akcent 6 3 4" xfId="1078" xr:uid="{F5973B2F-4103-4C39-A841-101AAD80A3BD}"/>
    <cellStyle name="40% - akcent 6 3 4 2" xfId="1079" xr:uid="{F6F5145D-82F7-432F-BFEB-AC39DA0BFB82}"/>
    <cellStyle name="40% - akcent 6 3 5" xfId="1080" xr:uid="{7F33BE7D-27D9-490D-B7BD-42731B64D4FB}"/>
    <cellStyle name="40% - akcent 6 3 6" xfId="39191" xr:uid="{883748C9-0E26-456A-9C09-8AD5C05C97F9}"/>
    <cellStyle name="40% - akcent 6 4" xfId="1081" xr:uid="{8EEE2F74-B8B4-4754-8EDF-00ABA09A67DC}"/>
    <cellStyle name="40% - akcent 6 4 2" xfId="1082" xr:uid="{8260630E-C763-4694-917D-1FB452832BDD}"/>
    <cellStyle name="40% - akcent 6 4 2 2" xfId="1083" xr:uid="{F229FC35-A783-49BA-A5D8-626BD74C5593}"/>
    <cellStyle name="40% - akcent 6 4 2 2 2" xfId="1084" xr:uid="{127CDA5F-61A7-4722-8123-C4C982A932DB}"/>
    <cellStyle name="40% - akcent 6 4 2 2 2 2" xfId="1085" xr:uid="{90C982CA-EA65-465F-AB56-B6F41F929CB7}"/>
    <cellStyle name="40% - akcent 6 4 2 2 3" xfId="1086" xr:uid="{81FD614C-CB0A-4DA6-949F-7489E4BBFBDF}"/>
    <cellStyle name="40% - akcent 6 4 2 3" xfId="1087" xr:uid="{F85BF774-491A-4D3D-B29C-16C09957A32B}"/>
    <cellStyle name="40% - akcent 6 4 2 3 2" xfId="1088" xr:uid="{041B128B-4C86-4080-A414-E6D7E9575D72}"/>
    <cellStyle name="40% - akcent 6 4 2 4" xfId="1089" xr:uid="{14C87FE7-815F-4A41-BF40-4F98531B56C1}"/>
    <cellStyle name="40% - akcent 6 4 3" xfId="1090" xr:uid="{11C8BADE-FFD8-4E80-BE1C-30F4909D0B38}"/>
    <cellStyle name="40% - akcent 6 4 3 2" xfId="1091" xr:uid="{2E32F279-846F-4E2F-9CB6-606A52143FBC}"/>
    <cellStyle name="40% - akcent 6 4 3 2 2" xfId="1092" xr:uid="{21F27DFB-F22A-4D5D-9713-CF19F9DB2DCE}"/>
    <cellStyle name="40% - akcent 6 4 3 3" xfId="1093" xr:uid="{75AAB8D7-F536-4159-A636-3D1950C48D10}"/>
    <cellStyle name="40% - akcent 6 4 4" xfId="1094" xr:uid="{38CC38D8-CBA0-43AA-918E-9A32DD51F6D8}"/>
    <cellStyle name="40% - akcent 6 4 4 2" xfId="1095" xr:uid="{5E319F48-133A-4433-85C3-BAE81E7D6CFC}"/>
    <cellStyle name="40% - akcent 6 4 5" xfId="1096" xr:uid="{23C32507-D2FA-4190-AD5D-CC6A864C900A}"/>
    <cellStyle name="40% - akcent 6 4 6" xfId="39193" xr:uid="{E4C357B6-12EF-4F9C-8CAE-B1DADEE31D05}"/>
    <cellStyle name="40% - akcent 6 5" xfId="1097" xr:uid="{B0C895EF-F673-4778-919F-EA9CC477BC9B}"/>
    <cellStyle name="40% - akcent 6 5 2" xfId="1098" xr:uid="{78647D68-C2F5-4E5A-8F05-AEAA8084274B}"/>
    <cellStyle name="40% - akcent 6 5 2 2" xfId="1099" xr:uid="{57E5659F-2074-4022-B0B3-AE9EC86B9462}"/>
    <cellStyle name="40% - akcent 6 5 2 2 2" xfId="1100" xr:uid="{48C7E0C8-CF16-4532-9684-F90F67F94B7B}"/>
    <cellStyle name="40% - akcent 6 5 2 3" xfId="1101" xr:uid="{7FEE0CD7-57D0-4B3E-93F6-8EB4241553B6}"/>
    <cellStyle name="40% - akcent 6 5 3" xfId="1102" xr:uid="{DE54F555-073F-4C20-A47B-FD2E58D98C02}"/>
    <cellStyle name="40% - akcent 6 5 3 2" xfId="1103" xr:uid="{2AB29A01-E0FA-4AEB-B3CD-B378AB0D0E69}"/>
    <cellStyle name="40% - akcent 6 5 4" xfId="1104" xr:uid="{229F80C1-ED3C-44F2-BF1A-E370FB348881}"/>
    <cellStyle name="40% - akcent 6 6" xfId="1105" xr:uid="{FF92F670-B54B-49AB-B5B3-81D97DD5AE3C}"/>
    <cellStyle name="40% - akcent 6 6 2" xfId="1106" xr:uid="{929785A2-85CF-409A-94CF-7BE446FCF202}"/>
    <cellStyle name="40% - akcent 6 6 2 2" xfId="1107" xr:uid="{A2DBF3AB-32AA-4E53-A8C7-36090BF53CE6}"/>
    <cellStyle name="40% - akcent 6 6 3" xfId="1108" xr:uid="{A5922C5F-A773-45F0-8695-A98FB3A591C1}"/>
    <cellStyle name="40% - akcent 6 7" xfId="1109" xr:uid="{6C2FAD8C-D66B-4863-B084-D2A229199978}"/>
    <cellStyle name="40% - akcent 6 7 2" xfId="1110" xr:uid="{5E737209-690D-49FD-BE95-4BA73F6E649E}"/>
    <cellStyle name="40% - akcent 6 7 2 2" xfId="1111" xr:uid="{C7DFD594-768A-40BE-880B-0A2B46D5CF76}"/>
    <cellStyle name="40% - akcent 6 7 3" xfId="1112" xr:uid="{5E74A758-7E9B-4B45-880A-73BBCC80564A}"/>
    <cellStyle name="40% - akcent 6 8" xfId="1113" xr:uid="{00D241B8-C068-4816-AA1E-8FAE38F129F0}"/>
    <cellStyle name="40% - akcent 6 8 2" xfId="1114" xr:uid="{5DF59D4E-A633-4BDB-8E38-4362F8AEB8A4}"/>
    <cellStyle name="40% - akcent 6 8 2 2" xfId="1115" xr:uid="{3B7C14A7-69F2-4D6F-9217-196B7D2E44E6}"/>
    <cellStyle name="40% - akcent 6 8 3" xfId="1116" xr:uid="{F16FA5DD-50E7-4A82-894F-54AC80E1EEB4}"/>
    <cellStyle name="40% - akcent 6 9" xfId="1117" xr:uid="{82857511-2AB0-421E-BA51-E2847014E38E}"/>
    <cellStyle name="40% - akcent 6 9 2" xfId="1118" xr:uid="{344E28DB-3C39-4652-A026-4DEC2ECC9613}"/>
    <cellStyle name="40% - Akzent1" xfId="39194" xr:uid="{06603487-C0C2-4002-9838-CF8561E6D45C}"/>
    <cellStyle name="40% - Akzent2" xfId="39195" xr:uid="{41734817-648D-434A-ACB8-A8DBBC326774}"/>
    <cellStyle name="40% - Akzent3" xfId="39196" xr:uid="{1E7DD5C6-47DD-4A16-A2C6-4A9C67B2B878}"/>
    <cellStyle name="40% - Akzent4" xfId="39197" xr:uid="{28D935C3-CC25-4E64-91BA-E8060980CD65}"/>
    <cellStyle name="40% - Akzent5" xfId="39198" xr:uid="{CFF387F3-6551-47E1-9B86-419F83463007}"/>
    <cellStyle name="40% - Akzent6" xfId="39199" xr:uid="{60D5E12B-7913-4020-B3F7-1BF4B4B20107}"/>
    <cellStyle name="40% - Énfasis1" xfId="39200" xr:uid="{3714FEE3-CD1C-4D48-95B9-123BC278FB1B}"/>
    <cellStyle name="40% - Énfasis2" xfId="39201" xr:uid="{895B7592-9C04-40E2-B477-5EAB470A5B1E}"/>
    <cellStyle name="40% - Énfasis3" xfId="39202" xr:uid="{925EAE45-9379-418D-8D5E-9E14DB8A3844}"/>
    <cellStyle name="40% - Énfasis4" xfId="39203" xr:uid="{F6F4AF55-F75A-4238-BCFF-DDD0ECC1C009}"/>
    <cellStyle name="40% - Énfasis5" xfId="39204" xr:uid="{85984B4D-517F-4246-A94A-8572B1760921}"/>
    <cellStyle name="40% - Énfasis6" xfId="39205" xr:uid="{DD5B9176-F663-4368-A133-3F0EBB12E0B5}"/>
    <cellStyle name="60 % - Accent1" xfId="39206" xr:uid="{528C4160-BE29-4D5A-B0AF-9878F41A445A}"/>
    <cellStyle name="60 % - Accent2" xfId="39207" xr:uid="{4EE6C761-79A9-4B74-88D4-12AB1D31BE5E}"/>
    <cellStyle name="60 % - Accent3" xfId="39208" xr:uid="{A16881A9-A69D-4356-BE1F-BD3D3A8ADD04}"/>
    <cellStyle name="60 % - Accent4" xfId="39209" xr:uid="{1EF88D36-8C8B-464D-9651-6761FF96F301}"/>
    <cellStyle name="60 % - Accent5" xfId="39210" xr:uid="{51A614D3-A6BE-446D-A3B4-7C038469A549}"/>
    <cellStyle name="60 % - Accent6" xfId="39211" xr:uid="{066B3025-E8DF-43C4-81AD-D24863CE110A}"/>
    <cellStyle name="60% - Accent1 2" xfId="1119" xr:uid="{7FD50078-F2FC-4B26-87D4-0F576968A1CB}"/>
    <cellStyle name="60% - Accent1 2 2" xfId="39213" xr:uid="{48037357-E843-4C1F-9E8F-89363944B1B1}"/>
    <cellStyle name="60% - Accent1 2 3" xfId="39212" xr:uid="{4CB40403-55C5-4688-870C-FA7AEDAEA3A8}"/>
    <cellStyle name="60% - Accent1 3" xfId="39214" xr:uid="{62EBABB4-DA02-448D-AB7A-83FD5E1079E9}"/>
    <cellStyle name="60% - Accent1 4" xfId="39215" xr:uid="{0B5A7141-5676-4E6F-9851-A31D8F39BE39}"/>
    <cellStyle name="60% - Accent1 5" xfId="39216" xr:uid="{4ECD13BB-5E91-45FB-9770-9A99152834ED}"/>
    <cellStyle name="60% - Accent2 2" xfId="1120" xr:uid="{881EFDC7-B3DD-454A-8659-1E374FB9CFD2}"/>
    <cellStyle name="60% - Accent2 2 2" xfId="39218" xr:uid="{1E69E9C2-137E-4360-A1D8-38D43F724C3E}"/>
    <cellStyle name="60% - Accent2 2 3" xfId="39217" xr:uid="{3A2314A6-5412-474B-AB75-17B3A02AC1B6}"/>
    <cellStyle name="60% - Accent2 3" xfId="39219" xr:uid="{A338911D-3973-49EB-A2C9-A02FB9DB4675}"/>
    <cellStyle name="60% - Accent2 4" xfId="39220" xr:uid="{56784338-DA5B-4AFF-B16C-4290446976AA}"/>
    <cellStyle name="60% - Accent2 5" xfId="39221" xr:uid="{6F88B8AC-4259-45A0-9B8F-E9BDA78F3E7C}"/>
    <cellStyle name="60% - Accent3 2" xfId="1121" xr:uid="{03B5EB60-6EDF-437B-A35F-19A6DB6DEA17}"/>
    <cellStyle name="60% - Accent3 2 2" xfId="39223" xr:uid="{1EF3A5BB-51E9-4E0D-AF9A-34DCCD85C29F}"/>
    <cellStyle name="60% - Accent3 2 3" xfId="39222" xr:uid="{4E97DAA5-85E7-4B7B-91EC-0B330EF668A5}"/>
    <cellStyle name="60% - Accent3 3" xfId="39224" xr:uid="{2F054036-C358-4F6C-8EAD-A54F7BB7EB14}"/>
    <cellStyle name="60% - Accent3 4" xfId="39225" xr:uid="{888DD751-BB99-4181-B434-DEC60A4231D7}"/>
    <cellStyle name="60% - Accent3 5" xfId="39226" xr:uid="{5CAC755B-83B8-4FCD-8EAB-0DCB242B5D74}"/>
    <cellStyle name="60% - Accent4 2" xfId="1122" xr:uid="{5F4F6095-5B08-4831-BB55-5571BB79D82F}"/>
    <cellStyle name="60% - Accent4 2 2" xfId="39228" xr:uid="{787817CB-6AF8-4AF0-991E-326142C207AE}"/>
    <cellStyle name="60% - Accent4 2 3" xfId="39227" xr:uid="{8F04B5A5-11CD-4D22-A0F8-F152F3CC7EBF}"/>
    <cellStyle name="60% - Accent4 3" xfId="39229" xr:uid="{94D496CA-608B-427A-8E46-8E6B032F0517}"/>
    <cellStyle name="60% - Accent4 4" xfId="39230" xr:uid="{6360EBCA-DA1B-45DC-892D-75F459601499}"/>
    <cellStyle name="60% - Accent4 5" xfId="39231" xr:uid="{17443E92-F481-4EFD-8761-69B1CD03C604}"/>
    <cellStyle name="60% - Accent5 2" xfId="1123" xr:uid="{96413125-DDA1-4D69-973F-6D3726814660}"/>
    <cellStyle name="60% - Accent5 2 2" xfId="39233" xr:uid="{A5AD0790-2DD7-400F-913C-FEBC4471EAA1}"/>
    <cellStyle name="60% - Accent5 2 3" xfId="39232" xr:uid="{33F75819-C186-4237-816D-4F89EF1F0933}"/>
    <cellStyle name="60% - Accent5 3" xfId="39234" xr:uid="{F716DF98-B85E-493C-89CB-AA18ECD9D3E7}"/>
    <cellStyle name="60% - Accent5 4" xfId="39235" xr:uid="{EF9B806C-81CE-49ED-BF95-BC240059C7A9}"/>
    <cellStyle name="60% - Accent5 5" xfId="39236" xr:uid="{A8E13E06-8C57-448B-AA19-86436D9FE92C}"/>
    <cellStyle name="60% - Accent6 2" xfId="1124" xr:uid="{D7B6ECA3-CBF6-4A23-A000-D16C9F6EFD88}"/>
    <cellStyle name="60% - Accent6 2 2" xfId="39238" xr:uid="{50C69997-C4B1-40F0-8E1A-947663E9CAA0}"/>
    <cellStyle name="60% - Accent6 2 3" xfId="39237" xr:uid="{715F52EC-4B5A-4C55-AA1B-ECF74E03A7E5}"/>
    <cellStyle name="60% - Accent6 3" xfId="39239" xr:uid="{94D001C1-A69A-4AFE-B027-6512B403CE72}"/>
    <cellStyle name="60% - Accent6 4" xfId="39240" xr:uid="{1690581A-93E0-4DB5-AA9F-594E7ED85BA0}"/>
    <cellStyle name="60% - Accent6 5" xfId="39241" xr:uid="{1FA797DC-8498-442F-B470-DBF5D38359AC}"/>
    <cellStyle name="60% - akcent 1 2" xfId="1125" xr:uid="{4B625E21-1C7D-4EAE-8D45-EF4EC7A0BBE0}"/>
    <cellStyle name="60% - akcent 1 2 2" xfId="39242" xr:uid="{3142FE64-25A0-45B4-96A8-339BCEDCAFDA}"/>
    <cellStyle name="60% - akcent 1 3" xfId="1126" xr:uid="{3EE8054C-BB6D-4DE1-8FB4-E87A91941B49}"/>
    <cellStyle name="60% - akcent 1 3 2" xfId="39243" xr:uid="{38AE2E4E-7043-4185-9301-112F9D0C3570}"/>
    <cellStyle name="60% - akcent 1 4" xfId="39244" xr:uid="{5BA91E38-678D-4748-94D2-F42B8807DC32}"/>
    <cellStyle name="60% - akcent 2 2" xfId="1127" xr:uid="{629837B0-4F36-4822-ABF3-0335D8E6BBBA}"/>
    <cellStyle name="60% - akcent 2 2 2" xfId="39245" xr:uid="{9F32E6E9-7921-46F3-A4A8-5F57A8A586F2}"/>
    <cellStyle name="60% - akcent 2 3" xfId="1128" xr:uid="{9CA6A16B-BEE1-4DA6-8F5D-4EF232D48B68}"/>
    <cellStyle name="60% - akcent 2 3 2" xfId="39246" xr:uid="{02DA11DA-D6F1-4EC6-AD5B-EAAD19092AD8}"/>
    <cellStyle name="60% - akcent 2 4" xfId="39247" xr:uid="{22E3CCC2-CB03-49FC-891F-B9FC40471C08}"/>
    <cellStyle name="60% - akcent 3 2" xfId="1129" xr:uid="{5EBBBC34-8C2E-4BF9-A8E4-CE2AEC82BEBA}"/>
    <cellStyle name="60% - akcent 3 2 2" xfId="39248" xr:uid="{79254380-3C3B-4365-90E8-04D155AA731F}"/>
    <cellStyle name="60% - akcent 3 3" xfId="1130" xr:uid="{716CFAB9-A584-405B-8753-95239758C04D}"/>
    <cellStyle name="60% - akcent 3 3 2" xfId="39249" xr:uid="{5228C57F-6FF4-45F7-B31C-3E29ABF1D8C4}"/>
    <cellStyle name="60% - akcent 3 4" xfId="39250" xr:uid="{1A437D0B-C356-4F27-BC5B-63B58C0B12B8}"/>
    <cellStyle name="60% - akcent 4 2" xfId="1131" xr:uid="{756E6265-FB84-4852-945A-9F9F9BD9629D}"/>
    <cellStyle name="60% - akcent 4 2 2" xfId="39251" xr:uid="{C35AC566-F6D9-4F18-87BA-3FF3A2900C84}"/>
    <cellStyle name="60% - akcent 4 3" xfId="1132" xr:uid="{81BFE339-1FD1-4735-A69B-200CD8DD4A58}"/>
    <cellStyle name="60% - akcent 4 3 2" xfId="39252" xr:uid="{1215C565-A68B-4883-B90D-ADCEC51CD7A0}"/>
    <cellStyle name="60% - akcent 4 4" xfId="39253" xr:uid="{5B4F8F7E-3EF4-44A8-9840-C30EBFFBB3C4}"/>
    <cellStyle name="60% - akcent 5 2" xfId="1133" xr:uid="{B8ADFD35-37D6-4EA2-A310-72276179D5BF}"/>
    <cellStyle name="60% - akcent 5 2 2" xfId="39254" xr:uid="{7059DA52-E562-4899-92D9-033CE8E43E1B}"/>
    <cellStyle name="60% - akcent 5 3" xfId="1134" xr:uid="{6E8B0105-4A73-4AD1-B4E8-BCDAA5A93A0A}"/>
    <cellStyle name="60% - akcent 5 3 2" xfId="39255" xr:uid="{323670F6-338C-423C-A0C8-E821C73740E5}"/>
    <cellStyle name="60% - akcent 5 4" xfId="39256" xr:uid="{A527BF5C-3B95-4839-A142-6A78EE35D225}"/>
    <cellStyle name="60% - akcent 6 2" xfId="1135" xr:uid="{F44E356F-BBFD-4BE5-8D51-269562F5214F}"/>
    <cellStyle name="60% - akcent 6 2 2" xfId="39257" xr:uid="{F8651E0E-C86C-44C9-A573-86E705DE74E2}"/>
    <cellStyle name="60% - akcent 6 3" xfId="1136" xr:uid="{582DD974-0EE1-4FC0-8F4A-882258CAAC19}"/>
    <cellStyle name="60% - akcent 6 3 2" xfId="39258" xr:uid="{74B62684-C55C-4B68-8ADA-AD4608A63DD3}"/>
    <cellStyle name="60% - akcent 6 4" xfId="39259" xr:uid="{0BC68961-440D-482B-997E-DDCF3700995A}"/>
    <cellStyle name="60% - Akzent1" xfId="39260" xr:uid="{2881135A-A796-418A-B0AC-CA17F72E13EE}"/>
    <cellStyle name="60% - Akzent2" xfId="39261" xr:uid="{5E3AF148-337B-46FF-84DC-57403601061E}"/>
    <cellStyle name="60% - Akzent3" xfId="39262" xr:uid="{865767A5-304A-4E01-8528-17BA37C84313}"/>
    <cellStyle name="60% - Akzent4" xfId="39263" xr:uid="{F9DDFEA2-FA7E-40AE-9311-D86B35ECAAAF}"/>
    <cellStyle name="60% - Akzent5" xfId="39264" xr:uid="{6F82F802-74FE-422B-91A1-A3A9DFE74A8E}"/>
    <cellStyle name="60% - Akzent6" xfId="39265" xr:uid="{EABB9C08-1983-4FB8-BE60-11B883CABEF9}"/>
    <cellStyle name="60% - Énfasis1" xfId="39266" xr:uid="{2E5F3C88-833C-4FD7-A9B9-FCD0F6AB58E2}"/>
    <cellStyle name="60% - Énfasis2" xfId="39267" xr:uid="{7AD48ED8-5519-439E-AC7F-8EBFB842E41F}"/>
    <cellStyle name="60% - Énfasis3" xfId="39268" xr:uid="{51A586FA-B804-47AA-81A4-B3DAE1CC3952}"/>
    <cellStyle name="60% - Énfasis4" xfId="39269" xr:uid="{F3D11C26-9B2F-49CA-8061-B9C89D9427D7}"/>
    <cellStyle name="60% - Énfasis5" xfId="39270" xr:uid="{F9C3C2CB-FC8A-4B2D-8577-4D22622CCCDF}"/>
    <cellStyle name="60% - Énfasis6" xfId="39271" xr:uid="{E577229F-663D-4527-B569-0BBE7AC6E526}"/>
    <cellStyle name="6mal" xfId="39272" xr:uid="{40FC00F8-6DA3-4623-B05E-9581350AF477}"/>
    <cellStyle name="A4 Small 210 x 297 mm" xfId="39273" xr:uid="{F5D1B197-1E72-4C94-94BF-BFC479AFD78E}"/>
    <cellStyle name="Accent1 2" xfId="1137" xr:uid="{BDD66462-7A8B-4961-A7F2-5BFFB70B0AD5}"/>
    <cellStyle name="Accent1 2 2" xfId="39275" xr:uid="{363E4348-CC6D-42E5-95F3-9EFEBB71BBDF}"/>
    <cellStyle name="Accent1 2 3" xfId="39274" xr:uid="{84B60690-3591-41E1-8381-7AEF8C06C818}"/>
    <cellStyle name="Accent1 3" xfId="39276" xr:uid="{1576F784-451B-4ABB-898E-4A5FE9CA9B67}"/>
    <cellStyle name="Accent1 4" xfId="39277" xr:uid="{64CADA3F-45CD-42B6-9EC6-AB3C693F57F8}"/>
    <cellStyle name="Accent1 5" xfId="39278" xr:uid="{2586FB16-E9D8-470E-BFA7-E2F6D575D26A}"/>
    <cellStyle name="Accent1 6" xfId="39279" xr:uid="{259711B5-4D5E-4F5D-AF24-7F7A9B648BC1}"/>
    <cellStyle name="Accent2 2" xfId="1138" xr:uid="{B48F76AA-FEF9-4C44-BD20-F81F67859822}"/>
    <cellStyle name="Accent2 2 2" xfId="39281" xr:uid="{DE64E1B8-5932-4BC4-8281-F98C329F436C}"/>
    <cellStyle name="Accent2 2 3" xfId="39280" xr:uid="{A42C356E-57E2-484F-8664-BD96A4B24590}"/>
    <cellStyle name="Accent2 3" xfId="39282" xr:uid="{71E4F30D-7E24-4771-94E0-4D9005252022}"/>
    <cellStyle name="Accent2 4" xfId="39283" xr:uid="{F4D3FF88-630F-49A9-AD54-2FEC679CAC5B}"/>
    <cellStyle name="Accent2 5" xfId="39284" xr:uid="{EE9A8ED1-EC4B-4A74-8CCD-472F4C34C0C2}"/>
    <cellStyle name="Accent2 6" xfId="39285" xr:uid="{EA8C0AE9-B2D9-4A9F-93E9-FED554A5104D}"/>
    <cellStyle name="Accent3 2" xfId="1139" xr:uid="{CEAA0E43-524A-4E65-BD5B-B1AFE746703D}"/>
    <cellStyle name="Accent3 2 2" xfId="39287" xr:uid="{567B874D-75BE-4A5E-83D9-E2D30197116B}"/>
    <cellStyle name="Accent3 2 3" xfId="39286" xr:uid="{BAD6411B-45CC-459A-B3D9-35B551533756}"/>
    <cellStyle name="Accent3 3" xfId="39288" xr:uid="{25B13821-E4C0-47A8-AD98-F44680761B17}"/>
    <cellStyle name="Accent3 4" xfId="39289" xr:uid="{FC562B85-455A-457D-B783-D36577FF6D34}"/>
    <cellStyle name="Accent3 5" xfId="39290" xr:uid="{A40F0D39-8196-420C-8525-7B77D66FE0D9}"/>
    <cellStyle name="Accent3 6" xfId="39291" xr:uid="{7E210DA8-1FB8-4C4B-AA96-45BEE1A0B851}"/>
    <cellStyle name="Accent4 2" xfId="1140" xr:uid="{869DB725-A903-4163-BF90-41074CC77A3A}"/>
    <cellStyle name="Accent4 2 2" xfId="39293" xr:uid="{A89DDDC8-07CE-4DA9-8161-C4795A8D30B9}"/>
    <cellStyle name="Accent4 2 3" xfId="39292" xr:uid="{14F29B9B-7B8E-4F6B-92CE-4D3731C45A60}"/>
    <cellStyle name="Accent4 3" xfId="39294" xr:uid="{4BDCB5AB-CFF8-46C9-ABFB-4F94E83776E2}"/>
    <cellStyle name="Accent4 4" xfId="39295" xr:uid="{CB41CB2A-306D-4441-88F3-5FBD6F1255C9}"/>
    <cellStyle name="Accent4 5" xfId="39296" xr:uid="{E10932E6-CBED-4F3E-84E1-0B2502AE16E4}"/>
    <cellStyle name="Accent4 6" xfId="39297" xr:uid="{881AD53F-9F10-4FD3-8CE9-33C71EBA1B50}"/>
    <cellStyle name="Accent5 2" xfId="1141" xr:uid="{EE778D83-8D82-4837-B6E8-AD5656A17388}"/>
    <cellStyle name="Accent5 2 2" xfId="39299" xr:uid="{15EF1608-74EA-4B9A-A4E5-C24025F5756C}"/>
    <cellStyle name="Accent5 2 3" xfId="39298" xr:uid="{C6E08A0F-A321-4FE8-AE3D-ABD029345561}"/>
    <cellStyle name="Accent5 3" xfId="39300" xr:uid="{298713D0-EDD6-4FA7-B2C6-E211E5559006}"/>
    <cellStyle name="Accent5 4" xfId="39301" xr:uid="{50A62062-78AF-4EFA-AB99-614643F1084A}"/>
    <cellStyle name="Accent5 5" xfId="39302" xr:uid="{67BFE71C-C1F0-43A8-B113-375C16E20F67}"/>
    <cellStyle name="Accent5 6" xfId="39303" xr:uid="{433FFD67-6235-4B4C-A554-76D3A7621144}"/>
    <cellStyle name="Accent6 2" xfId="1142" xr:uid="{78B94048-A342-4D4A-95CF-BF1FEC8F9BFD}"/>
    <cellStyle name="Accent6 2 2" xfId="39305" xr:uid="{1AA7DCCC-7C81-427B-B6B5-7B2FE7276986}"/>
    <cellStyle name="Accent6 2 3" xfId="39304" xr:uid="{37450817-B82C-4E7C-9CF3-2DDA6DEDA138}"/>
    <cellStyle name="Accent6 3" xfId="39306" xr:uid="{E389DE96-FBA7-4B4F-B372-61F6981378F5}"/>
    <cellStyle name="Accent6 4" xfId="39307" xr:uid="{735206FE-D39F-4A25-9A5A-C2E934497AEA}"/>
    <cellStyle name="Accent6 5" xfId="39308" xr:uid="{7AACCA07-1D4A-4DD1-B587-8835E1C2E766}"/>
    <cellStyle name="Accent6 6" xfId="39309" xr:uid="{E1348EC5-A263-461F-BA9C-DECCFC78D63D}"/>
    <cellStyle name="Akcent 1 2" xfId="1143" xr:uid="{C0F2EAC1-7A40-4F55-9FC8-18249AE129A6}"/>
    <cellStyle name="Akcent 1 2 2" xfId="39310" xr:uid="{1FEADF20-D42C-45FC-BC1A-B48A0C93CA15}"/>
    <cellStyle name="Akcent 1 3" xfId="1144" xr:uid="{0A013B76-FD7C-4ACF-8DF5-ACF23D102ABD}"/>
    <cellStyle name="Akcent 1 3 2" xfId="39311" xr:uid="{0990816E-C267-4948-B750-5318C2F17DFA}"/>
    <cellStyle name="Akcent 1 4" xfId="39312" xr:uid="{A5D17E36-56B4-4EAD-8D7A-FACA50B612CC}"/>
    <cellStyle name="Akcent 2 2" xfId="1145" xr:uid="{510E0E9A-B3F1-4A56-9155-91B0E75A7D33}"/>
    <cellStyle name="Akcent 2 2 2" xfId="39313" xr:uid="{68750145-DC67-41E8-86AB-42682ED3D214}"/>
    <cellStyle name="Akcent 2 3" xfId="1146" xr:uid="{EADCE3AC-CA38-4469-B356-4F7AD71581F3}"/>
    <cellStyle name="Akcent 2 3 2" xfId="39314" xr:uid="{A7E4E516-8E60-49ED-9D85-85F961661D2F}"/>
    <cellStyle name="Akcent 2 4" xfId="39315" xr:uid="{D986299B-C591-4B3E-857A-0E8DAFE699D3}"/>
    <cellStyle name="Akcent 3 2" xfId="1147" xr:uid="{773CDCF1-B628-4B2A-A278-5500FF77FC33}"/>
    <cellStyle name="Akcent 3 2 2" xfId="39316" xr:uid="{36A9DA6C-31DC-48BA-B99F-075D0E043A31}"/>
    <cellStyle name="Akcent 3 3" xfId="1148" xr:uid="{4CA0CB5C-2CEA-445B-A485-802939F42CAB}"/>
    <cellStyle name="Akcent 3 3 2" xfId="39317" xr:uid="{96A663B5-EEF1-44C4-9133-954D01FB6499}"/>
    <cellStyle name="Akcent 3 4" xfId="39318" xr:uid="{52004147-EDC4-474D-A4F1-2B6468CE890E}"/>
    <cellStyle name="Akcent 4 2" xfId="1149" xr:uid="{635F52DC-CF79-4A52-B423-D5E09E1591F8}"/>
    <cellStyle name="Akcent 4 2 2" xfId="39319" xr:uid="{859577BA-2CCF-4368-BB4B-1508B28073E1}"/>
    <cellStyle name="Akcent 4 3" xfId="1150" xr:uid="{97A51360-9E59-47DA-BE78-EAD07158B4E4}"/>
    <cellStyle name="Akcent 4 3 2" xfId="39320" xr:uid="{F07DECEB-B3F7-4C57-B0D8-EC1EE35056D4}"/>
    <cellStyle name="Akcent 4 4" xfId="39321" xr:uid="{733A441A-3C8F-40FA-AF29-C93F14DFA6F2}"/>
    <cellStyle name="Akcent 5 2" xfId="1151" xr:uid="{CE3603BD-6DF1-4E37-8463-41979B545874}"/>
    <cellStyle name="Akcent 5 2 2" xfId="39322" xr:uid="{C208B503-861F-4B45-B6DF-DE925AE3FB64}"/>
    <cellStyle name="Akcent 5 3" xfId="1152" xr:uid="{BC86A302-3867-492E-A53F-949B945A5C2F}"/>
    <cellStyle name="Akcent 5 3 2" xfId="39323" xr:uid="{D8DAD80A-BF01-498A-A12D-8A82CD38802A}"/>
    <cellStyle name="Akcent 5 4" xfId="39324" xr:uid="{CB24B140-ECF9-4298-9741-5E8694297B33}"/>
    <cellStyle name="Akcent 6 2" xfId="1153" xr:uid="{D09C57F7-02F9-4A06-8918-35C74970577F}"/>
    <cellStyle name="Akcent 6 2 2" xfId="39325" xr:uid="{3A1E54C0-AE71-4419-95F0-F32FB6D222D7}"/>
    <cellStyle name="Akcent 6 3" xfId="1154" xr:uid="{1ED894DE-9EBD-4D19-B3F3-DB5C05D336A7}"/>
    <cellStyle name="Akcent 6 3 2" xfId="39326" xr:uid="{2B499A11-F747-4326-9B5D-F40673607338}"/>
    <cellStyle name="Akcent 6 4" xfId="39327" xr:uid="{FC36FD61-D0F4-4E83-9AF9-9E29156A2092}"/>
    <cellStyle name="Akzent1" xfId="39328" xr:uid="{129E8F70-8F94-40BD-A61A-25A21AE7542F}"/>
    <cellStyle name="Akzent2" xfId="39329" xr:uid="{CCC70399-5FC2-48B8-8A0D-BD4140EEA1CB}"/>
    <cellStyle name="Akzent3" xfId="39330" xr:uid="{E4614EC5-6DCA-4C11-87BB-2F96BE3443C1}"/>
    <cellStyle name="Akzent4" xfId="39331" xr:uid="{E137BC13-5A15-4126-A5AE-CFE674CCB98F}"/>
    <cellStyle name="Akzent5" xfId="39332" xr:uid="{9A0D3443-D19A-4CD5-A621-0C6BCFB69585}"/>
    <cellStyle name="Akzent6" xfId="39333" xr:uid="{2A1876BA-D55A-4E9B-B8AC-0CFD734AA3B9}"/>
    <cellStyle name="AnalysisName" xfId="39334" xr:uid="{12087B31-EB7F-4AE1-B0A1-43066D184E00}"/>
    <cellStyle name="args.style" xfId="39335" xr:uid="{8BDC5605-66EE-4178-864F-33B0FC2E615B}"/>
    <cellStyle name="args.style 2" xfId="39336" xr:uid="{2CE481B2-0CAB-4EB1-AD72-43C5CD1AA649}"/>
    <cellStyle name="Assumption" xfId="39337" xr:uid="{7CE7D186-F539-4EF3-BB4F-2108646C554E}"/>
    <cellStyle name="Assumption 2" xfId="39338" xr:uid="{5DC50513-B36C-494C-A83A-88F4B2162098}"/>
    <cellStyle name="Assumption 3" xfId="39339" xr:uid="{083D85AC-A7A4-4638-8782-722FC8EADBDE}"/>
    <cellStyle name="Assumption 4" xfId="39340" xr:uid="{66ED89CD-424E-4FFC-AA79-574E7E88D512}"/>
    <cellStyle name="Assumption 5" xfId="39341" xr:uid="{E180199D-F41C-4EC8-ACA1-61D594819C1A}"/>
    <cellStyle name="Assumption 6" xfId="39342" xr:uid="{A50181C1-8791-4CB9-BDD8-D3A26B0EAD06}"/>
    <cellStyle name="Assumption 7" xfId="39343" xr:uid="{E99E66A5-5898-4661-B105-B0675EE257D3}"/>
    <cellStyle name="auf tausender" xfId="39344" xr:uid="{15D09880-FA27-4A32-B18A-5C4CCA54BCF4}"/>
    <cellStyle name="Ausgabe" xfId="39345" xr:uid="{A3FE6BD1-2425-4FC1-AFAC-0D23D931CEBD}"/>
    <cellStyle name="Avertissement" xfId="39346" xr:uid="{5113F816-BB44-42A0-BBF5-430F4F8843C2}"/>
    <cellStyle name="b" xfId="39347" xr:uid="{76A7E8AC-A8B7-44C0-91B8-7030633FA946}"/>
    <cellStyle name="b_DT-SPV 13 BZWBK report as at 31 12 2011 (+NOI) - RB audit v1(internal) -s" xfId="39348" xr:uid="{3DAFB57F-EF84-4642-A93C-7A58227B2AE6}"/>
    <cellStyle name="b_FINANCIAL_model O K 1 (2)" xfId="39349" xr:uid="{49EE9EFD-4DE1-4B68-A7DA-F1E95D53F011}"/>
    <cellStyle name="Bad 2" xfId="1155" xr:uid="{8C8F71F9-FD84-46DD-AD63-0938156F2885}"/>
    <cellStyle name="Bad 2 2" xfId="39351" xr:uid="{B8072012-D678-420D-B194-8109BD393628}"/>
    <cellStyle name="Bad 2 3" xfId="39350" xr:uid="{694F1A4E-45D5-4AF3-A2B9-624EE30C2E04}"/>
    <cellStyle name="Bad 3" xfId="39352" xr:uid="{A515D81E-6C9E-4257-8458-FDBA9C2457A7}"/>
    <cellStyle name="Bad 4" xfId="39353" xr:uid="{40BC1341-25D2-4BCB-AAAD-5F56B4942372}"/>
    <cellStyle name="Bad 5" xfId="39354" xr:uid="{973335A0-308D-4836-A2B0-6211BAC942EE}"/>
    <cellStyle name="Berechnung" xfId="39355" xr:uid="{FEC3695B-79C2-4A6A-9D33-3B9754DDD861}"/>
    <cellStyle name="black bar" xfId="39356" xr:uid="{217C8B0D-A748-4228-8D0B-17A278F5CE3B}"/>
    <cellStyle name="blank" xfId="39357" xr:uid="{27FA1F92-8AE7-48C3-9531-D6DD4614EF36}"/>
    <cellStyle name="blank 2" xfId="39358" xr:uid="{97AD4A7B-CD3D-40ED-96A4-21F7322E4727}"/>
    <cellStyle name="blank 3" xfId="39359" xr:uid="{6FD09390-3B99-40C3-9B1F-2FD60C1D37E5}"/>
    <cellStyle name="bUDGET  96" xfId="39360" xr:uid="{8AA95E92-6138-4211-835B-EC25D792ADD1}"/>
    <cellStyle name="Buena" xfId="39361" xr:uid="{874E6D4E-4B08-4779-A9CC-39AC2A884599}"/>
    <cellStyle name="BvDAddIn_Currency" xfId="39362" xr:uid="{54A71EE0-18F4-4D2E-9F8B-6E555B0E6A23}"/>
    <cellStyle name="Calc Currency (0)" xfId="39363" xr:uid="{CDAF1DB5-C575-427A-B97C-921981E76055}"/>
    <cellStyle name="Calc Currency (2)" xfId="39364" xr:uid="{8020FD9D-827C-4930-93B2-03E51D7D4982}"/>
    <cellStyle name="Calc Percent (0)" xfId="39365" xr:uid="{C310F030-4782-4EAC-BCCC-1EDD419E1F91}"/>
    <cellStyle name="Calc Percent (1)" xfId="39366" xr:uid="{89D3AA58-F6EC-4B2D-B884-E12561F959D5}"/>
    <cellStyle name="Calc Percent (2)" xfId="39367" xr:uid="{2161A954-0C50-4A8A-B413-134854147D12}"/>
    <cellStyle name="Calc Units (0)" xfId="39368" xr:uid="{995A096C-94CA-49FC-AE2E-2D888AABDEA4}"/>
    <cellStyle name="Calc Units (1)" xfId="39369" xr:uid="{E1EB75AE-6EF0-4E45-9C78-2FDAC56010A4}"/>
    <cellStyle name="Calc Units (2)" xfId="39370" xr:uid="{93656397-F8D5-49C9-9EF9-D04A1EDEE4C7}"/>
    <cellStyle name="Calcul" xfId="39371" xr:uid="{E81E5B12-2BC1-4D05-929B-76ED2FE55BD8}"/>
    <cellStyle name="Calculation 10" xfId="39372" xr:uid="{1BB8C98B-89E8-4550-A35F-F44B29880DAD}"/>
    <cellStyle name="Calculation 11" xfId="39373" xr:uid="{A88DAE68-9F94-45DC-B701-20B41B445665}"/>
    <cellStyle name="Calculation 12" xfId="39374" xr:uid="{BFFDBBB0-5098-4414-B94D-55E4143997D1}"/>
    <cellStyle name="Calculation 13" xfId="39375" xr:uid="{EB7EDDB4-77EF-4C43-AC94-0D3F4AF4C514}"/>
    <cellStyle name="Calculation 14" xfId="39376" xr:uid="{3404A49D-0356-40F2-8AF4-63D5189505AF}"/>
    <cellStyle name="Calculation 15" xfId="39377" xr:uid="{2EB37036-6AD6-436A-A3E9-8028C519C3ED}"/>
    <cellStyle name="Calculation 16" xfId="39378" xr:uid="{1224EE46-3B27-4454-BF63-2E8F9776C9F8}"/>
    <cellStyle name="Calculation 17" xfId="39379" xr:uid="{3D8F98E2-1D8D-41E7-9AA3-9602C224F187}"/>
    <cellStyle name="Calculation 18" xfId="39380" xr:uid="{DB38BFE6-9C8C-42EA-B352-96033C60BF5B}"/>
    <cellStyle name="Calculation 2" xfId="1156" xr:uid="{649DE9CC-9A0E-458C-A5FF-97EAFF962F24}"/>
    <cellStyle name="Calculation 2 10" xfId="39382" xr:uid="{AD8DC283-46DB-409C-BCB8-131AD52CF065}"/>
    <cellStyle name="Calculation 2 11" xfId="39383" xr:uid="{23D9F61F-81D7-4483-B58C-27B98DCCAA10}"/>
    <cellStyle name="Calculation 2 12" xfId="39384" xr:uid="{06C1D23D-5669-460A-9D95-2CBE11A266F9}"/>
    <cellStyle name="Calculation 2 13" xfId="39385" xr:uid="{4E768EEB-CC73-4255-ABD2-CF3F2C526EDC}"/>
    <cellStyle name="Calculation 2 14" xfId="39386" xr:uid="{A2B8B522-65C6-4C09-9ACC-5FBFF184FBF3}"/>
    <cellStyle name="Calculation 2 15" xfId="39387" xr:uid="{98B6DFD9-3592-48F8-8E6E-1F32060D7D56}"/>
    <cellStyle name="Calculation 2 16" xfId="39388" xr:uid="{0676661C-E8B2-4202-B04D-95C41CD4DEC8}"/>
    <cellStyle name="Calculation 2 17" xfId="39389" xr:uid="{CB611250-A6CA-438A-8BE1-F10FC196BD50}"/>
    <cellStyle name="Calculation 2 18" xfId="39381" xr:uid="{708B89E3-0F14-4236-83E6-519871E6E7D3}"/>
    <cellStyle name="Calculation 2 2" xfId="39390" xr:uid="{E5330D2E-C497-4FE4-B14C-9588984A9767}"/>
    <cellStyle name="Calculation 2 3" xfId="39391" xr:uid="{9F8B7283-9011-4418-B61F-810536EC87A1}"/>
    <cellStyle name="Calculation 2 4" xfId="39392" xr:uid="{DC082A4C-92A3-4A1F-8BF8-8796DA574B6B}"/>
    <cellStyle name="Calculation 2 5" xfId="39393" xr:uid="{9095C3BB-2538-47CD-8583-DCB5216804C2}"/>
    <cellStyle name="Calculation 2 6" xfId="39394" xr:uid="{60FA3433-7F7C-4508-A224-49A3CA6B3527}"/>
    <cellStyle name="Calculation 2 7" xfId="39395" xr:uid="{1D9D7CE0-8038-4F5E-A948-8B3CD950BD28}"/>
    <cellStyle name="Calculation 2 8" xfId="39396" xr:uid="{5DB99A88-2A17-408E-836D-33A7C2F6EE70}"/>
    <cellStyle name="Calculation 2 9" xfId="39397" xr:uid="{D0AE1AE9-32C7-4CC0-A71E-394EDE6020CC}"/>
    <cellStyle name="Calculation 3" xfId="39398" xr:uid="{6D031BED-ED1E-4F4F-8892-BA395D2AD3EF}"/>
    <cellStyle name="Calculation 3 10" xfId="39399" xr:uid="{3CE20058-7B57-4D71-A034-19DC6970DC24}"/>
    <cellStyle name="Calculation 3 11" xfId="39400" xr:uid="{A2CC210A-F9DD-4CEB-979B-EEBC486226C3}"/>
    <cellStyle name="Calculation 3 12" xfId="39401" xr:uid="{1532098F-D39F-4598-81BC-9C1A53805C53}"/>
    <cellStyle name="Calculation 3 13" xfId="39402" xr:uid="{284592EB-302E-4ED9-A74C-8597CF14AA2A}"/>
    <cellStyle name="Calculation 3 2" xfId="39403" xr:uid="{218F456C-1F34-42D7-AE1F-5DAAAC6C6141}"/>
    <cellStyle name="Calculation 3 3" xfId="39404" xr:uid="{033E31DE-B61D-4827-946F-0FC243CF46C3}"/>
    <cellStyle name="Calculation 3 4" xfId="39405" xr:uid="{303A9137-9699-479E-B2C3-AF1DD26474A7}"/>
    <cellStyle name="Calculation 3 5" xfId="39406" xr:uid="{F3713068-CB97-4D6A-BC1D-ECD94DBCDA92}"/>
    <cellStyle name="Calculation 3 6" xfId="39407" xr:uid="{03E98CB8-B6E2-40BC-A193-16DC7BAB6C55}"/>
    <cellStyle name="Calculation 3 7" xfId="39408" xr:uid="{4762534E-3E09-4847-B265-1491CF6215CA}"/>
    <cellStyle name="Calculation 3 8" xfId="39409" xr:uid="{F079758B-B242-4852-A5B9-B67C77BB1F27}"/>
    <cellStyle name="Calculation 3 9" xfId="39410" xr:uid="{997078A6-5D92-4FC4-B5F4-B672E10E8D5E}"/>
    <cellStyle name="Calculation 4" xfId="39411" xr:uid="{BBD2EBF1-1A08-4184-921F-DDE76C86353D}"/>
    <cellStyle name="Calculation 4 10" xfId="39412" xr:uid="{66AB90BE-56CF-4522-9841-D8238ADC55E8}"/>
    <cellStyle name="Calculation 4 11" xfId="39413" xr:uid="{4B87559A-07B3-4C90-8E6B-43FEE50EB5F1}"/>
    <cellStyle name="Calculation 4 12" xfId="39414" xr:uid="{D4D84A89-DEF3-473D-A6AB-7947FF9A8895}"/>
    <cellStyle name="Calculation 4 13" xfId="39415" xr:uid="{B4C15330-45EC-4D62-B7EA-B4B2184F48DD}"/>
    <cellStyle name="Calculation 4 2" xfId="39416" xr:uid="{B62E6786-C2A4-48B7-A2EA-1743C71DD151}"/>
    <cellStyle name="Calculation 4 3" xfId="39417" xr:uid="{18CBDB4F-84B8-440C-9BD9-219081608870}"/>
    <cellStyle name="Calculation 4 4" xfId="39418" xr:uid="{6C3592A4-A441-43ED-B146-314D097F3033}"/>
    <cellStyle name="Calculation 4 5" xfId="39419" xr:uid="{9CF13AF9-39A6-4D33-AA26-A622E2800A19}"/>
    <cellStyle name="Calculation 4 6" xfId="39420" xr:uid="{29E210CF-11FC-4E04-BAC8-771F51D9F4A4}"/>
    <cellStyle name="Calculation 4 7" xfId="39421" xr:uid="{8B58FE67-4790-448F-872D-3FCFF57F225C}"/>
    <cellStyle name="Calculation 4 8" xfId="39422" xr:uid="{3265F3C1-45B4-4661-B4AC-DDF89E268ED5}"/>
    <cellStyle name="Calculation 4 9" xfId="39423" xr:uid="{7A975989-F3E4-4ED4-BAD1-7BA396FB5A29}"/>
    <cellStyle name="Calculation 5" xfId="39424" xr:uid="{3AD464FA-3C00-42E8-8EFF-4F85E5FE2A73}"/>
    <cellStyle name="Calculation 6" xfId="39425" xr:uid="{513C9F57-2098-4449-B4A4-5E2958534889}"/>
    <cellStyle name="Calculation 7" xfId="39426" xr:uid="{D521791F-8BAE-4CE7-B679-42673655C363}"/>
    <cellStyle name="Calculation 8" xfId="39427" xr:uid="{A9EED76B-66E0-4A0F-AC57-EF88E27AEE55}"/>
    <cellStyle name="Calculation 9" xfId="39428" xr:uid="{4BC80C6B-BAC6-4991-986B-8EB654E65F1B}"/>
    <cellStyle name="Cálculo" xfId="39429" xr:uid="{53302BBA-8700-4466-878D-F8A21C050F44}"/>
    <cellStyle name="cargill9" xfId="39430" xr:uid="{0F3E2B46-811E-45D9-AAB8-5DE8191E0BC4}"/>
    <cellStyle name="čárky [0]_OFFICE_" xfId="39431" xr:uid="{314A8CF6-5698-4AC8-9587-47AECE54641D}"/>
    <cellStyle name="čárky_OFFICE_" xfId="39432" xr:uid="{8587A232-25F8-4786-842E-B7A2B68D0394}"/>
    <cellStyle name="category" xfId="39433" xr:uid="{B9CE92C3-6C2E-4BAB-8622-389862C8B13D}"/>
    <cellStyle name="CEFIC" xfId="39434" xr:uid="{296F138A-28EA-4EB9-86CB-CDB7CFAF4CD3}"/>
    <cellStyle name="Celda de comprobación" xfId="39435" xr:uid="{A6699B12-2A8C-456B-ABAD-C2DE04906631}"/>
    <cellStyle name="Celda vinculada" xfId="39436" xr:uid="{3B60F254-AC28-4C88-83C9-F775FAECFEBA}"/>
    <cellStyle name="Cellule liée" xfId="39437" xr:uid="{CEB87C01-8B1C-434D-8F0C-F7E1EC14CBDB}"/>
    <cellStyle name="Check Cell 2" xfId="1157" xr:uid="{35FB2023-E26B-4C78-A43F-B5C7D8B5A34B}"/>
    <cellStyle name="Check Cell 2 2" xfId="39439" xr:uid="{1FD3C094-C42D-4582-83D9-BD07A1B433A1}"/>
    <cellStyle name="Check Cell 2 3" xfId="39438" xr:uid="{6BD4C80C-4421-4AF4-8F75-06867F2AA659}"/>
    <cellStyle name="Check Cell 3" xfId="39440" xr:uid="{0FCB57B2-2B00-4B3E-970A-4498E22E7AAF}"/>
    <cellStyle name="Check Cell 4" xfId="39441" xr:uid="{D192ABE7-BAE0-4270-B784-354D3A9D2BB1}"/>
    <cellStyle name="Check Cell 5" xfId="39442" xr:uid="{FB4284F3-4127-4A9A-B30A-7834E9D8809B}"/>
    <cellStyle name="Checksum" xfId="39443" xr:uid="{735CE9A6-BEAB-4CE0-9901-374F303F6492}"/>
    <cellStyle name="čiarky [0]_OFFICE_" xfId="39444" xr:uid="{A4ACC9DE-88B3-4C03-8768-2CB9407682D8}"/>
    <cellStyle name="čiarky_OFFICE_" xfId="39445" xr:uid="{8423E823-7298-45E5-AF66-A606BE775FBF}"/>
    <cellStyle name="Column Heading" xfId="39446" xr:uid="{04223F29-CFFC-4DEC-B144-A6C124993CC9}"/>
    <cellStyle name="Column Heading (No Wrap)" xfId="39447" xr:uid="{BABA6455-076A-4334-9E10-62F0C1C35CB0}"/>
    <cellStyle name="Column Heading (No Wrap) 2" xfId="39448" xr:uid="{BF0081ED-BBC8-4816-8578-CE5644B61AEA}"/>
    <cellStyle name="Column Heading (No Wrap) 3" xfId="39449" xr:uid="{A274B951-E085-40BB-BD03-B23F827B961F}"/>
    <cellStyle name="Column Heading (No Wrap) 4" xfId="39450" xr:uid="{3DA4D3DB-765E-4FE5-9C1D-92A7A0596635}"/>
    <cellStyle name="Column Heading (No Wrap) 5" xfId="39451" xr:uid="{2C2A02A6-4DB5-493F-8073-DF138C152946}"/>
    <cellStyle name="Column Heading (No Wrap) 6" xfId="39452" xr:uid="{83F20762-5189-400D-8FAF-DEF94AD1110B}"/>
    <cellStyle name="Column Heading (No Wrap) 7" xfId="39453" xr:uid="{B1E2AED6-A5F4-4EF4-9B6F-076973588DF7}"/>
    <cellStyle name="Column Heading 2" xfId="39454" xr:uid="{02091298-2FF0-4CA4-B854-261D0DC6BC5A}"/>
    <cellStyle name="Column Heading 3" xfId="39455" xr:uid="{9C5B3D27-55FD-4223-BAB7-A9668BDC37A1}"/>
    <cellStyle name="Column Heading 4" xfId="39456" xr:uid="{5369143A-9D4E-4ADB-AA39-008A15BE6B99}"/>
    <cellStyle name="Column Heading 5" xfId="39457" xr:uid="{9415210A-11FF-4B54-861C-82A30435EBAA}"/>
    <cellStyle name="Column Heading 6" xfId="39458" xr:uid="{B8DD1F0D-9AF7-43BE-9531-00F50A9E7A35}"/>
    <cellStyle name="Column Heading 7" xfId="39459" xr:uid="{0C80C035-4A54-4668-807B-653C27609F78}"/>
    <cellStyle name="Column label" xfId="39460" xr:uid="{90FBFEA0-776E-456E-842A-B6A99BCA5517}"/>
    <cellStyle name="Column label (left aligned)" xfId="39461" xr:uid="{4A87F45C-7708-4FEF-8DA2-6AE32D22F559}"/>
    <cellStyle name="Column label (no wrap)" xfId="39462" xr:uid="{8FEBB4C6-EC55-414B-9D09-0C609E96F725}"/>
    <cellStyle name="Column label (not bold)" xfId="39463" xr:uid="{8D986CE6-629E-4168-92A4-B6BDA0397EA3}"/>
    <cellStyle name="Column Total" xfId="39464" xr:uid="{0384776B-513D-41C8-AA9E-8E14D8DABBB9}"/>
    <cellStyle name="Column Total 2" xfId="39465" xr:uid="{D603D303-FB15-44E9-BC2C-AEA1A402E9F3}"/>
    <cellStyle name="Column Total 3" xfId="39466" xr:uid="{2D9EDE17-AC90-4912-9FEE-02366B277BBC}"/>
    <cellStyle name="Column Total 4" xfId="39467" xr:uid="{94AA6E1C-DBAE-4BC9-936D-7D8FF14DE10D}"/>
    <cellStyle name="Column Total 5" xfId="39468" xr:uid="{2C6718C7-0BA6-4FCA-BED4-9943F6857FB3}"/>
    <cellStyle name="Column Total 6" xfId="39469" xr:uid="{6D993B7D-88CC-4535-834B-80FEA4069131}"/>
    <cellStyle name="Column Total 7" xfId="39470" xr:uid="{347C56EC-04C3-4DB6-AD4D-E34C3C6932B6}"/>
    <cellStyle name="Comma  - Style1" xfId="39471" xr:uid="{CE998464-A091-4297-A93F-62DBC9F613DE}"/>
    <cellStyle name="Comma  - Style2" xfId="39472" xr:uid="{43E8F9A1-9656-4CCA-B9D4-F344B197983C}"/>
    <cellStyle name="Comma  - Style3" xfId="39473" xr:uid="{A24CBADB-2220-4E3B-86E3-04116C5B8828}"/>
    <cellStyle name="Comma  - Style4" xfId="39474" xr:uid="{88B71422-3FF5-42DD-AEDC-330F736BAD8E}"/>
    <cellStyle name="Comma  - Style5" xfId="39475" xr:uid="{5DF10A20-E3A7-47FD-83CC-BFCA059D5E51}"/>
    <cellStyle name="Comma  - Style6" xfId="39476" xr:uid="{BACA7B3F-4D90-4F66-8C8A-2560AF787FE4}"/>
    <cellStyle name="Comma  - Style7" xfId="39477" xr:uid="{8543514C-F227-4864-A65C-C19CE07D57EE}"/>
    <cellStyle name="Comma  - Style8" xfId="39478" xr:uid="{881B6CE3-463C-41D8-88B0-4DA0C413481C}"/>
    <cellStyle name="Comma [00]" xfId="39479" xr:uid="{015256F0-98A9-4EAF-9E23-B28FB0A9B88E}"/>
    <cellStyle name="Comma [2]" xfId="39480" xr:uid="{73F81507-57B7-4C47-8DD7-4CA27588A8F1}"/>
    <cellStyle name="Comma 10" xfId="1158" xr:uid="{729FF342-2088-4F11-93AC-AC25C779A735}"/>
    <cellStyle name="Comma 10 2" xfId="39482" xr:uid="{F622074E-1AA5-4516-8F99-9BACB1365021}"/>
    <cellStyle name="Comma 10 3" xfId="39481" xr:uid="{662B8666-1CBD-492D-B26B-9BB7E3AAEB56}"/>
    <cellStyle name="Comma 11" xfId="1159" xr:uid="{5AD77F8A-E096-4ACD-80A1-7E609764DEB3}"/>
    <cellStyle name="Comma 11 2" xfId="39483" xr:uid="{77FD74BF-7D2B-42F8-AACA-3C57385AA910}"/>
    <cellStyle name="Comma 12" xfId="39484" xr:uid="{E364BD2C-AEC1-4483-8021-F9637E7E0391}"/>
    <cellStyle name="Comma 13" xfId="39485" xr:uid="{EF7F4C9F-F6C4-437E-8AFD-A5F104E80BF6}"/>
    <cellStyle name="Comma 14" xfId="39486" xr:uid="{8FB3B4EE-4AEB-4B98-916B-7F5071AC1520}"/>
    <cellStyle name="Comma 15" xfId="39487" xr:uid="{5649288C-86F8-4A9B-8FAC-B1BE0B37364D}"/>
    <cellStyle name="Comma 16" xfId="39488" xr:uid="{B3C36C4A-EF62-4120-A31D-521EF4CEEBE2}"/>
    <cellStyle name="Comma 16 2" xfId="39489" xr:uid="{19F2EC1E-A32B-4B78-8552-C85C22032787}"/>
    <cellStyle name="Comma 16 3" xfId="39490" xr:uid="{9DEF5F10-99BA-49A5-BAE1-52A573F42B71}"/>
    <cellStyle name="Comma 17" xfId="39491" xr:uid="{BCBE1E9C-AE80-46C1-BA88-F0BEE0AC74A7}"/>
    <cellStyle name="Comma 18" xfId="39492" xr:uid="{626B889E-1224-4205-9E9F-2A497261AA19}"/>
    <cellStyle name="Comma 19" xfId="39493" xr:uid="{6315183E-FDB7-477D-93E8-586B52ED0A6A}"/>
    <cellStyle name="Comma 2" xfId="1160" xr:uid="{B551B02F-AB32-4CED-9CCF-58F637C1E1AD}"/>
    <cellStyle name="Comma 2 10" xfId="39494" xr:uid="{8E90FA3E-FB40-44FF-9095-0C80608E2329}"/>
    <cellStyle name="Comma 2 11" xfId="41720" xr:uid="{F795122C-561A-469C-A3A2-B234625280A9}"/>
    <cellStyle name="Comma 2 2" xfId="1161" xr:uid="{C69ED84C-FFC8-48AF-B7B8-D1CF80EC66B7}"/>
    <cellStyle name="Comma 2 2 2" xfId="1162" xr:uid="{9BD86148-8D39-4292-A2EB-93F6C5FDB4F9}"/>
    <cellStyle name="Comma 2 2 2 2" xfId="39496" xr:uid="{C0A09038-0C5D-4A08-89E8-A3564B8F4734}"/>
    <cellStyle name="Comma 2 2 3" xfId="39497" xr:uid="{D5807513-5001-42A4-B6AA-249A21AC581F}"/>
    <cellStyle name="Comma 2 2 4" xfId="39498" xr:uid="{E9122BB4-8FE5-459E-9A62-09F18AAA9208}"/>
    <cellStyle name="Comma 2 2 5" xfId="39499" xr:uid="{D06A576E-B72C-4BF3-AA82-E84875D9CAA8}"/>
    <cellStyle name="Comma 2 2 6" xfId="39500" xr:uid="{C781B00D-B012-43DB-ADC3-DB4416F589AC}"/>
    <cellStyle name="Comma 2 2 7" xfId="39501" xr:uid="{E9A7CDFD-9A69-42F5-ABDD-78A166812BA6}"/>
    <cellStyle name="Comma 2 2 8" xfId="39495" xr:uid="{5E6E3B7E-BC75-497C-A221-A03AA650E9AB}"/>
    <cellStyle name="Comma 2 3" xfId="1163" xr:uid="{1C25E535-8DCC-4FED-BF56-A3622C51944E}"/>
    <cellStyle name="Comma 2 3 2" xfId="1164" xr:uid="{C6223BCD-C9D6-4C6B-A301-DA1E89567C38}"/>
    <cellStyle name="Comma 2 3 3" xfId="39502" xr:uid="{F924246E-8789-42D1-83E8-58AB69CBDB7C}"/>
    <cellStyle name="Comma 2 3 4" xfId="41721" xr:uid="{888B53AA-D330-450C-916B-551702D4B850}"/>
    <cellStyle name="Comma 2 4" xfId="39503" xr:uid="{E6839F48-0B5B-4A04-86C2-7DD8EAEEE3C0}"/>
    <cellStyle name="Comma 2 5" xfId="39504" xr:uid="{6A0F52A7-A60F-4069-8E4A-6B9AD73E5251}"/>
    <cellStyle name="Comma 2 6" xfId="39505" xr:uid="{F3F6FEB8-4102-4307-88E5-5CE00A297B1B}"/>
    <cellStyle name="Comma 2 6 2" xfId="39506" xr:uid="{71DEA9DB-B057-4376-9223-40E71378ECA6}"/>
    <cellStyle name="Comma 2 6 3" xfId="39507" xr:uid="{67217E51-CF4E-4DFA-B8FB-AA8A5CB0CDE0}"/>
    <cellStyle name="Comma 2 6 4" xfId="39508" xr:uid="{6ABF089A-5910-4ACA-BF3F-5F78380E74BF}"/>
    <cellStyle name="Comma 2 7" xfId="39509" xr:uid="{C42FD3B3-AC69-4181-A6FA-DC5FBF980840}"/>
    <cellStyle name="Comma 2 7 2" xfId="41722" xr:uid="{83346F34-6A99-4EA1-B956-889441DF018E}"/>
    <cellStyle name="Comma 2 8" xfId="39510" xr:uid="{C46BFD6D-0AB0-48D4-9E71-F3B50F5E86B7}"/>
    <cellStyle name="Comma 2 8 2" xfId="41723" xr:uid="{48F6DFDB-BC45-492A-9DCF-BD9C0F4927E7}"/>
    <cellStyle name="Comma 2 9" xfId="39511" xr:uid="{08F09CA3-6F2C-47B6-A00B-CC55C5057EF7}"/>
    <cellStyle name="Comma 20" xfId="39512" xr:uid="{4212BD9A-1856-49F2-9FF2-ED2350F69853}"/>
    <cellStyle name="Comma 21" xfId="39513" xr:uid="{85BCE366-9BEF-4FF9-A7B0-799F999A6F2D}"/>
    <cellStyle name="Comma 22" xfId="39514" xr:uid="{A7B85D76-0E65-4BC4-BAF2-11D33944FCFF}"/>
    <cellStyle name="Comma 23" xfId="39515" xr:uid="{BE3C9120-A5C7-43DD-96A3-29500ACF20BE}"/>
    <cellStyle name="Comma 24" xfId="39516" xr:uid="{AA830201-9C5D-4002-8ABB-69D772FADC42}"/>
    <cellStyle name="Comma 25" xfId="39517" xr:uid="{F7AF0B2B-2133-4EB8-BDA7-1C18D8137A79}"/>
    <cellStyle name="Comma 26" xfId="39518" xr:uid="{86757470-2FEC-4D13-AA85-40B68301F537}"/>
    <cellStyle name="Comma 27" xfId="39519" xr:uid="{09AE4780-BC5B-4FD3-8081-B61495DF7710}"/>
    <cellStyle name="Comma 28" xfId="39520" xr:uid="{728CC403-2344-48D7-BCC1-2E015E98C175}"/>
    <cellStyle name="Comma 29" xfId="39521" xr:uid="{7DC859E7-2BF4-423A-A394-AD6C4DB2FEF4}"/>
    <cellStyle name="Comma 3" xfId="1165" xr:uid="{1A6B7FBD-28A7-48C0-AD2B-31F5F1601ED5}"/>
    <cellStyle name="Comma 3 2" xfId="1166" xr:uid="{13F1943A-E743-4CCB-A925-2D4E2D004F89}"/>
    <cellStyle name="Comma 3 2 2" xfId="39524" xr:uid="{A08F2FAA-3DC1-4C58-89B4-3B87253A629C}"/>
    <cellStyle name="Comma 3 2 3" xfId="39525" xr:uid="{E3A5C112-0D90-462E-8208-52A2285D7A35}"/>
    <cellStyle name="Comma 3 2 4" xfId="39523" xr:uid="{63AB584C-9FBD-491E-BA27-1145C4771BCE}"/>
    <cellStyle name="Comma 3 3" xfId="39526" xr:uid="{1F85A6B3-9FB1-4A6B-810C-97313A134C67}"/>
    <cellStyle name="Comma 3 4" xfId="39522" xr:uid="{ADB00A5B-B3BC-4D42-B6E1-B9F8C88DF032}"/>
    <cellStyle name="Comma 30" xfId="39527" xr:uid="{07F27E78-FDE3-428D-B35F-1DCE2D717082}"/>
    <cellStyle name="Comma 31" xfId="39528" xr:uid="{13CE43FC-E511-4453-BF31-1248E283A3E4}"/>
    <cellStyle name="Comma 32" xfId="39529" xr:uid="{62C1549E-4472-4908-9BF9-51A20C00690A}"/>
    <cellStyle name="Comma 33" xfId="39530" xr:uid="{3CF56EF1-BECE-43D8-BD7B-8D4E9894EA91}"/>
    <cellStyle name="Comma 34" xfId="39531" xr:uid="{C065D894-D66D-453F-94F4-11900B8AAB0C}"/>
    <cellStyle name="Comma 35" xfId="39532" xr:uid="{B00A3847-FF39-4722-A72C-FAB2872A817E}"/>
    <cellStyle name="Comma 36" xfId="39533" xr:uid="{BE6CBE6F-61B5-488E-B676-001DF63B36C7}"/>
    <cellStyle name="Comma 37" xfId="39534" xr:uid="{1E8586E4-3EE8-480E-A381-CEEDEA7B2D4F}"/>
    <cellStyle name="Comma 38" xfId="39535" xr:uid="{EF322ACA-5771-4ED2-8DEB-36B93747148B}"/>
    <cellStyle name="Comma 39" xfId="39536" xr:uid="{51E3343E-B47B-4605-AD64-4F6E8796926A}"/>
    <cellStyle name="Comma 4" xfId="1167" xr:uid="{B867BA57-A6A0-4307-AB6C-49F8A254B64F}"/>
    <cellStyle name="Comma 4 2" xfId="1168" xr:uid="{9C78FE83-A0D8-40B4-9BE2-C6D9E8FC3AFB}"/>
    <cellStyle name="Comma 4 3" xfId="39537" xr:uid="{A89E58A2-3E16-4948-BC33-747DC92B0291}"/>
    <cellStyle name="Comma 40" xfId="39538" xr:uid="{B2BA2EC4-7500-4BBF-8A10-49DFD2A36EA4}"/>
    <cellStyle name="Comma 41" xfId="39539" xr:uid="{5CD9051E-DD4A-4958-A9EF-6D60E9815C48}"/>
    <cellStyle name="Comma 42" xfId="39540" xr:uid="{56579643-E1C5-40D5-9347-C9FE8E313D07}"/>
    <cellStyle name="Comma 43" xfId="39541" xr:uid="{0A2C7CA6-780B-41C1-9A24-851325FF5FBA}"/>
    <cellStyle name="Comma 44" xfId="39542" xr:uid="{7C31C4B9-C3C7-4345-8359-919B60B6EA6D}"/>
    <cellStyle name="Comma 45" xfId="39543" xr:uid="{ECB0E98D-6362-4D77-95AF-AA0A09FE8539}"/>
    <cellStyle name="Comma 46" xfId="39544" xr:uid="{7EB20980-072B-42CF-B351-9F66D89DBA30}"/>
    <cellStyle name="Comma 47" xfId="39545" xr:uid="{F2BFD411-8E36-4C3E-99B0-8FBC2E60A466}"/>
    <cellStyle name="Comma 48" xfId="39546" xr:uid="{12FBEDB2-B9D1-4AF9-AF69-9D86DD4D3481}"/>
    <cellStyle name="Comma 49" xfId="39547" xr:uid="{1263CBA1-2BB3-46B4-A466-706006A5470F}"/>
    <cellStyle name="Comma 5" xfId="1169" xr:uid="{CD9FD207-9AA7-458E-A42D-BFAF4214E95A}"/>
    <cellStyle name="Comma 5 10" xfId="29410" xr:uid="{F7AAF9B8-3AA7-45D9-B722-2CE79C367459}"/>
    <cellStyle name="Comma 5 11" xfId="30825" xr:uid="{53B756B4-CB21-4299-88D4-14E5B6402788}"/>
    <cellStyle name="Comma 5 12" xfId="39548" xr:uid="{0CCD5FF6-0CBB-466D-AA35-5F051EA80E21}"/>
    <cellStyle name="Comma 5 2" xfId="1170" xr:uid="{1F70D188-3C2D-4AEE-88D2-DACA26B4A79B}"/>
    <cellStyle name="Comma 5 2 10" xfId="30904" xr:uid="{4BA80B79-A5D4-4393-8CB3-AF516FB4C6A4}"/>
    <cellStyle name="Comma 5 2 11" xfId="39549" xr:uid="{5A70DAB2-597C-40A5-9F6C-6FDB887CDD1E}"/>
    <cellStyle name="Comma 5 2 2" xfId="1171" xr:uid="{E15F6B91-E39B-4D58-A361-01CFE9301534}"/>
    <cellStyle name="Comma 5 2 2 2" xfId="1172" xr:uid="{4438FCC9-929C-4FE3-9F62-B5FB01C076E4}"/>
    <cellStyle name="Comma 5 2 2 2 2" xfId="22908" xr:uid="{272FC69F-D90C-4398-9937-810622348DBE}"/>
    <cellStyle name="Comma 5 2 2 2 2 2" xfId="26816" xr:uid="{059526DB-9647-464E-A028-7AA16EA26D0C}"/>
    <cellStyle name="Comma 5 2 2 2 2 2 2" xfId="32045" xr:uid="{641CF3D4-8C22-43F5-BD54-649853A2D472}"/>
    <cellStyle name="Comma 5 2 2 2 2 3" xfId="32044" xr:uid="{79294A1F-08C6-4EC2-A84C-BCD4FDFD2158}"/>
    <cellStyle name="Comma 5 2 2 2 3" xfId="24214" xr:uid="{B25FC456-11EF-4D98-B0BB-AF496B990701}"/>
    <cellStyle name="Comma 5 2 2 2 3 2" xfId="28120" xr:uid="{50F2E129-035F-49C7-8663-730B0F525A4C}"/>
    <cellStyle name="Comma 5 2 2 2 3 2 2" xfId="32047" xr:uid="{7066DE55-E055-40C5-BCF1-D3810E86AB16}"/>
    <cellStyle name="Comma 5 2 2 2 3 3" xfId="32046" xr:uid="{326EA94B-B3CC-4C1C-84A6-2274E266CA80}"/>
    <cellStyle name="Comma 5 2 2 2 4" xfId="25512" xr:uid="{A4D5FBB7-2815-4C74-9339-A20BD2428A90}"/>
    <cellStyle name="Comma 5 2 2 2 4 2" xfId="32048" xr:uid="{CCF22948-F0F4-4281-AB36-032F44245C45}"/>
    <cellStyle name="Comma 5 2 2 2 5" xfId="29411" xr:uid="{E726EC19-4C53-4F60-A5D8-B2EABBE8914C}"/>
    <cellStyle name="Comma 5 2 2 2 6" xfId="31236" xr:uid="{9693C578-DB97-40F4-A929-710D1270124F}"/>
    <cellStyle name="Comma 5 2 2 3" xfId="1173" xr:uid="{F87CF6EA-4520-44C4-84D2-497B3F8BC70C}"/>
    <cellStyle name="Comma 5 2 2 3 2" xfId="22909" xr:uid="{9AB91842-672C-4B49-9878-8BA0475F3DB9}"/>
    <cellStyle name="Comma 5 2 2 3 2 2" xfId="26817" xr:uid="{1D51E53C-DCD9-414C-9CC1-82462E47F2B5}"/>
    <cellStyle name="Comma 5 2 2 3 2 2 2" xfId="32050" xr:uid="{377457CE-436A-483F-8F4E-49BE360091E5}"/>
    <cellStyle name="Comma 5 2 2 3 2 3" xfId="32049" xr:uid="{CAA9FB9A-BAD9-4F5C-B956-30B67A8002FB}"/>
    <cellStyle name="Comma 5 2 2 3 3" xfId="24215" xr:uid="{0F5B5557-24CD-4D07-9CEC-A4D3F98042B5}"/>
    <cellStyle name="Comma 5 2 2 3 3 2" xfId="28121" xr:uid="{D686C0FA-4E3C-4BE6-BD76-CC969650E040}"/>
    <cellStyle name="Comma 5 2 2 3 3 2 2" xfId="32052" xr:uid="{72D1656B-8E95-4E81-8A3F-93F9B3217D46}"/>
    <cellStyle name="Comma 5 2 2 3 3 3" xfId="32051" xr:uid="{37CBD654-97E0-402C-9784-C47961D62C49}"/>
    <cellStyle name="Comma 5 2 2 3 4" xfId="25513" xr:uid="{2AF97AEE-E89B-463B-8F90-4397279648ED}"/>
    <cellStyle name="Comma 5 2 2 3 4 2" xfId="32053" xr:uid="{DD0DBCFA-43C0-43FE-956A-0F246C474841}"/>
    <cellStyle name="Comma 5 2 2 3 5" xfId="29412" xr:uid="{9EF464B4-2D34-4F3B-8800-6B5B093A29FC}"/>
    <cellStyle name="Comma 5 2 2 3 6" xfId="31560" xr:uid="{956B841B-C230-43B7-82B4-20FF7FD6B888}"/>
    <cellStyle name="Comma 5 2 2 4" xfId="22907" xr:uid="{D22FC601-F60E-409A-888B-2C15759787AD}"/>
    <cellStyle name="Comma 5 2 2 4 2" xfId="26815" xr:uid="{A77CA946-63E3-44DA-9DD3-F3589F50C92B}"/>
    <cellStyle name="Comma 5 2 2 4 2 2" xfId="32055" xr:uid="{A2E83CFB-604D-4506-AF09-23B4644B2CB7}"/>
    <cellStyle name="Comma 5 2 2 4 3" xfId="32054" xr:uid="{10340751-2697-4891-A84D-A1C4959048BB}"/>
    <cellStyle name="Comma 5 2 2 5" xfId="24213" xr:uid="{C2CEE3F6-394D-4F55-8DC3-FB7A5B5CE9C5}"/>
    <cellStyle name="Comma 5 2 2 5 2" xfId="28119" xr:uid="{43D6892D-60A7-4D4C-B76B-65108DE441A9}"/>
    <cellStyle name="Comma 5 2 2 5 2 2" xfId="32057" xr:uid="{4FBC5516-3835-4991-90BD-9D2476CAEC5D}"/>
    <cellStyle name="Comma 5 2 2 5 3" xfId="32056" xr:uid="{4DAC71D0-77D3-492E-81F3-BBC63A6F06C0}"/>
    <cellStyle name="Comma 5 2 2 6" xfId="25511" xr:uid="{B6A81AEE-3619-4EBE-8EAD-A6E9C4A5BC3D}"/>
    <cellStyle name="Comma 5 2 2 6 2" xfId="32058" xr:uid="{92C072A8-72F8-48D0-BD45-BA2EDAC199A6}"/>
    <cellStyle name="Comma 5 2 2 7" xfId="29413" xr:uid="{99F933A2-49AB-4BC2-9CC6-DDA023E6155C}"/>
    <cellStyle name="Comma 5 2 2 8" xfId="31066" xr:uid="{988BBFAA-842D-4BF4-9B19-DBB4CF418A81}"/>
    <cellStyle name="Comma 5 2 3" xfId="1174" xr:uid="{03D1E2D7-A099-42D7-A95F-D55C21D5D59F}"/>
    <cellStyle name="Comma 5 2 3 2" xfId="1175" xr:uid="{C8939BC1-6CE8-4A49-A6BD-E57DEAFD57D8}"/>
    <cellStyle name="Comma 5 2 3 2 2" xfId="22911" xr:uid="{BD91F651-7C62-4D66-82F2-E06A76A793AD}"/>
    <cellStyle name="Comma 5 2 3 2 2 2" xfId="26819" xr:uid="{47C1386F-AD2C-439E-AB2B-F00BE67FF3D5}"/>
    <cellStyle name="Comma 5 2 3 2 2 2 2" xfId="32060" xr:uid="{046D4AF1-9DC3-41E5-A3D5-EE8835593E9E}"/>
    <cellStyle name="Comma 5 2 3 2 2 3" xfId="32059" xr:uid="{68D9734F-F999-4825-A3BF-1D339BFB40E3}"/>
    <cellStyle name="Comma 5 2 3 2 3" xfId="24217" xr:uid="{5CFBAD28-884C-4E80-BD62-E74D730E0857}"/>
    <cellStyle name="Comma 5 2 3 2 3 2" xfId="28123" xr:uid="{9907AFB1-D5F1-4860-AC46-0F7F9D37704C}"/>
    <cellStyle name="Comma 5 2 3 2 3 2 2" xfId="32062" xr:uid="{A461E034-9C67-420D-9DB2-6751256B7AD5}"/>
    <cellStyle name="Comma 5 2 3 2 3 3" xfId="32061" xr:uid="{DB7454D3-E605-4451-93FC-B43E3BBAEF04}"/>
    <cellStyle name="Comma 5 2 3 2 4" xfId="25515" xr:uid="{660B0EF1-92FB-40B0-ADAD-A4E53D971DDE}"/>
    <cellStyle name="Comma 5 2 3 2 4 2" xfId="32063" xr:uid="{853735CD-C388-43F2-9406-665EDA4F3740}"/>
    <cellStyle name="Comma 5 2 3 2 5" xfId="29414" xr:uid="{FF2B44AA-C297-4A1B-AA45-CA3A79B53923}"/>
    <cellStyle name="Comma 5 2 3 2 6" xfId="31561" xr:uid="{9BD8EAB8-C8D1-4CB7-B233-99EBF0200891}"/>
    <cellStyle name="Comma 5 2 3 3" xfId="22910" xr:uid="{2601D075-7469-4FA5-B60E-0811467E5520}"/>
    <cellStyle name="Comma 5 2 3 3 2" xfId="26818" xr:uid="{81B0F1B5-765B-4165-ABEC-7E85B55DD089}"/>
    <cellStyle name="Comma 5 2 3 3 2 2" xfId="32065" xr:uid="{983D5162-07C1-42B5-9945-9B5C8FA34FF5}"/>
    <cellStyle name="Comma 5 2 3 3 3" xfId="32064" xr:uid="{70AE8780-24AA-4E8B-8BD2-C924448F9D61}"/>
    <cellStyle name="Comma 5 2 3 4" xfId="24216" xr:uid="{00814639-EDDD-4ACB-8190-831DEDB274E8}"/>
    <cellStyle name="Comma 5 2 3 4 2" xfId="28122" xr:uid="{25FCC524-8A4F-43C3-B242-F7026D2A813F}"/>
    <cellStyle name="Comma 5 2 3 4 2 2" xfId="32067" xr:uid="{DA297C29-F6B1-4243-96F6-B98F83784FE2}"/>
    <cellStyle name="Comma 5 2 3 4 3" xfId="32066" xr:uid="{8B342F07-BB13-4AAD-8CC6-D4B50C27760F}"/>
    <cellStyle name="Comma 5 2 3 5" xfId="25514" xr:uid="{D442DFE5-221E-498A-9A9B-09F0BB0E04AF}"/>
    <cellStyle name="Comma 5 2 3 5 2" xfId="32068" xr:uid="{F5652FAF-FF43-4C00-85E4-364795863391}"/>
    <cellStyle name="Comma 5 2 3 6" xfId="29415" xr:uid="{4FA95F9C-5271-4C0E-A1D5-2079C0B9BEDC}"/>
    <cellStyle name="Comma 5 2 3 7" xfId="31228" xr:uid="{3A3644BC-3120-42F5-9DA9-C4FEECAF82ED}"/>
    <cellStyle name="Comma 5 2 4" xfId="1176" xr:uid="{496DF8C8-7233-4360-A7C0-A8551D2D3583}"/>
    <cellStyle name="Comma 5 2 4 2" xfId="22912" xr:uid="{703B7FB4-024F-49E7-A25C-1B0E043490BC}"/>
    <cellStyle name="Comma 5 2 4 2 2" xfId="26820" xr:uid="{6F1AAC73-F48F-4773-995D-019E00F4E20D}"/>
    <cellStyle name="Comma 5 2 4 2 2 2" xfId="32070" xr:uid="{CA7C718E-67A4-4152-A4AC-055210DCECD4}"/>
    <cellStyle name="Comma 5 2 4 2 3" xfId="32069" xr:uid="{511AC5DA-D67C-4D56-B692-961DADFB0C70}"/>
    <cellStyle name="Comma 5 2 4 3" xfId="24218" xr:uid="{3DE0D8A7-027C-439F-BC34-6A8A9C488AAB}"/>
    <cellStyle name="Comma 5 2 4 3 2" xfId="28124" xr:uid="{BE4F8ADF-3385-4A7B-88CA-144B93123AD9}"/>
    <cellStyle name="Comma 5 2 4 3 2 2" xfId="32072" xr:uid="{737A946A-9E37-4732-A272-EBED7430D403}"/>
    <cellStyle name="Comma 5 2 4 3 3" xfId="32071" xr:uid="{755479FD-5562-43F1-A5FD-D6A874A4B4F2}"/>
    <cellStyle name="Comma 5 2 4 4" xfId="25516" xr:uid="{9074634A-ADAA-4059-9235-30B8D0803CF6}"/>
    <cellStyle name="Comma 5 2 4 4 2" xfId="32073" xr:uid="{1488FA8E-753E-4B78-A05E-F5017BE5CDF3}"/>
    <cellStyle name="Comma 5 2 4 5" xfId="29416" xr:uid="{20E37FB7-6CEC-4C9E-9B71-29E94C042561}"/>
    <cellStyle name="Comma 5 2 4 6" xfId="31235" xr:uid="{10E83865-1F31-4DC0-88D4-E04F6921CB1C}"/>
    <cellStyle name="Comma 5 2 5" xfId="1177" xr:uid="{321BB4B5-F316-4596-967F-D8323B351CCB}"/>
    <cellStyle name="Comma 5 2 5 2" xfId="22913" xr:uid="{1F38DDA5-50C8-49B9-8FF2-A74DFDB25D45}"/>
    <cellStyle name="Comma 5 2 5 2 2" xfId="26821" xr:uid="{B5A2BED1-4885-42E6-AECC-13C5EF84FC17}"/>
    <cellStyle name="Comma 5 2 5 2 2 2" xfId="32075" xr:uid="{EA6F02CC-CF36-4892-865A-C76DF4365D65}"/>
    <cellStyle name="Comma 5 2 5 2 3" xfId="32074" xr:uid="{AE3AD673-ECEF-41AD-B53E-6B004F88FB31}"/>
    <cellStyle name="Comma 5 2 5 3" xfId="24219" xr:uid="{A8D9E3E9-9030-46A8-BF21-868DBD576759}"/>
    <cellStyle name="Comma 5 2 5 3 2" xfId="28125" xr:uid="{D4336EB8-252A-4D70-A068-D99109A531A8}"/>
    <cellStyle name="Comma 5 2 5 3 2 2" xfId="32077" xr:uid="{A3955492-A034-4FC5-9F31-EDCC755FA382}"/>
    <cellStyle name="Comma 5 2 5 3 3" xfId="32076" xr:uid="{6AA87310-6224-4C1C-B443-31E02227C7B3}"/>
    <cellStyle name="Comma 5 2 5 4" xfId="25517" xr:uid="{D64E9C34-1BCC-43D5-B8D2-7D83144D344A}"/>
    <cellStyle name="Comma 5 2 5 4 2" xfId="32078" xr:uid="{DA346B33-978C-4C40-99DF-73B4D3F77199}"/>
    <cellStyle name="Comma 5 2 5 5" xfId="29417" xr:uid="{483B4444-F8E5-40FF-9ABB-622A6B97D8B7}"/>
    <cellStyle name="Comma 5 2 5 6" xfId="31559" xr:uid="{58BB687B-8DC2-445E-8ED2-64B763F13641}"/>
    <cellStyle name="Comma 5 2 6" xfId="22906" xr:uid="{99013A68-85D2-4BF2-A3F2-83B38C1DCF44}"/>
    <cellStyle name="Comma 5 2 6 2" xfId="26814" xr:uid="{4A9BE0D0-EF92-49E2-9570-1F155931C168}"/>
    <cellStyle name="Comma 5 2 6 2 2" xfId="32080" xr:uid="{CB82507E-0365-49C4-B222-A01D48E9877B}"/>
    <cellStyle name="Comma 5 2 6 3" xfId="32079" xr:uid="{D123093B-C308-4556-A71C-618FB67C01F9}"/>
    <cellStyle name="Comma 5 2 7" xfId="24212" xr:uid="{C2A0F60C-0C5E-45DD-988A-5DBDDED8BDCA}"/>
    <cellStyle name="Comma 5 2 7 2" xfId="28118" xr:uid="{96EF3554-12C3-4D82-BB3E-59DA72E0CA03}"/>
    <cellStyle name="Comma 5 2 7 2 2" xfId="32082" xr:uid="{D6215564-81C3-4853-BBCB-E5452789E4FC}"/>
    <cellStyle name="Comma 5 2 7 3" xfId="32081" xr:uid="{9D729236-5513-47CF-8BEE-1E25CAE09BB2}"/>
    <cellStyle name="Comma 5 2 8" xfId="25510" xr:uid="{061F6323-6041-413A-8844-1D3C71B3DF79}"/>
    <cellStyle name="Comma 5 2 8 2" xfId="32083" xr:uid="{9D499D20-D56E-48E9-B745-41444BA62CF7}"/>
    <cellStyle name="Comma 5 2 9" xfId="29418" xr:uid="{FDCDDF3A-A2B7-45BD-A123-B5CECDF835FD}"/>
    <cellStyle name="Comma 5 3" xfId="1178" xr:uid="{CD8A192D-024B-439F-A37D-DAB658C56E60}"/>
    <cellStyle name="Comma 5 3 2" xfId="1179" xr:uid="{A0BB760B-A72F-41D5-8D7F-4B30FC19834B}"/>
    <cellStyle name="Comma 5 3 2 2" xfId="22915" xr:uid="{37D883FE-64F3-4481-90B6-44AA228632A9}"/>
    <cellStyle name="Comma 5 3 2 2 2" xfId="26823" xr:uid="{3905948E-F18F-4B5B-8B09-ABC80ED3CF00}"/>
    <cellStyle name="Comma 5 3 2 2 2 2" xfId="32085" xr:uid="{0989DAFB-A633-4F2B-BCA7-5048B91A7A5C}"/>
    <cellStyle name="Comma 5 3 2 2 3" xfId="32084" xr:uid="{C4FC03C2-CDB0-470A-B2B6-6E2694342BFF}"/>
    <cellStyle name="Comma 5 3 2 3" xfId="24221" xr:uid="{A1FF78A3-74AC-486F-8485-442503691018}"/>
    <cellStyle name="Comma 5 3 2 3 2" xfId="28127" xr:uid="{4A71F259-6B3B-4546-9821-4F8BFCBA67EF}"/>
    <cellStyle name="Comma 5 3 2 3 2 2" xfId="32087" xr:uid="{8F3DD564-275E-44B1-A1B2-0B8728FF0CFC}"/>
    <cellStyle name="Comma 5 3 2 3 3" xfId="32086" xr:uid="{6F6130F3-B614-4C05-98F4-1337F571CB96}"/>
    <cellStyle name="Comma 5 3 2 4" xfId="25519" xr:uid="{62ABF64B-2B6D-4BC3-991C-C11F1F952BD2}"/>
    <cellStyle name="Comma 5 3 2 4 2" xfId="32088" xr:uid="{5AD4588D-E939-4F11-9B9D-49ADBD0B2B81}"/>
    <cellStyle name="Comma 5 3 2 5" xfId="29419" xr:uid="{F2DD4806-9872-4D04-BC61-15BBEA15AFCD}"/>
    <cellStyle name="Comma 5 3 2 6" xfId="31237" xr:uid="{BE263336-5846-4FCD-A652-F1C699F07115}"/>
    <cellStyle name="Comma 5 3 3" xfId="1180" xr:uid="{34C662A6-29DA-4C12-A432-998BA1C97373}"/>
    <cellStyle name="Comma 5 3 3 2" xfId="22916" xr:uid="{5CA5C252-5722-47BB-B542-4EF622CFBF5A}"/>
    <cellStyle name="Comma 5 3 3 2 2" xfId="26824" xr:uid="{557F24A7-F696-4878-8F51-222CD263F2CF}"/>
    <cellStyle name="Comma 5 3 3 2 2 2" xfId="32090" xr:uid="{04F79FA7-7247-4C62-89E8-B9B1336B1549}"/>
    <cellStyle name="Comma 5 3 3 2 3" xfId="32089" xr:uid="{EEE7BEB7-6D73-40B5-8AE0-A78AF25ECC7B}"/>
    <cellStyle name="Comma 5 3 3 3" xfId="24222" xr:uid="{DEE2945C-E591-4702-A298-BE171BDF8139}"/>
    <cellStyle name="Comma 5 3 3 3 2" xfId="28128" xr:uid="{4F87CD8B-7546-4575-B387-A03EA396E735}"/>
    <cellStyle name="Comma 5 3 3 3 2 2" xfId="32092" xr:uid="{7208F2B9-908E-4E88-BFD3-7ADC5FB0FA3C}"/>
    <cellStyle name="Comma 5 3 3 3 3" xfId="32091" xr:uid="{1877FD40-4B12-4202-8931-AEBB1B2997AA}"/>
    <cellStyle name="Comma 5 3 3 4" xfId="25520" xr:uid="{C2976132-FD6F-4C22-A52D-BA874E9AB08B}"/>
    <cellStyle name="Comma 5 3 3 4 2" xfId="32093" xr:uid="{E26E1926-4178-4A70-BBCA-096EFA2A1C75}"/>
    <cellStyle name="Comma 5 3 3 5" xfId="29420" xr:uid="{B7397B9D-247C-4CC8-B8C3-6EE3A9470013}"/>
    <cellStyle name="Comma 5 3 3 6" xfId="31562" xr:uid="{E3916D5E-C2BE-4D60-B81F-017EE3838F53}"/>
    <cellStyle name="Comma 5 3 4" xfId="22914" xr:uid="{5927C07F-E6C3-46E7-ACD4-A593E8D3CF73}"/>
    <cellStyle name="Comma 5 3 4 2" xfId="26822" xr:uid="{09AAD3DA-2EF1-4A1A-9131-63265D82B614}"/>
    <cellStyle name="Comma 5 3 4 2 2" xfId="32095" xr:uid="{4CEE8F96-9C4E-44E7-B94B-5E56BF97D0C6}"/>
    <cellStyle name="Comma 5 3 4 3" xfId="32094" xr:uid="{63EC7406-A6CF-4A23-800A-435B475BA179}"/>
    <cellStyle name="Comma 5 3 5" xfId="24220" xr:uid="{074FAF5C-A9E5-4EF3-8D1A-72440F8514E7}"/>
    <cellStyle name="Comma 5 3 5 2" xfId="28126" xr:uid="{D5464D33-4D0D-4FB2-9094-44EAF22B581A}"/>
    <cellStyle name="Comma 5 3 5 2 2" xfId="32097" xr:uid="{84791E0E-50B7-463C-89AE-59C5065AE0FB}"/>
    <cellStyle name="Comma 5 3 5 3" xfId="32096" xr:uid="{B608E449-E980-43B0-A3D3-8A5B16111AA3}"/>
    <cellStyle name="Comma 5 3 6" xfId="25518" xr:uid="{900A7759-C7D9-458B-8A67-8260D11A1E33}"/>
    <cellStyle name="Comma 5 3 6 2" xfId="32098" xr:uid="{6CD36CBA-F4F3-4D29-A098-55D1D50A4DCA}"/>
    <cellStyle name="Comma 5 3 7" xfId="29421" xr:uid="{6EDF99DE-1F49-411F-8112-F475B1FBFD7B}"/>
    <cellStyle name="Comma 5 3 8" xfId="30987" xr:uid="{51841702-DE70-4E40-8E1B-90B0B564B838}"/>
    <cellStyle name="Comma 5 4" xfId="1181" xr:uid="{70E3396E-F7FC-459D-AE29-86FC6E7F786A}"/>
    <cellStyle name="Comma 5 4 2" xfId="1182" xr:uid="{B16B8C30-875D-4933-A460-3D2D6602CDD5}"/>
    <cellStyle name="Comma 5 4 2 2" xfId="22918" xr:uid="{63C3E8F5-6578-4394-9196-DD2D564AA967}"/>
    <cellStyle name="Comma 5 4 2 2 2" xfId="26826" xr:uid="{558B22A5-E944-418D-A8B1-8029B98F76CE}"/>
    <cellStyle name="Comma 5 4 2 2 2 2" xfId="32100" xr:uid="{9572FBDD-AD22-42A3-B214-84C56F1346C3}"/>
    <cellStyle name="Comma 5 4 2 2 3" xfId="32099" xr:uid="{645229F7-B7DE-4A51-BB24-C79AFC31138F}"/>
    <cellStyle name="Comma 5 4 2 3" xfId="24224" xr:uid="{C6096C04-B6EF-4BC5-9999-63B3642C4BED}"/>
    <cellStyle name="Comma 5 4 2 3 2" xfId="28130" xr:uid="{04408E74-07F9-4EFF-9A5F-0C5FC7183F09}"/>
    <cellStyle name="Comma 5 4 2 3 2 2" xfId="32102" xr:uid="{4A2F054D-36B6-49F9-8634-0FD2C44EBF4E}"/>
    <cellStyle name="Comma 5 4 2 3 3" xfId="32101" xr:uid="{7CAF17B7-4C3C-443C-83E6-44C25A704EB7}"/>
    <cellStyle name="Comma 5 4 2 4" xfId="25522" xr:uid="{14658232-3CDC-4737-B208-7B3D0F0E7359}"/>
    <cellStyle name="Comma 5 4 2 4 2" xfId="32103" xr:uid="{F90D1CD8-8293-44A0-93AA-AE7991DBDAB2}"/>
    <cellStyle name="Comma 5 4 2 5" xfId="29422" xr:uid="{6E3E0981-1C5E-4695-88D2-59EAA939AA57}"/>
    <cellStyle name="Comma 5 4 2 6" xfId="31563" xr:uid="{BFEF78D8-B226-4095-BBCB-2D2E1C7F4377}"/>
    <cellStyle name="Comma 5 4 3" xfId="22917" xr:uid="{EF1BA3B1-AAFA-4C5B-81FE-BE1406B7D0EA}"/>
    <cellStyle name="Comma 5 4 3 2" xfId="26825" xr:uid="{EF74DC33-7EEE-40C6-A1CC-11BA07505ACF}"/>
    <cellStyle name="Comma 5 4 3 2 2" xfId="32105" xr:uid="{24C87856-4268-4D4F-A9AE-C098101AF06A}"/>
    <cellStyle name="Comma 5 4 3 3" xfId="32104" xr:uid="{112ED766-FF7D-460D-B959-F09D5C7E2A1F}"/>
    <cellStyle name="Comma 5 4 4" xfId="24223" xr:uid="{5BA5A082-C62F-4C0D-BADC-D6C9D4338B3A}"/>
    <cellStyle name="Comma 5 4 4 2" xfId="28129" xr:uid="{98B5F1E2-A22D-4D76-A771-2A0949EFFE9A}"/>
    <cellStyle name="Comma 5 4 4 2 2" xfId="32107" xr:uid="{0567EFCA-3A96-4FB8-BC5F-5C9B6C54C7B0}"/>
    <cellStyle name="Comma 5 4 4 3" xfId="32106" xr:uid="{00C76FB7-867B-4D94-8E94-8590B1F71396}"/>
    <cellStyle name="Comma 5 4 5" xfId="25521" xr:uid="{B1D23F68-5783-477D-AEB7-B0DA1C87CA40}"/>
    <cellStyle name="Comma 5 4 5 2" xfId="32108" xr:uid="{82AB69C4-1B0C-46E7-A735-7EAE2DE67644}"/>
    <cellStyle name="Comma 5 4 6" xfId="29423" xr:uid="{F61106C2-6FEC-4BC5-9BF9-2DA2AC5226C4}"/>
    <cellStyle name="Comma 5 4 7" xfId="31149" xr:uid="{267F0E91-A0FD-4DB2-9C50-AEB64F4949B9}"/>
    <cellStyle name="Comma 5 5" xfId="1183" xr:uid="{F5D35B67-860C-4724-B4C5-8BCEE6F46289}"/>
    <cellStyle name="Comma 5 5 2" xfId="22919" xr:uid="{B8077E50-B846-4B1D-A667-F0CCE3D5F448}"/>
    <cellStyle name="Comma 5 5 2 2" xfId="26827" xr:uid="{E7B35D21-8797-4A99-81CD-C1458C0DD3AB}"/>
    <cellStyle name="Comma 5 5 2 2 2" xfId="32110" xr:uid="{E5726E6A-28AA-4136-9071-75A63F4653D2}"/>
    <cellStyle name="Comma 5 5 2 3" xfId="32109" xr:uid="{C10BDBBA-D742-481F-9ECE-51EA95D52187}"/>
    <cellStyle name="Comma 5 5 3" xfId="24225" xr:uid="{4A9464CB-992B-4CB5-8135-6C347521BB70}"/>
    <cellStyle name="Comma 5 5 3 2" xfId="28131" xr:uid="{3C319B21-9411-42C5-8C1B-874B11EE77D2}"/>
    <cellStyle name="Comma 5 5 3 2 2" xfId="32112" xr:uid="{2880577F-0617-4E67-AD90-128CC550F865}"/>
    <cellStyle name="Comma 5 5 3 3" xfId="32111" xr:uid="{94305656-D2F5-47AC-9033-465A542B1F44}"/>
    <cellStyle name="Comma 5 5 4" xfId="25523" xr:uid="{CE3B84CB-9A68-49A3-8B17-682A2F10C782}"/>
    <cellStyle name="Comma 5 5 4 2" xfId="32113" xr:uid="{AC929EEB-0CE6-4B79-AEF7-F09DFAABEE35}"/>
    <cellStyle name="Comma 5 5 5" xfId="29424" xr:uid="{15EEA7DE-A255-43C6-BA47-7687BEF0CC54}"/>
    <cellStyle name="Comma 5 5 6" xfId="31234" xr:uid="{C6D9C858-8F4A-441D-A5C9-F248258BFD02}"/>
    <cellStyle name="Comma 5 6" xfId="1184" xr:uid="{74FA69E0-EFB2-40A1-B63F-6F336F5F147A}"/>
    <cellStyle name="Comma 5 6 2" xfId="22920" xr:uid="{7FDDA013-B3F3-41F4-8322-6738F7D46E9D}"/>
    <cellStyle name="Comma 5 6 2 2" xfId="26828" xr:uid="{8964A868-7BAD-40E9-A6BF-041679CCB6DC}"/>
    <cellStyle name="Comma 5 6 2 2 2" xfId="32115" xr:uid="{517ED344-2921-435A-86C0-3E3CC65C9F7B}"/>
    <cellStyle name="Comma 5 6 2 3" xfId="32114" xr:uid="{B12AAEAD-AC9C-42DC-A1F5-5050B8DF5B16}"/>
    <cellStyle name="Comma 5 6 3" xfId="24226" xr:uid="{94F32CD3-1304-4DC4-9D2A-0053CFA2CF22}"/>
    <cellStyle name="Comma 5 6 3 2" xfId="28132" xr:uid="{536CCB9F-EAF0-409F-A162-7B2BA8BC26BE}"/>
    <cellStyle name="Comma 5 6 3 2 2" xfId="32117" xr:uid="{477D8F1B-E21A-4208-A383-823548961D01}"/>
    <cellStyle name="Comma 5 6 3 3" xfId="32116" xr:uid="{484AF771-41E0-4F53-B66B-44D5CA85D56B}"/>
    <cellStyle name="Comma 5 6 4" xfId="25524" xr:uid="{7A971878-C290-443F-BF04-0773C3DDCD59}"/>
    <cellStyle name="Comma 5 6 4 2" xfId="32118" xr:uid="{1340EDC8-4E66-4B7D-8112-C8DF9BC11EB7}"/>
    <cellStyle name="Comma 5 6 5" xfId="29425" xr:uid="{9B41D974-89B1-4146-AEFD-0E0DD2115CFD}"/>
    <cellStyle name="Comma 5 6 6" xfId="31558" xr:uid="{EC3E74EF-765B-46E3-97CB-B943F1945BC9}"/>
    <cellStyle name="Comma 5 7" xfId="22905" xr:uid="{A96A8DB7-7BB5-4762-96F3-1FAE71275072}"/>
    <cellStyle name="Comma 5 7 2" xfId="26813" xr:uid="{0B6F4AF8-DF25-48FF-9FB7-3213CBE407C8}"/>
    <cellStyle name="Comma 5 7 2 2" xfId="32120" xr:uid="{A6AA6702-0EB0-405E-AE4C-21D8EEF8B25C}"/>
    <cellStyle name="Comma 5 7 3" xfId="32119" xr:uid="{CADA7DEA-701B-4EA8-B012-7B78EB50D3A9}"/>
    <cellStyle name="Comma 5 8" xfId="24211" xr:uid="{8E0B0F96-BD6E-4A6A-9210-AEBA66744B66}"/>
    <cellStyle name="Comma 5 8 2" xfId="28117" xr:uid="{1F4C2F48-C624-491D-8942-06C32E59B9B1}"/>
    <cellStyle name="Comma 5 8 2 2" xfId="32122" xr:uid="{38BBB8AF-BDD6-47A4-8EA9-EE429BC6FDAD}"/>
    <cellStyle name="Comma 5 8 3" xfId="32121" xr:uid="{AF8211FE-5042-4BA3-A843-329E29E3C6AE}"/>
    <cellStyle name="Comma 5 9" xfId="25509" xr:uid="{5D882222-8A41-4B0C-83FC-AF1E9B9282F8}"/>
    <cellStyle name="Comma 5 9 2" xfId="32123" xr:uid="{28D130E1-91C8-44CA-B69E-6B834AF65ED6}"/>
    <cellStyle name="Comma 50" xfId="39550" xr:uid="{4C167E92-ECC3-4A20-AEBB-0A3104052330}"/>
    <cellStyle name="Comma 51" xfId="39551" xr:uid="{FFFD6E44-7A4D-474F-A9B1-10B2ACD5EF7A}"/>
    <cellStyle name="Comma 52" xfId="39552" xr:uid="{38023308-306E-49BE-AF30-AA35A0707005}"/>
    <cellStyle name="Comma 53" xfId="39553" xr:uid="{098F1727-36E6-4CD8-ACE7-50B392F7688B}"/>
    <cellStyle name="Comma 54" xfId="39554" xr:uid="{EE3C2654-2FD0-486B-B4E2-96332F0591F8}"/>
    <cellStyle name="Comma 55" xfId="39555" xr:uid="{529F3F35-3749-4E71-BC63-0BBA7ECDA403}"/>
    <cellStyle name="Comma 56" xfId="39556" xr:uid="{6328C406-9404-484F-A2FA-FC0610CC4546}"/>
    <cellStyle name="Comma 56 2" xfId="41727" xr:uid="{B498D760-551C-4D8D-9BDC-89AB0EF086F0}"/>
    <cellStyle name="Comma 57" xfId="39557" xr:uid="{592AAB67-4A91-4323-B126-25FFB1BE758C}"/>
    <cellStyle name="Comma 57 2" xfId="41728" xr:uid="{0BB808CF-BD48-4595-B725-38102AC3284A}"/>
    <cellStyle name="Comma 58" xfId="39558" xr:uid="{C7625AE6-1F5D-42B8-9A84-C9E5126A2294}"/>
    <cellStyle name="Comma 58 2" xfId="41729" xr:uid="{5B7E234C-EEAD-41DF-B00C-C37DD6687BBD}"/>
    <cellStyle name="Comma 6" xfId="1185" xr:uid="{50715ECA-D5BC-41D0-82DB-E47F0FB220D4}"/>
    <cellStyle name="Comma 6 2" xfId="1186" xr:uid="{7140151F-EC12-4A85-8269-140DF5DE2A96}"/>
    <cellStyle name="Comma 6 3" xfId="39559" xr:uid="{B7E7ACBE-3071-4234-8A11-522190F4401C}"/>
    <cellStyle name="Comma 7" xfId="1187" xr:uid="{9D265E9B-5A92-4CF7-AAF2-18CBC428D0F5}"/>
    <cellStyle name="Comma 7 10" xfId="30830" xr:uid="{53BBD45C-7A95-4E42-A392-9A9C4C608034}"/>
    <cellStyle name="Comma 7 11" xfId="39560" xr:uid="{079203BC-A859-48A1-99DB-058138A3B216}"/>
    <cellStyle name="Comma 7 2" xfId="1188" xr:uid="{30486C6D-60A1-455D-929C-C0EFE35ED645}"/>
    <cellStyle name="Comma 7 2 2" xfId="1189" xr:uid="{5D25B993-0BB5-415F-AD0F-0BE487405BEA}"/>
    <cellStyle name="Comma 7 2 2 2" xfId="22923" xr:uid="{E5F03AC5-D5BF-4239-88D6-11B544036A9A}"/>
    <cellStyle name="Comma 7 2 2 2 2" xfId="26831" xr:uid="{BA931C77-7D56-435C-946C-5F7E8320BB72}"/>
    <cellStyle name="Comma 7 2 2 2 2 2" xfId="32125" xr:uid="{4BCF101C-38D7-4910-9374-9EB6C1C46849}"/>
    <cellStyle name="Comma 7 2 2 2 3" xfId="32124" xr:uid="{DF8CC10F-AAF2-44DD-A10E-E92A7F69BF97}"/>
    <cellStyle name="Comma 7 2 2 3" xfId="24229" xr:uid="{D2FB8FCD-9518-403C-B903-D2E6CC640DEA}"/>
    <cellStyle name="Comma 7 2 2 3 2" xfId="28135" xr:uid="{10EB9BA9-CCF2-48A1-AE27-C40FA8B901DC}"/>
    <cellStyle name="Comma 7 2 2 3 2 2" xfId="32127" xr:uid="{0966B8DA-0F02-4504-AF35-2FB8A750DECC}"/>
    <cellStyle name="Comma 7 2 2 3 3" xfId="32126" xr:uid="{271DC7A8-01B9-4BE1-9070-3DC3F84B3578}"/>
    <cellStyle name="Comma 7 2 2 4" xfId="25527" xr:uid="{CC0E7617-630E-47E8-A114-C896B67E4A49}"/>
    <cellStyle name="Comma 7 2 2 4 2" xfId="32128" xr:uid="{8C31AB4E-E04D-42A1-97AA-10D4C8EA6947}"/>
    <cellStyle name="Comma 7 2 2 5" xfId="29426" xr:uid="{09207212-5943-4BA6-B57F-5F8E95AE5D77}"/>
    <cellStyle name="Comma 7 2 2 6" xfId="31239" xr:uid="{777A5B78-7311-4E79-9057-DE7F521D2165}"/>
    <cellStyle name="Comma 7 2 3" xfId="1190" xr:uid="{18375378-35A0-44E8-8007-3A937274AA0F}"/>
    <cellStyle name="Comma 7 2 3 2" xfId="22924" xr:uid="{BEDB9B0D-B771-4BE7-A6FA-39A930DDAA0B}"/>
    <cellStyle name="Comma 7 2 3 2 2" xfId="26832" xr:uid="{B028FE7B-907B-4C7B-96CC-E213D09ED958}"/>
    <cellStyle name="Comma 7 2 3 2 2 2" xfId="32130" xr:uid="{D07CC162-2E95-420A-8EDA-A3623A85B281}"/>
    <cellStyle name="Comma 7 2 3 2 3" xfId="32129" xr:uid="{9052CC8D-03A1-4969-A449-49268BD607F6}"/>
    <cellStyle name="Comma 7 2 3 3" xfId="24230" xr:uid="{7730FFAD-4EFA-45E0-9996-6F33989AE040}"/>
    <cellStyle name="Comma 7 2 3 3 2" xfId="28136" xr:uid="{C737BE24-8EB9-435C-880E-AC90ED895ECB}"/>
    <cellStyle name="Comma 7 2 3 3 2 2" xfId="32132" xr:uid="{82AFE1A6-03E4-4C1D-B827-57175D82EF14}"/>
    <cellStyle name="Comma 7 2 3 3 3" xfId="32131" xr:uid="{EE1947D6-324E-4C17-9413-F8D6239BC5BA}"/>
    <cellStyle name="Comma 7 2 3 4" xfId="25528" xr:uid="{CB565DB0-2B01-4B4E-95AD-5D9B4DE30521}"/>
    <cellStyle name="Comma 7 2 3 4 2" xfId="32133" xr:uid="{B9488492-E2A0-4554-8DB4-81036B37AB63}"/>
    <cellStyle name="Comma 7 2 3 5" xfId="29427" xr:uid="{60FEE861-DD0B-4371-AF42-5309C92D1C1B}"/>
    <cellStyle name="Comma 7 2 3 6" xfId="31565" xr:uid="{C93E9F13-754F-46C8-B241-DE6BEA998ABF}"/>
    <cellStyle name="Comma 7 2 4" xfId="22922" xr:uid="{82CA1467-A957-43F2-9914-D0DDA133B37C}"/>
    <cellStyle name="Comma 7 2 4 2" xfId="26830" xr:uid="{EB961A9B-03EC-4929-9C5B-DF5B66A3504B}"/>
    <cellStyle name="Comma 7 2 4 2 2" xfId="32135" xr:uid="{42930E1B-9B65-45E8-84AE-05676CDE2CE2}"/>
    <cellStyle name="Comma 7 2 4 3" xfId="32134" xr:uid="{7EFA62B3-2607-479C-9DC0-7B0CF6741E7F}"/>
    <cellStyle name="Comma 7 2 5" xfId="24228" xr:uid="{EFA6964C-9E00-447A-A0A7-F3AEADECC4FC}"/>
    <cellStyle name="Comma 7 2 5 2" xfId="28134" xr:uid="{647C66F4-5BE1-4A7E-BCEC-BCC1CF056818}"/>
    <cellStyle name="Comma 7 2 5 2 2" xfId="32137" xr:uid="{A4EFD81B-7465-435D-92AF-BEB3A12C33D2}"/>
    <cellStyle name="Comma 7 2 5 3" xfId="32136" xr:uid="{FE49091D-8061-42F1-8792-6EB16F470B3E}"/>
    <cellStyle name="Comma 7 2 6" xfId="25526" xr:uid="{D2DB5B53-BE96-4619-9356-3371D68D74EA}"/>
    <cellStyle name="Comma 7 2 6 2" xfId="32138" xr:uid="{CD542177-27B9-4A66-A78B-9EE4AB082239}"/>
    <cellStyle name="Comma 7 2 7" xfId="29428" xr:uid="{D6D0010A-DFC2-4847-AC89-F3E35C0BDDCF}"/>
    <cellStyle name="Comma 7 2 8" xfId="30992" xr:uid="{9199DFB2-0672-4719-83DC-6F396E906A74}"/>
    <cellStyle name="Comma 7 3" xfId="1191" xr:uid="{0700C13F-3821-44A9-98C2-04E541C29F60}"/>
    <cellStyle name="Comma 7 3 2" xfId="1192" xr:uid="{B27F1B54-5407-4024-A432-E87091600254}"/>
    <cellStyle name="Comma 7 3 2 2" xfId="22926" xr:uid="{969E008D-260C-4275-9E1A-BC0A4986E107}"/>
    <cellStyle name="Comma 7 3 2 2 2" xfId="26834" xr:uid="{F1BE17C3-F83D-402A-AE32-E204E0718EEC}"/>
    <cellStyle name="Comma 7 3 2 2 2 2" xfId="32140" xr:uid="{36E43D40-1B90-4D35-90D7-C00DE92DFD97}"/>
    <cellStyle name="Comma 7 3 2 2 3" xfId="32139" xr:uid="{A295A0E8-37E5-4708-9178-F8568D7B6E2D}"/>
    <cellStyle name="Comma 7 3 2 3" xfId="24232" xr:uid="{E8146EDA-5989-4556-B224-DC397FC9B4A5}"/>
    <cellStyle name="Comma 7 3 2 3 2" xfId="28138" xr:uid="{FC13ED6F-10AF-4DE2-A99D-4C3F7294D206}"/>
    <cellStyle name="Comma 7 3 2 3 2 2" xfId="32142" xr:uid="{B311097A-7681-4F43-A80B-BBF9AC141526}"/>
    <cellStyle name="Comma 7 3 2 3 3" xfId="32141" xr:uid="{BC4956FD-A41B-46D3-B262-8C81ABDBF2B3}"/>
    <cellStyle name="Comma 7 3 2 4" xfId="25530" xr:uid="{ADCB5F77-598F-4427-9D13-026A0E0A40EB}"/>
    <cellStyle name="Comma 7 3 2 4 2" xfId="32143" xr:uid="{38122789-FF5D-4E48-A82D-DCCF785618D1}"/>
    <cellStyle name="Comma 7 3 2 5" xfId="29429" xr:uid="{D154CA5A-0700-4846-97D9-A274B01AB16B}"/>
    <cellStyle name="Comma 7 3 2 6" xfId="31566" xr:uid="{8854F4AB-B95D-401E-BC13-BB419F52BA3A}"/>
    <cellStyle name="Comma 7 3 3" xfId="22925" xr:uid="{FFDF6537-58E5-4423-B409-7EB209061F9D}"/>
    <cellStyle name="Comma 7 3 3 2" xfId="26833" xr:uid="{A98AE4B4-8649-4614-9AC6-8911E7E6958A}"/>
    <cellStyle name="Comma 7 3 3 2 2" xfId="32145" xr:uid="{43193141-8A6A-45D3-A441-EFAC195684AC}"/>
    <cellStyle name="Comma 7 3 3 3" xfId="32144" xr:uid="{AB08C56B-559D-4751-88C6-B0389AC03F1F}"/>
    <cellStyle name="Comma 7 3 4" xfId="24231" xr:uid="{C4FE4053-D755-48F5-AEFE-93846C627D4A}"/>
    <cellStyle name="Comma 7 3 4 2" xfId="28137" xr:uid="{4746924A-C058-4C81-9574-1BC5FAD12C72}"/>
    <cellStyle name="Comma 7 3 4 2 2" xfId="32147" xr:uid="{67D98173-01BC-4DEC-A1CB-DC303DBE77C9}"/>
    <cellStyle name="Comma 7 3 4 3" xfId="32146" xr:uid="{F3301A0A-0B45-4D6E-9B98-9C34795A1BDE}"/>
    <cellStyle name="Comma 7 3 5" xfId="25529" xr:uid="{72B3F269-D0F7-46BB-92E0-EE904FEE9BBB}"/>
    <cellStyle name="Comma 7 3 5 2" xfId="32148" xr:uid="{E72F5F99-6AE8-4268-85B5-A244F994180A}"/>
    <cellStyle name="Comma 7 3 6" xfId="29430" xr:uid="{3A8A4C5F-CAC2-4998-AE52-EC8E183A78DD}"/>
    <cellStyle name="Comma 7 3 7" xfId="31154" xr:uid="{D0329BCA-929B-4EF7-8BAA-B07974C1DA9B}"/>
    <cellStyle name="Comma 7 4" xfId="1193" xr:uid="{F51C7AA6-8395-46F5-BEEC-684BED77FA8D}"/>
    <cellStyle name="Comma 7 4 2" xfId="22927" xr:uid="{AC52C599-3C2F-4FC1-A7FD-AF54380DBC83}"/>
    <cellStyle name="Comma 7 4 2 2" xfId="26835" xr:uid="{41244AFF-3AD6-4E99-B95F-90FB12885E75}"/>
    <cellStyle name="Comma 7 4 2 2 2" xfId="32150" xr:uid="{57B44CB0-88C3-4A46-AAB4-096FE87BDD3F}"/>
    <cellStyle name="Comma 7 4 2 3" xfId="32149" xr:uid="{64B0B071-2291-4952-ADE1-A982AE80ADB3}"/>
    <cellStyle name="Comma 7 4 3" xfId="24233" xr:uid="{08E2067B-39D0-4F29-8983-4A5E2B0A794D}"/>
    <cellStyle name="Comma 7 4 3 2" xfId="28139" xr:uid="{A52A443B-3B96-4EFB-A6C6-2CF95E351D36}"/>
    <cellStyle name="Comma 7 4 3 2 2" xfId="32152" xr:uid="{80C3E0E7-C591-4D1C-AAA5-8C5FCFF64A21}"/>
    <cellStyle name="Comma 7 4 3 3" xfId="32151" xr:uid="{9F0E0868-95D9-4DBA-AD90-AA5B6D64A522}"/>
    <cellStyle name="Comma 7 4 4" xfId="25531" xr:uid="{51811614-D6AB-44DC-A302-BD94C8C7E358}"/>
    <cellStyle name="Comma 7 4 4 2" xfId="32153" xr:uid="{F6C3E2BB-B7FB-4957-A8BB-1F0D79F2482C}"/>
    <cellStyle name="Comma 7 4 5" xfId="29431" xr:uid="{D99B3E46-2F59-4AA9-9721-EBACAF55C440}"/>
    <cellStyle name="Comma 7 4 6" xfId="31238" xr:uid="{B99F13D0-1180-4574-ACB0-8E8E8C1A6ECD}"/>
    <cellStyle name="Comma 7 5" xfId="1194" xr:uid="{EE3817BA-4F60-494A-B524-72F5411B26C2}"/>
    <cellStyle name="Comma 7 5 2" xfId="22928" xr:uid="{9712FCB6-CF1F-47CD-9910-5F5800464329}"/>
    <cellStyle name="Comma 7 5 2 2" xfId="26836" xr:uid="{2BB0C22A-BC77-435E-9264-D3ADB4EF248B}"/>
    <cellStyle name="Comma 7 5 2 2 2" xfId="32155" xr:uid="{207202FC-CA8A-4CB7-A936-EE2F72F7B321}"/>
    <cellStyle name="Comma 7 5 2 3" xfId="32154" xr:uid="{7622E85B-40BD-4BF6-98D1-49A7F6BBE0A7}"/>
    <cellStyle name="Comma 7 5 3" xfId="24234" xr:uid="{FC5F7A25-503E-4169-9203-B5F6E21552EE}"/>
    <cellStyle name="Comma 7 5 3 2" xfId="28140" xr:uid="{A6EB14B1-CB52-4E1A-B5B5-BC5825C8152E}"/>
    <cellStyle name="Comma 7 5 3 2 2" xfId="32157" xr:uid="{3C6ABD28-29C3-4CAF-B56D-9C77BD9D3A21}"/>
    <cellStyle name="Comma 7 5 3 3" xfId="32156" xr:uid="{49D09E4C-F299-4EDB-B99A-1B27A1491A39}"/>
    <cellStyle name="Comma 7 5 4" xfId="25532" xr:uid="{19E88BD3-D9A8-4DEE-A5C1-97AE2133E64B}"/>
    <cellStyle name="Comma 7 5 4 2" xfId="32158" xr:uid="{B9F4A1F2-445A-4C66-B604-7EE0A06FDB0D}"/>
    <cellStyle name="Comma 7 5 5" xfId="29432" xr:uid="{0417D9AA-6759-411D-BEA1-3A0CB067B3D0}"/>
    <cellStyle name="Comma 7 5 6" xfId="31564" xr:uid="{74D364D7-44F5-4B1B-83F7-34CBB728D858}"/>
    <cellStyle name="Comma 7 6" xfId="22921" xr:uid="{C868E98D-D485-4B67-8406-39713279DB2F}"/>
    <cellStyle name="Comma 7 6 2" xfId="26829" xr:uid="{AF5A8E0A-17B7-41A0-BD7F-2F5390A7CEE2}"/>
    <cellStyle name="Comma 7 6 2 2" xfId="32160" xr:uid="{2C59B724-EE1F-40E8-91D5-9F6B1083BE38}"/>
    <cellStyle name="Comma 7 6 3" xfId="32159" xr:uid="{1A8E6AD9-E613-4DF7-9603-3771D60121AF}"/>
    <cellStyle name="Comma 7 7" xfId="24227" xr:uid="{BF3060F1-35B7-430F-97AA-BC6025F13BBC}"/>
    <cellStyle name="Comma 7 7 2" xfId="28133" xr:uid="{10EB1CB2-39FE-4659-BA35-5AF5E70A8B0F}"/>
    <cellStyle name="Comma 7 7 2 2" xfId="32162" xr:uid="{41FEFC23-0800-4389-B622-AFB91C801062}"/>
    <cellStyle name="Comma 7 7 3" xfId="32161" xr:uid="{1EC8F7C9-2335-407A-9DFB-D5A2257C239D}"/>
    <cellStyle name="Comma 7 8" xfId="25525" xr:uid="{FC5DD362-1761-4E29-B962-49D763A3CC1E}"/>
    <cellStyle name="Comma 7 8 2" xfId="32163" xr:uid="{4D8014B1-6CB0-4B53-9261-E85D574DEDAE}"/>
    <cellStyle name="Comma 7 9" xfId="29433" xr:uid="{155EEC77-69E5-405A-A56D-4CC156567046}"/>
    <cellStyle name="Comma 8" xfId="1195" xr:uid="{B86F60E6-42A2-4745-B545-105309077AFB}"/>
    <cellStyle name="Comma 8 2" xfId="39561" xr:uid="{0DF1AB04-8916-4D04-8FAB-1F00C2BDC91F}"/>
    <cellStyle name="Comma 9" xfId="28" xr:uid="{EF29207A-8DEC-462F-9CEB-BCFF6097C27F}"/>
    <cellStyle name="Comma 9 2" xfId="39563" xr:uid="{F00EBFA3-8D15-4D61-AC0E-4943CCF5594F}"/>
    <cellStyle name="Comma 9 3" xfId="39562" xr:uid="{7626DC6C-6846-442F-B48A-8BB5F779401C}"/>
    <cellStyle name="Commentaire" xfId="39564" xr:uid="{132CBEF0-5E19-4454-8652-EA0CCE9454C8}"/>
    <cellStyle name="Copied" xfId="39565" xr:uid="{717D9969-7A4E-4317-BC76-2DB1431E32ED}"/>
    <cellStyle name="COURANT" xfId="39566" xr:uid="{A1DD677A-4CC4-4572-8A67-3D636D9417F9}"/>
    <cellStyle name="Currency (2dp)" xfId="39567" xr:uid="{9E5B1F7A-4CDC-48FB-A7C2-624B5F33A1AB}"/>
    <cellStyle name="Currency [00]" xfId="39568" xr:uid="{0610F297-58D1-4216-892B-35F665AC9670}"/>
    <cellStyle name="Currency 10" xfId="39569" xr:uid="{31E9B1CD-E754-4C30-8F35-F8A2BEAC9311}"/>
    <cellStyle name="Currency 11" xfId="39570" xr:uid="{9653FDCC-9F8C-439F-8AD7-05C12318BE32}"/>
    <cellStyle name="Currency 12" xfId="39571" xr:uid="{423B6249-C969-442B-B3DC-6B00E89926BF}"/>
    <cellStyle name="Currency 13" xfId="39572" xr:uid="{14971113-8CBA-4416-AAED-47F6FCDEECE3}"/>
    <cellStyle name="Currency 14" xfId="39573" xr:uid="{B0CB3B00-2A04-4547-A6A6-973D86D91056}"/>
    <cellStyle name="Currency 15" xfId="39574" xr:uid="{0659F2F6-A117-487C-8C91-AE7743C1F999}"/>
    <cellStyle name="Currency 16" xfId="39575" xr:uid="{11F89232-D56F-4F40-AADB-9596AAADB7F2}"/>
    <cellStyle name="Currency 17" xfId="39576" xr:uid="{C9E5EFAC-D016-4C3E-855F-4448840DBD1A}"/>
    <cellStyle name="Currency 18" xfId="39577" xr:uid="{AB3FB772-68E9-4F01-A2EC-15C0FB62152B}"/>
    <cellStyle name="Currency 19" xfId="39578" xr:uid="{77D10CFE-7F78-41AC-8998-4B6DF02B8020}"/>
    <cellStyle name="Currency 2" xfId="1196" xr:uid="{9C0C0E4E-2C1B-4C6E-8E4D-7D3B0FCEA7D2}"/>
    <cellStyle name="Currency 2 2" xfId="39579" xr:uid="{098DEF6E-35CB-4268-99EC-3790C06AFB0D}"/>
    <cellStyle name="Currency 20" xfId="39580" xr:uid="{80722154-7363-4EA4-A7C9-61C456263A1E}"/>
    <cellStyle name="Currency 21" xfId="39581" xr:uid="{B4D32E89-EECE-4B10-A64B-7811BFA74EBD}"/>
    <cellStyle name="Currency 22" xfId="39582" xr:uid="{899B44FD-9E13-4FBE-870F-71D23E5B3900}"/>
    <cellStyle name="Currency 23" xfId="39583" xr:uid="{0CD3A089-4752-4008-8C16-7E7608357775}"/>
    <cellStyle name="Currency 24" xfId="39584" xr:uid="{0975A71F-EFC4-47F3-BA0D-3DF109AF53AB}"/>
    <cellStyle name="Currency 25" xfId="39585" xr:uid="{E9BC2E6F-AD08-47FA-B72D-1419F87839FD}"/>
    <cellStyle name="Currency 26" xfId="39586" xr:uid="{23950E18-D686-4E62-B6FD-B8C6F58B6110}"/>
    <cellStyle name="Currency 27" xfId="39587" xr:uid="{7DD6CD62-B435-4218-AB69-8D82B8C3A04F}"/>
    <cellStyle name="Currency 28" xfId="39588" xr:uid="{429E141D-51DC-4536-810E-157EBCDEEB94}"/>
    <cellStyle name="Currency 29" xfId="39589" xr:uid="{E11D1786-AE8E-4F23-91B1-035E6EED229A}"/>
    <cellStyle name="Currency 3" xfId="39590" xr:uid="{13FE9260-E33A-4434-8F2D-AEC5ADA30069}"/>
    <cellStyle name="Currency 30" xfId="39591" xr:uid="{AD818486-884A-41E3-A898-6765B6B1ECBB}"/>
    <cellStyle name="Currency 31" xfId="39592" xr:uid="{F78857FC-4499-4838-BB2E-4CAFDBDB0B60}"/>
    <cellStyle name="Currency 32" xfId="39593" xr:uid="{A3D5FB3A-AE3F-4A35-8DDE-B0ACDBC2C521}"/>
    <cellStyle name="Currency 33" xfId="39594" xr:uid="{FB2FABD4-06D7-45A1-BEFA-012131475642}"/>
    <cellStyle name="Currency 34" xfId="39595" xr:uid="{C3488D7B-EDAA-46CC-96E4-DA904159D2F5}"/>
    <cellStyle name="Currency 35" xfId="39596" xr:uid="{DF83CCBB-B294-47C6-B6A4-FB5DE6993C41}"/>
    <cellStyle name="Currency 36" xfId="39597" xr:uid="{07C7D4B3-DBCD-49BE-A3DD-17ED80D13519}"/>
    <cellStyle name="Currency 37" xfId="39598" xr:uid="{10F30BE0-8322-40DA-A181-01F7366A15B9}"/>
    <cellStyle name="Currency 38" xfId="39599" xr:uid="{2F3CCF27-F715-43A7-94F1-8347ED6D4FC8}"/>
    <cellStyle name="Currency 39" xfId="39600" xr:uid="{EFCE54E4-BC46-41A2-89A2-7DC70324FE08}"/>
    <cellStyle name="Currency 4" xfId="39601" xr:uid="{A0532733-5297-4419-95F6-F1706232AAA2}"/>
    <cellStyle name="Currency 40" xfId="39602" xr:uid="{F9C6B7E1-FEB5-4EEB-BD4C-EAF45971013F}"/>
    <cellStyle name="Currency 41" xfId="39603" xr:uid="{2C37BD3A-8578-462C-8518-48CD77FD22C3}"/>
    <cellStyle name="Currency 42" xfId="39604" xr:uid="{981BF190-FC3B-4477-8D7C-72EFE10AA3B3}"/>
    <cellStyle name="Currency 42 2" xfId="41730" xr:uid="{A2F3FDA7-F7BE-4DBC-8FE6-838D13737491}"/>
    <cellStyle name="Currency 5" xfId="39605" xr:uid="{D0366322-0218-4A78-92B6-023DBD50E3CD}"/>
    <cellStyle name="Currency 6" xfId="39606" xr:uid="{D92A7943-2865-4D60-9918-EF1180931D87}"/>
    <cellStyle name="Currency 7" xfId="39607" xr:uid="{A2FB52F0-1FB7-4049-8D12-335D241418D1}"/>
    <cellStyle name="Currency 8" xfId="39608" xr:uid="{62EA2B86-19A0-4C07-930E-36BE386D657F}"/>
    <cellStyle name="Currency 9" xfId="39609" xr:uid="{53DCAEE9-C076-4571-8BD4-063A0BE0F2F2}"/>
    <cellStyle name="Currency Dollar" xfId="39610" xr:uid="{89F0AA33-8C0F-45BB-B504-19D634132F7A}"/>
    <cellStyle name="Currency Dollar (2dp)" xfId="39611" xr:uid="{51CB8626-3B7C-419C-9B57-2EADA8A8CB4E}"/>
    <cellStyle name="Currency EUR" xfId="39612" xr:uid="{53D29E53-1F21-44EE-9084-8EA4EDCCDEBA}"/>
    <cellStyle name="Currency EUR (2dp)" xfId="39613" xr:uid="{1E544552-9902-4779-A392-0F645FB1EE0D}"/>
    <cellStyle name="Currency Euro" xfId="39614" xr:uid="{B29640CF-74DB-4707-9371-F0E6B6B20E27}"/>
    <cellStyle name="Currency Euro (2dp)" xfId="39615" xr:uid="{13EB07EC-921F-4A48-A05A-1D67A9CB8EC4}"/>
    <cellStyle name="Currency GBP" xfId="39616" xr:uid="{0EBCB165-1D85-4FFC-A0AA-32CD31E579A0}"/>
    <cellStyle name="Currency GBP (2dp)" xfId="39617" xr:uid="{E0BB0280-8B79-4EE5-8E7B-34956848441A}"/>
    <cellStyle name="Currency Pound" xfId="39618" xr:uid="{4BB49164-C130-472F-A87F-02A31287FFBC}"/>
    <cellStyle name="Currency Pound (2dp)" xfId="39619" xr:uid="{91284B06-A59A-42DC-BAFB-7193241710DD}"/>
    <cellStyle name="Currency USD" xfId="39620" xr:uid="{A2D3FE2F-8174-4DFC-8102-A281B47E8B80}"/>
    <cellStyle name="Currency USD (2dp)" xfId="39621" xr:uid="{AE30E110-E39E-4BAF-A544-D71DC684D4AF}"/>
    <cellStyle name="Dane wejściowe 2" xfId="1197" xr:uid="{D149CB47-C7C0-46AC-BE1A-D6ADE52C3A6C}"/>
    <cellStyle name="Dane wejściowe 2 2" xfId="39622" xr:uid="{5364CE14-5F36-44E5-82EE-432ED6544E91}"/>
    <cellStyle name="Dane wejściowe 3" xfId="1198" xr:uid="{1C694836-89B1-4EFB-AC2F-2A512E16159B}"/>
    <cellStyle name="Dane wejściowe 3 2" xfId="39623" xr:uid="{0D09AC02-BE10-484E-B22F-D8CC7C7B1BDA}"/>
    <cellStyle name="Dane wejściowe 4" xfId="39624" xr:uid="{52D35E90-6AD7-4B75-9C54-6178FB0C98A8}"/>
    <cellStyle name="Dane wyjściowe 2" xfId="1199" xr:uid="{EE5D30F3-081E-4BC1-B028-9FF1BE31E4D6}"/>
    <cellStyle name="Dane wyjściowe 2 2" xfId="39625" xr:uid="{6EEB182B-BD2B-4941-AFB6-FCEF529689AD}"/>
    <cellStyle name="Dane wyjściowe 3" xfId="1200" xr:uid="{70DDAE53-AFAE-48FC-9817-21A0AACD2C1F}"/>
    <cellStyle name="Dane wyjściowe 3 2" xfId="39626" xr:uid="{9C38515E-7147-4131-AE62-E88E84BFC9E5}"/>
    <cellStyle name="Dane wyjściowe 4" xfId="39627" xr:uid="{8E987136-9293-4912-BD34-3048C151A3C3}"/>
    <cellStyle name="Date" xfId="39628" xr:uid="{30901C6A-444F-4167-B8E0-1753CD185AF4}"/>
    <cellStyle name="Date (Month)" xfId="39629" xr:uid="{1727617D-40DA-42E5-A707-B75D1F618C33}"/>
    <cellStyle name="Date (Year)" xfId="39630" xr:uid="{15B1A52F-1AD1-4E7B-A366-1B55FD3A0F50}"/>
    <cellStyle name="Date 10" xfId="39631" xr:uid="{883B006C-7355-4DC8-AB65-AAF70793B882}"/>
    <cellStyle name="Date 11" xfId="39632" xr:uid="{C0884130-40E4-4144-BC71-9E236347F23A}"/>
    <cellStyle name="Date 12" xfId="39633" xr:uid="{2FB26687-14BB-489E-9C36-09C8EECF14AF}"/>
    <cellStyle name="Date 13" xfId="39634" xr:uid="{8E076A98-9EC5-4EB1-A558-D00CAF094530}"/>
    <cellStyle name="Date 14" xfId="39635" xr:uid="{5C0D6AAD-AA8B-40DF-AB35-2D231698CE0A}"/>
    <cellStyle name="Date 15" xfId="39636" xr:uid="{D898405F-1E22-4C29-AB5B-7F48A7BE34E5}"/>
    <cellStyle name="Date 16" xfId="39637" xr:uid="{076D1301-4B14-4C1C-91F3-C3181705E97C}"/>
    <cellStyle name="Date 17" xfId="39638" xr:uid="{2B11B56B-E3CA-4CCE-AD4B-FD7ECCADD39D}"/>
    <cellStyle name="Date 18" xfId="39639" xr:uid="{660817FF-0B9E-45E1-AF38-7E84612A6BC6}"/>
    <cellStyle name="Date 19" xfId="39640" xr:uid="{F3039B84-6634-4607-A36C-95CDB3BABD15}"/>
    <cellStyle name="Date 2" xfId="39641" xr:uid="{14B4F69F-C68A-416C-BF9A-A45AF3B29BA8}"/>
    <cellStyle name="Date 20" xfId="39642" xr:uid="{991CB716-165C-4855-8E99-3B698B4F23DD}"/>
    <cellStyle name="Date 21" xfId="39643" xr:uid="{C2BC3CA0-30E1-4DDE-A3AE-0D11DFAC0B97}"/>
    <cellStyle name="Date 22" xfId="39644" xr:uid="{B880BE20-3CAD-4601-96D4-2D1E9E124257}"/>
    <cellStyle name="Date 23" xfId="39645" xr:uid="{0D236979-9348-4A59-A758-1FA90466AF8E}"/>
    <cellStyle name="Date 24" xfId="39646" xr:uid="{F877D9ED-91CF-4243-B299-E76FA288A285}"/>
    <cellStyle name="Date 25" xfId="39647" xr:uid="{3D6A9DFF-8CEE-41A6-94EE-3A82F6F45816}"/>
    <cellStyle name="Date 26" xfId="39648" xr:uid="{0AED715C-9090-4D31-9802-A29DCDE4299C}"/>
    <cellStyle name="Date 27" xfId="39649" xr:uid="{AA85C241-7EA3-443B-BBCC-BFB2A698040C}"/>
    <cellStyle name="Date 28" xfId="39650" xr:uid="{2ABFA733-BAAF-48ED-BA70-9C6CA36AF439}"/>
    <cellStyle name="Date 29" xfId="39651" xr:uid="{978B0407-A292-4027-9CFD-8CB0749504A6}"/>
    <cellStyle name="Date 3" xfId="39652" xr:uid="{11231937-4091-4471-A205-5B6BD2C8D979}"/>
    <cellStyle name="Date 30" xfId="39653" xr:uid="{1C03E107-2614-418A-94E5-F369BE02AE16}"/>
    <cellStyle name="Date 31" xfId="39654" xr:uid="{7A693CD5-82E8-4EB2-8633-052F38482A76}"/>
    <cellStyle name="Date 32" xfId="39655" xr:uid="{1F500DA6-B3F5-4389-9574-3D3C295F2918}"/>
    <cellStyle name="Date 33" xfId="39656" xr:uid="{EE449B4F-08A3-49C9-B76E-BE9A5FB66D23}"/>
    <cellStyle name="Date 34" xfId="39657" xr:uid="{3772FBF4-89DC-4FB9-A4B4-63D774EB0975}"/>
    <cellStyle name="Date 35" xfId="39658" xr:uid="{24006387-C021-4112-B9C6-00B22D868B8C}"/>
    <cellStyle name="Date 36" xfId="39659" xr:uid="{967ACCF6-FCE5-4AD3-9A82-B28B8C0CC0A0}"/>
    <cellStyle name="Date 4" xfId="39660" xr:uid="{BE20CBF6-8DE2-46BC-9C00-C49E20C2F030}"/>
    <cellStyle name="Date 5" xfId="39661" xr:uid="{AA4E7A7C-51CC-4FC0-996A-792D4F03A45C}"/>
    <cellStyle name="Date 6" xfId="39662" xr:uid="{4C6C39EA-A08C-4E4C-90E4-027D791FFFD5}"/>
    <cellStyle name="Date 7" xfId="39663" xr:uid="{3598C1DE-A22E-46D1-9FAA-C02AD646617C}"/>
    <cellStyle name="Date 8" xfId="39664" xr:uid="{0A67CDA2-8772-4777-B2F7-25AB2216F4B2}"/>
    <cellStyle name="Date 9" xfId="39665" xr:uid="{862DE39A-4217-4AB6-89C8-343D279DA576}"/>
    <cellStyle name="Date Short" xfId="39666" xr:uid="{89BE5509-F242-48A1-9A36-3B36EFD3AD8E}"/>
    <cellStyle name="Date_Analysys_Research_RR228_Mobile_Entertainment_W_Europe_Data_Annex" xfId="39667" xr:uid="{17D57F13-43E0-464F-AD33-F8E76B67CCB0}"/>
    <cellStyle name="Datum" xfId="39668" xr:uid="{4DB985BB-ECA8-44DB-8FDB-99D64F33C50F}"/>
    <cellStyle name="Datum mit Wochentag" xfId="39669" xr:uid="{62084E3D-A98F-4845-B807-EB29413633A8}"/>
    <cellStyle name="Dezimal_Tabelle1" xfId="39670" xr:uid="{B54769A3-7DAD-4F14-98B9-08FF411FD210}"/>
    <cellStyle name="Diseño" xfId="39671" xr:uid="{A74ABDA5-49C7-4D1F-8373-25BEEFA733D0}"/>
    <cellStyle name="Dobre 2" xfId="1201" xr:uid="{E9A1C6F2-B69E-4393-978D-84D5C84FDD2A}"/>
    <cellStyle name="Dobre 2 2" xfId="39672" xr:uid="{BAB9EAB5-E936-4578-B9AA-00830B7E234D}"/>
    <cellStyle name="Dobre 3" xfId="1202" xr:uid="{54568414-14FF-42DB-B2EF-53DFD0D7A92B}"/>
    <cellStyle name="Dobre 3 2" xfId="39673" xr:uid="{213BEEB4-53D1-444E-8DAA-E1895B97ED19}"/>
    <cellStyle name="Dobre 4" xfId="39674" xr:uid="{063A0331-A54D-4937-B826-F152048D785C}"/>
    <cellStyle name="Dziesiętny" xfId="2" builtinId="3"/>
    <cellStyle name="Dziesiętny 10" xfId="39675" xr:uid="{5DA5B107-7273-4959-8B28-777B0D8D7600}"/>
    <cellStyle name="Dziesiętny 10 2" xfId="39676" xr:uid="{392500CD-5C17-473A-BE27-C97C03495D5E}"/>
    <cellStyle name="Dziesiętny 10 2 2" xfId="41732" xr:uid="{EA138546-69E7-4DB8-9B3B-46BEE679B22B}"/>
    <cellStyle name="Dziesiętny 10 3" xfId="39677" xr:uid="{0D60CED5-5FEA-489E-8B7A-70E48F798D14}"/>
    <cellStyle name="Dziesiętny 10 3 2" xfId="41733" xr:uid="{A98D6B77-362F-4942-BC57-E27565C2D149}"/>
    <cellStyle name="Dziesiętny 10 4" xfId="39678" xr:uid="{98FC3C90-5132-4766-B293-E1977FB8BB43}"/>
    <cellStyle name="Dziesiętny 10 4 2" xfId="41734" xr:uid="{85DB9E68-7B72-4135-A638-20523C1CFD1B}"/>
    <cellStyle name="Dziesiętny 10 5" xfId="41731" xr:uid="{AE9CF5F5-829E-4728-8397-999BF7478DB1}"/>
    <cellStyle name="Dziesiętny 11" xfId="39679" xr:uid="{7F4BDF99-3A53-4685-9B64-29BF0B6DC5D7}"/>
    <cellStyle name="Dziesiętny 11 2" xfId="39680" xr:uid="{96401961-507C-4FC3-B675-A3D67EB9C41A}"/>
    <cellStyle name="Dziesiętny 11 2 2" xfId="41735" xr:uid="{BC77FA35-5FC0-45FE-8F1C-9E3517505CC3}"/>
    <cellStyle name="Dziesiętny 11 3" xfId="39681" xr:uid="{8C39C2B7-9EA1-4BFB-A944-BB09DA288595}"/>
    <cellStyle name="Dziesiętny 11 3 2" xfId="41736" xr:uid="{270CE617-F234-4A36-8CEF-72B4E02F599C}"/>
    <cellStyle name="Dziesiętny 11 4" xfId="39682" xr:uid="{9B9D2517-0637-462C-A2B9-EAB8706731E1}"/>
    <cellStyle name="Dziesiętny 11 4 2" xfId="41737" xr:uid="{AC1C9E87-F197-446B-912C-22C08B86EB8D}"/>
    <cellStyle name="Dziesiętny 11_CP20 amortyzacja 2011(as at 30.09.2011)" xfId="39683" xr:uid="{3D4AAD02-0E31-4A77-909C-DA820A33B7C2}"/>
    <cellStyle name="Dziesiętny 12" xfId="39684" xr:uid="{29670455-C18C-46C3-A27D-914AC0A3EF26}"/>
    <cellStyle name="Dziesiętny 12 2" xfId="39685" xr:uid="{C168E82F-7BBA-406A-A16A-301F605DC15D}"/>
    <cellStyle name="Dziesiętny 13" xfId="39686" xr:uid="{540913B6-2F1F-4593-B32F-C9CED45915A4}"/>
    <cellStyle name="Dziesiętny 13 2" xfId="39687" xr:uid="{A2375BA0-C6D3-448D-A44F-97F347F337BE}"/>
    <cellStyle name="Dziesiętny 14" xfId="39688" xr:uid="{A1556516-F1CA-4EE5-9CBC-E52D487E0AC0}"/>
    <cellStyle name="Dziesiętny 14 2" xfId="39689" xr:uid="{9F48815C-E550-4E9F-8846-8C24DF8DE85C}"/>
    <cellStyle name="Dziesiętny 14 2 2" xfId="41739" xr:uid="{97FD390C-000B-4CC8-A11D-13E936E4D659}"/>
    <cellStyle name="Dziesiętny 14 3" xfId="41738" xr:uid="{DC4E50CE-FB12-4D0F-BEA1-2C78FB87B0AA}"/>
    <cellStyle name="Dziesiętny 15" xfId="39690" xr:uid="{6C2EC477-C919-440E-89DE-6A06F14433E4}"/>
    <cellStyle name="Dziesiętny 15 2" xfId="39691" xr:uid="{B1BB56EC-A2DF-43E5-B090-68C65E01A9EA}"/>
    <cellStyle name="Dziesiętny 15 2 2" xfId="41740" xr:uid="{9EEE2ED4-8377-47B6-A800-9992AF47C55F}"/>
    <cellStyle name="Dziesiętny 16" xfId="39692" xr:uid="{2724CA33-5498-4969-A84E-EBE18A5B0A15}"/>
    <cellStyle name="Dziesiętny 16 2" xfId="39693" xr:uid="{688613D2-8E16-4CB6-A3C4-D4BD0929E2BE}"/>
    <cellStyle name="Dziesiętny 16 2 2" xfId="41741" xr:uid="{BE74C0CA-C006-4488-9D17-EA4EFCD10578}"/>
    <cellStyle name="Dziesiętny 17" xfId="39694" xr:uid="{20C8DE7B-ECDD-42E3-B16E-C131C83FE4C2}"/>
    <cellStyle name="Dziesiętny 17 2" xfId="39695" xr:uid="{3C177B0D-D5F8-4117-AE37-51E818BC27FB}"/>
    <cellStyle name="Dziesiętny 17 2 2" xfId="41743" xr:uid="{19A79D72-7569-4F5C-AB37-15A8348DDCD2}"/>
    <cellStyle name="Dziesiętny 17 3" xfId="41742" xr:uid="{389BF5D2-ED7D-4566-9B51-7BB2C1EAFDEF}"/>
    <cellStyle name="Dziesiętny 18" xfId="39696" xr:uid="{958BF653-ED70-4507-A1B1-D38CAB7CC759}"/>
    <cellStyle name="Dziesiętny 18 2" xfId="39697" xr:uid="{3E35CC13-CEED-4AFB-A363-73459F582B04}"/>
    <cellStyle name="Dziesiętny 18 2 2" xfId="41745" xr:uid="{0301A10A-D277-4F9B-8DE2-B0CB0DFCEB56}"/>
    <cellStyle name="Dziesiętny 18 3" xfId="41744" xr:uid="{F759E928-E2E4-485E-ABA7-F346382CCD47}"/>
    <cellStyle name="Dziesiętny 19" xfId="39698" xr:uid="{206A4C3C-D151-4D19-B2E1-D58125CAF140}"/>
    <cellStyle name="Dziesiętny 19 2" xfId="41746" xr:uid="{08E390BB-7AF9-4CA9-8F3E-3D3B0163487E}"/>
    <cellStyle name="Dziesiętny 2" xfId="15" xr:uid="{52499E3D-99BB-4E55-979C-4EFE55D196BF}"/>
    <cellStyle name="Dziesiętny 2 10" xfId="1203" xr:uid="{90365B6D-1B7A-42D0-A65E-5F640BAE8CB3}"/>
    <cellStyle name="Dziesiętny 2 10 10" xfId="30770" xr:uid="{F131A326-371C-4CFF-9ECF-FFDA26893F27}"/>
    <cellStyle name="Dziesiętny 2 10 11" xfId="39699" xr:uid="{326A5087-0694-4AB4-8238-02E3764DA532}"/>
    <cellStyle name="Dziesiętny 2 10 12" xfId="41748" xr:uid="{713E4F73-5483-4C26-A46A-325ADA62925D}"/>
    <cellStyle name="Dziesiętny 2 10 2" xfId="1204" xr:uid="{94E1F6CB-533C-4C2D-99C2-763C5DDBE8B7}"/>
    <cellStyle name="Dziesiętny 2 10 2 2" xfId="1205" xr:uid="{85CEA2DB-FDC6-4ADC-BAE7-6EA88219BB37}"/>
    <cellStyle name="Dziesiętny 2 10 2 2 2" xfId="22931" xr:uid="{EE9FE2E6-A781-404D-B721-422017432563}"/>
    <cellStyle name="Dziesiętny 2 10 2 2 2 2" xfId="26839" xr:uid="{94A275DD-1615-47F9-A216-455D239BF767}"/>
    <cellStyle name="Dziesiętny 2 10 2 2 2 2 2" xfId="32165" xr:uid="{017FC7DE-4B29-4F13-BBB0-8E5821A7F29A}"/>
    <cellStyle name="Dziesiętny 2 10 2 2 2 3" xfId="32164" xr:uid="{3FDB72BA-AA19-42F3-B35C-CF05B45A75E0}"/>
    <cellStyle name="Dziesiętny 2 10 2 2 3" xfId="24237" xr:uid="{99E12365-F05A-4D1E-BC12-D7F1C21B7BB4}"/>
    <cellStyle name="Dziesiętny 2 10 2 2 3 2" xfId="28143" xr:uid="{C1B5724C-AA5F-4743-B9C9-79AB67224596}"/>
    <cellStyle name="Dziesiętny 2 10 2 2 3 2 2" xfId="32167" xr:uid="{7ABCA289-E5C4-4E13-99D9-546FE1EF04F1}"/>
    <cellStyle name="Dziesiętny 2 10 2 2 3 3" xfId="32166" xr:uid="{687184A4-46A2-46AF-A0C3-ABBB8933984E}"/>
    <cellStyle name="Dziesiętny 2 10 2 2 4" xfId="25535" xr:uid="{AD26D3F9-A46E-408B-B7A2-E82A73FFAD57}"/>
    <cellStyle name="Dziesiętny 2 10 2 2 4 2" xfId="32168" xr:uid="{B34FA95A-58BC-4158-A9EF-D9EDB719BB9A}"/>
    <cellStyle name="Dziesiętny 2 10 2 2 5" xfId="29434" xr:uid="{05063ABE-A522-42F5-814F-C3B0DF982F96}"/>
    <cellStyle name="Dziesiętny 2 10 2 2 6" xfId="31241" xr:uid="{C793B5CC-2101-4891-859B-8619BD69F670}"/>
    <cellStyle name="Dziesiętny 2 10 2 3" xfId="1206" xr:uid="{3EFC9603-A815-481C-BD7A-10EA6F05B39E}"/>
    <cellStyle name="Dziesiętny 2 10 2 3 2" xfId="22932" xr:uid="{B0DE8F9B-7A43-492E-9F18-B7B71B623B5B}"/>
    <cellStyle name="Dziesiętny 2 10 2 3 2 2" xfId="26840" xr:uid="{E680A1B8-099F-488E-915C-9EA7B997BF44}"/>
    <cellStyle name="Dziesiętny 2 10 2 3 2 2 2" xfId="32170" xr:uid="{C74F3E89-6C61-45DD-B25C-B47590AEE33B}"/>
    <cellStyle name="Dziesiętny 2 10 2 3 2 3" xfId="32169" xr:uid="{0A7060CA-28BF-4E0B-83C4-F464E48D60A2}"/>
    <cellStyle name="Dziesiętny 2 10 2 3 3" xfId="24238" xr:uid="{63AAE5E8-757B-4779-ABD1-16ED4EA82861}"/>
    <cellStyle name="Dziesiętny 2 10 2 3 3 2" xfId="28144" xr:uid="{1225013B-22C7-4088-9744-BBA39B8860E7}"/>
    <cellStyle name="Dziesiętny 2 10 2 3 3 2 2" xfId="32172" xr:uid="{0D2C2E37-7761-4D82-888B-521179D414D2}"/>
    <cellStyle name="Dziesiętny 2 10 2 3 3 3" xfId="32171" xr:uid="{FB1A6863-C63C-41CE-B509-69C899F0D066}"/>
    <cellStyle name="Dziesiętny 2 10 2 3 4" xfId="25536" xr:uid="{B9343312-33D1-422D-884B-E173E0B9575E}"/>
    <cellStyle name="Dziesiętny 2 10 2 3 4 2" xfId="32173" xr:uid="{345A4489-8DC6-4134-B3CE-6188D988B7E2}"/>
    <cellStyle name="Dziesiętny 2 10 2 3 5" xfId="29435" xr:uid="{9A043CCA-A704-4FC0-AEBB-1872A4CC0E7D}"/>
    <cellStyle name="Dziesiętny 2 10 2 3 6" xfId="31568" xr:uid="{5303508A-242A-4BFE-8845-3E2A13897D12}"/>
    <cellStyle name="Dziesiętny 2 10 2 4" xfId="22930" xr:uid="{8E14F479-9DE5-41B9-B266-CB53BA7CD750}"/>
    <cellStyle name="Dziesiętny 2 10 2 4 2" xfId="26838" xr:uid="{02EA0173-7CB2-455D-A483-F2AC350B9130}"/>
    <cellStyle name="Dziesiętny 2 10 2 4 2 2" xfId="32175" xr:uid="{960F591F-AD13-4507-B772-61FAFD06077D}"/>
    <cellStyle name="Dziesiętny 2 10 2 4 3" xfId="32174" xr:uid="{07B67515-257D-42AC-9EDE-FC1567801417}"/>
    <cellStyle name="Dziesiętny 2 10 2 5" xfId="24236" xr:uid="{1D1562B8-C94F-462F-B5C6-50CB042D6FA0}"/>
    <cellStyle name="Dziesiętny 2 10 2 5 2" xfId="28142" xr:uid="{A92062DD-DB2F-46FC-8790-6D9C952B67C8}"/>
    <cellStyle name="Dziesiętny 2 10 2 5 2 2" xfId="32177" xr:uid="{1E797E45-A5B1-4310-B2BF-B2F173F6B67F}"/>
    <cellStyle name="Dziesiętny 2 10 2 5 3" xfId="32176" xr:uid="{2BDE4D2C-E13B-432E-9EB5-594005727E46}"/>
    <cellStyle name="Dziesiętny 2 10 2 6" xfId="25534" xr:uid="{18A75171-7739-462D-93D9-2A3A424192C4}"/>
    <cellStyle name="Dziesiętny 2 10 2 6 2" xfId="32178" xr:uid="{0B4E4F40-98E6-49D5-834F-810BC22D32A0}"/>
    <cellStyle name="Dziesiętny 2 10 2 7" xfId="29436" xr:uid="{D2F7CEEF-D3C3-4571-8BD8-7618C9215C75}"/>
    <cellStyle name="Dziesiętny 2 10 2 8" xfId="30932" xr:uid="{3B33995A-F547-4E20-97A6-69C9A2720013}"/>
    <cellStyle name="Dziesiętny 2 10 3" xfId="1207" xr:uid="{73746FD1-2465-4E60-9E2F-62CD5D2E3D84}"/>
    <cellStyle name="Dziesiętny 2 10 3 2" xfId="1208" xr:uid="{2E471D7C-D091-4E78-9772-292CE5ADF6CA}"/>
    <cellStyle name="Dziesiętny 2 10 3 2 2" xfId="22934" xr:uid="{0C42D334-8DCB-4541-9203-5D313E9829DA}"/>
    <cellStyle name="Dziesiętny 2 10 3 2 2 2" xfId="26842" xr:uid="{9D658041-5E5E-4753-A774-0CAB23356C7F}"/>
    <cellStyle name="Dziesiętny 2 10 3 2 2 2 2" xfId="32180" xr:uid="{F8AC63B5-1BD1-48DD-AADE-C09E8F7A6FDC}"/>
    <cellStyle name="Dziesiętny 2 10 3 2 2 3" xfId="32179" xr:uid="{B4A04475-86FF-450A-9890-604FA6146C6D}"/>
    <cellStyle name="Dziesiętny 2 10 3 2 3" xfId="24240" xr:uid="{FB36B9DA-6F1B-433F-A8D3-04AFC716164B}"/>
    <cellStyle name="Dziesiętny 2 10 3 2 3 2" xfId="28146" xr:uid="{F2BA55F0-4868-4319-9801-1ECC1CA4225A}"/>
    <cellStyle name="Dziesiętny 2 10 3 2 3 2 2" xfId="32182" xr:uid="{70C3A94C-FC75-4C1B-84DB-C62A13F6657E}"/>
    <cellStyle name="Dziesiętny 2 10 3 2 3 3" xfId="32181" xr:uid="{B97321A7-ED56-48F0-9BAD-DBD0554F2B74}"/>
    <cellStyle name="Dziesiętny 2 10 3 2 4" xfId="25538" xr:uid="{35511E25-1834-4F37-BC95-B832AB46632E}"/>
    <cellStyle name="Dziesiętny 2 10 3 2 4 2" xfId="32183" xr:uid="{8E7622E9-8E5F-4EA8-8A61-74C60ED37823}"/>
    <cellStyle name="Dziesiętny 2 10 3 2 5" xfId="29437" xr:uid="{2F435A00-22ED-4ADA-93DB-125BF0FE2E4E}"/>
    <cellStyle name="Dziesiętny 2 10 3 2 6" xfId="31569" xr:uid="{0A978FB1-5F6F-4E6C-9FDA-A6ECC0A0DDC1}"/>
    <cellStyle name="Dziesiętny 2 10 3 3" xfId="22933" xr:uid="{C4E36B11-9E6F-44D0-BBE5-573567296B5B}"/>
    <cellStyle name="Dziesiętny 2 10 3 3 2" xfId="26841" xr:uid="{E05A43D1-59B4-4706-95BD-831A3FEFD5B9}"/>
    <cellStyle name="Dziesiętny 2 10 3 3 2 2" xfId="32185" xr:uid="{7DEEA593-9EBB-4B08-921E-F2AAE74CF7BD}"/>
    <cellStyle name="Dziesiętny 2 10 3 3 3" xfId="32184" xr:uid="{4EEB4586-88E1-4871-9E44-4DE94F9E2956}"/>
    <cellStyle name="Dziesiętny 2 10 3 4" xfId="24239" xr:uid="{B4F792EE-6A4F-4E1B-ABE1-F3786D08FB2F}"/>
    <cellStyle name="Dziesiętny 2 10 3 4 2" xfId="28145" xr:uid="{1A2D18AA-6B2B-4D9D-9666-6C412A8A0CE8}"/>
    <cellStyle name="Dziesiętny 2 10 3 4 2 2" xfId="32187" xr:uid="{E933571C-2121-47EE-AFBC-301C1C6263AE}"/>
    <cellStyle name="Dziesiętny 2 10 3 4 3" xfId="32186" xr:uid="{5DFA4ED3-EE35-4BFB-9ACC-597991BA5E3A}"/>
    <cellStyle name="Dziesiętny 2 10 3 5" xfId="25537" xr:uid="{640941B9-20ED-4BB6-91D6-1761D94640EA}"/>
    <cellStyle name="Dziesiętny 2 10 3 5 2" xfId="32188" xr:uid="{E77B8B7C-FFC6-4C77-BC81-BED18B9215CE}"/>
    <cellStyle name="Dziesiętny 2 10 3 6" xfId="29438" xr:uid="{5C70D3FC-CACC-4507-A746-75060E9CE21E}"/>
    <cellStyle name="Dziesiętny 2 10 3 7" xfId="31094" xr:uid="{2DB23E3D-369E-48F8-A463-BE78860262DC}"/>
    <cellStyle name="Dziesiętny 2 10 4" xfId="1209" xr:uid="{76DF1EBD-E210-4ED8-A165-4FA077ED2943}"/>
    <cellStyle name="Dziesiętny 2 10 4 2" xfId="22935" xr:uid="{B3AB9C8C-2183-4435-8331-5FF44D54096D}"/>
    <cellStyle name="Dziesiętny 2 10 4 2 2" xfId="26843" xr:uid="{81A3C160-5B34-4844-A0D8-4F9B68512E9F}"/>
    <cellStyle name="Dziesiętny 2 10 4 2 2 2" xfId="32190" xr:uid="{CA8D56FE-752A-47D1-BCEF-4353E3022771}"/>
    <cellStyle name="Dziesiętny 2 10 4 2 3" xfId="32189" xr:uid="{EDC0A656-6E99-4442-9BC9-8C4616AE5182}"/>
    <cellStyle name="Dziesiętny 2 10 4 3" xfId="24241" xr:uid="{C58D6DF6-6E26-4C6A-A796-B3FB79E0366B}"/>
    <cellStyle name="Dziesiętny 2 10 4 3 2" xfId="28147" xr:uid="{13D0B9F0-CC5C-4F35-A051-09364CBA478C}"/>
    <cellStyle name="Dziesiętny 2 10 4 3 2 2" xfId="32192" xr:uid="{6D867F94-16D8-4D25-8996-32AD0EB1922B}"/>
    <cellStyle name="Dziesiętny 2 10 4 3 3" xfId="32191" xr:uid="{3880EC99-A8A8-4E66-9C77-3A25633D209A}"/>
    <cellStyle name="Dziesiętny 2 10 4 4" xfId="25539" xr:uid="{6502FCCC-DA48-4404-9A9F-706BEF17D02E}"/>
    <cellStyle name="Dziesiętny 2 10 4 4 2" xfId="32193" xr:uid="{23DF3002-420B-4A4C-9CFE-BED058FB4F82}"/>
    <cellStyle name="Dziesiętny 2 10 4 5" xfId="29439" xr:uid="{18DE2C3B-5655-4CEB-AE79-B0AD0D266097}"/>
    <cellStyle name="Dziesiętny 2 10 4 6" xfId="31240" xr:uid="{6BEF0F00-448F-4E92-B59F-D633807605DF}"/>
    <cellStyle name="Dziesiętny 2 10 5" xfId="1210" xr:uid="{214CB437-BC38-459E-97E1-A860598CCB81}"/>
    <cellStyle name="Dziesiętny 2 10 5 2" xfId="22936" xr:uid="{0FB082E7-97E4-4E58-AA3B-EB1CD1DE3588}"/>
    <cellStyle name="Dziesiętny 2 10 5 2 2" xfId="26844" xr:uid="{7AB0FD8B-DF36-42A0-BA6C-75583CFEF80A}"/>
    <cellStyle name="Dziesiętny 2 10 5 2 2 2" xfId="32195" xr:uid="{90A2CFB4-DE55-441A-A29E-0BDD783514C4}"/>
    <cellStyle name="Dziesiętny 2 10 5 2 3" xfId="32194" xr:uid="{3BE75F31-2428-4810-B2DD-5663ABA7AE87}"/>
    <cellStyle name="Dziesiętny 2 10 5 3" xfId="24242" xr:uid="{37212BB4-6734-40B0-88E4-DF05BDBBEAF5}"/>
    <cellStyle name="Dziesiętny 2 10 5 3 2" xfId="28148" xr:uid="{317B53CB-6503-4818-8E69-E1F4CD33AA50}"/>
    <cellStyle name="Dziesiętny 2 10 5 3 2 2" xfId="32197" xr:uid="{30D9A297-06BE-4455-A74B-3DAE5332B64D}"/>
    <cellStyle name="Dziesiętny 2 10 5 3 3" xfId="32196" xr:uid="{EDE7C15D-0A51-4D74-A310-6ACBAE7CB740}"/>
    <cellStyle name="Dziesiętny 2 10 5 4" xfId="25540" xr:uid="{1A6027B0-B80F-4B5E-AECD-5AF988FCAAF3}"/>
    <cellStyle name="Dziesiętny 2 10 5 4 2" xfId="32198" xr:uid="{D261A2D7-098C-4D8E-ABAA-60A014E1F107}"/>
    <cellStyle name="Dziesiętny 2 10 5 5" xfId="29440" xr:uid="{94F716E0-137B-4B4C-B7BB-EC1CDDFB49F5}"/>
    <cellStyle name="Dziesiętny 2 10 5 6" xfId="31567" xr:uid="{CD6B7FA4-2EA2-4261-B6B5-40AD67CDA523}"/>
    <cellStyle name="Dziesiętny 2 10 6" xfId="22929" xr:uid="{84011752-6B3A-4B40-8056-1B46A3DEE7C5}"/>
    <cellStyle name="Dziesiętny 2 10 6 2" xfId="26837" xr:uid="{CAFFEE13-5E0E-4116-9D4C-4208A8167442}"/>
    <cellStyle name="Dziesiętny 2 10 6 2 2" xfId="32200" xr:uid="{61907BD8-2E16-43A4-A15F-965CBBC0224D}"/>
    <cellStyle name="Dziesiętny 2 10 6 3" xfId="32199" xr:uid="{55469CA6-6EE7-4FF7-8334-6AE5A35CACC0}"/>
    <cellStyle name="Dziesiętny 2 10 7" xfId="24235" xr:uid="{27755FAF-8954-47E2-8A85-1560AC447223}"/>
    <cellStyle name="Dziesiętny 2 10 7 2" xfId="28141" xr:uid="{B0058B82-7851-453F-896B-B4C1F6E10E88}"/>
    <cellStyle name="Dziesiętny 2 10 7 2 2" xfId="32202" xr:uid="{E1BCD898-E6D8-4CCB-A756-B75B3E92CE72}"/>
    <cellStyle name="Dziesiętny 2 10 7 3" xfId="32201" xr:uid="{619DC407-47CF-4F95-A0D1-A9B124163B4A}"/>
    <cellStyle name="Dziesiętny 2 10 8" xfId="25533" xr:uid="{F07D8E14-2830-4805-BE24-E53F991F4764}"/>
    <cellStyle name="Dziesiętny 2 10 8 2" xfId="32203" xr:uid="{FBEBE97D-17C1-480B-8DC8-A11ABD16DDD9}"/>
    <cellStyle name="Dziesiętny 2 10 9" xfId="29441" xr:uid="{FC850670-F39A-4772-87F2-ED0E0226B9E2}"/>
    <cellStyle name="Dziesiętny 2 11" xfId="39700" xr:uid="{6FE64D6B-8C9F-4CDB-8E06-413BFE412081}"/>
    <cellStyle name="Dziesiętny 2 11 2" xfId="41749" xr:uid="{CD042C2E-27BF-43B4-8A44-9279579835A8}"/>
    <cellStyle name="Dziesiętny 2 12" xfId="39701" xr:uid="{5EDF0B7F-08CC-4423-81D4-9C82EEC73C88}"/>
    <cellStyle name="Dziesiętny 2 12 2" xfId="41750" xr:uid="{39F38E87-A521-420C-8A31-4BCE7E5B7629}"/>
    <cellStyle name="Dziesiętny 2 13" xfId="39702" xr:uid="{AE082A59-D27F-40F5-A6D3-A5D8D5083FEF}"/>
    <cellStyle name="Dziesiętny 2 13 2" xfId="41751" xr:uid="{6638E02B-CC84-4146-B7C9-BFCF30E22F2D}"/>
    <cellStyle name="Dziesiętny 2 14" xfId="39703" xr:uid="{F4A11C63-0841-4C7D-A67F-79BC79A0A6C6}"/>
    <cellStyle name="Dziesiętny 2 14 2" xfId="41752" xr:uid="{B42DA4DD-C7DB-4D81-869A-E804FC42A04A}"/>
    <cellStyle name="Dziesiętny 2 15" xfId="39704" xr:uid="{9B9DDF01-CE86-4368-A5EC-DA36A18A96B2}"/>
    <cellStyle name="Dziesiętny 2 16" xfId="41747" xr:uid="{A05A2042-CCDE-4A77-8309-A061E9A31469}"/>
    <cellStyle name="Dziesiętny 2 17" xfId="41886" xr:uid="{E8396B38-AB1A-49CD-832A-F0F36685FB4F}"/>
    <cellStyle name="Dziesiętny 2 2" xfId="46" xr:uid="{E489BA03-92C2-488E-8A51-6F5FEA479904}"/>
    <cellStyle name="Dziesiętny 2 2 10" xfId="41753" xr:uid="{5F530EF8-AD6D-4C5C-B979-9292099FD214}"/>
    <cellStyle name="Dziesiętny 2 2 11" xfId="41887" xr:uid="{623A631B-ED2F-45B4-8B10-E3970BC87E07}"/>
    <cellStyle name="Dziesiętny 2 2 2" xfId="1211" xr:uid="{BD8B4389-369A-4E66-B477-BEA1C966C642}"/>
    <cellStyle name="Dziesiętny 2 2 2 10" xfId="29442" xr:uid="{4DF4C3DB-3CEE-48E0-B39A-00C2E3C48BBE}"/>
    <cellStyle name="Dziesiętny 2 2 2 11" xfId="30792" xr:uid="{F76606EB-6B08-4F1E-894F-8461A4661803}"/>
    <cellStyle name="Dziesiętny 2 2 2 12" xfId="39705" xr:uid="{5409A49B-A620-41D5-B9A5-23EDC1A7C248}"/>
    <cellStyle name="Dziesiętny 2 2 2 13" xfId="41754" xr:uid="{8AFFAD3B-79DE-419C-AD4F-A34F4E8BA3F1}"/>
    <cellStyle name="Dziesiętny 2 2 2 2" xfId="1212" xr:uid="{AD44EA0F-7DA4-47E8-BF9A-0FD973B2D189}"/>
    <cellStyle name="Dziesiętny 2 2 2 2 10" xfId="30871" xr:uid="{6BFEDF3E-1D46-4C28-ACB4-3F3B5D61E3BD}"/>
    <cellStyle name="Dziesiętny 2 2 2 2 2" xfId="1213" xr:uid="{84ED1E40-5265-4275-9FAE-AFC28F831CC2}"/>
    <cellStyle name="Dziesiętny 2 2 2 2 2 2" xfId="1214" xr:uid="{C340DBE9-97BB-42AF-8B2D-371DBC7FB361}"/>
    <cellStyle name="Dziesiętny 2 2 2 2 2 2 2" xfId="22940" xr:uid="{A0EC5031-CAA2-4D1F-8C2A-B7F9A6C4B6F6}"/>
    <cellStyle name="Dziesiętny 2 2 2 2 2 2 2 2" xfId="26848" xr:uid="{92BD8FE8-DA32-4DC6-A0CC-AF919765E6E2}"/>
    <cellStyle name="Dziesiętny 2 2 2 2 2 2 2 2 2" xfId="32205" xr:uid="{26958C79-39DA-4661-AA95-F3933A262CE4}"/>
    <cellStyle name="Dziesiętny 2 2 2 2 2 2 2 3" xfId="32204" xr:uid="{6F26E86D-887F-4833-B537-97EAA63AB0FF}"/>
    <cellStyle name="Dziesiętny 2 2 2 2 2 2 3" xfId="24246" xr:uid="{2E4E8E1C-A0F3-4A58-8519-A67DC63D55CE}"/>
    <cellStyle name="Dziesiętny 2 2 2 2 2 2 3 2" xfId="28152" xr:uid="{E9FA5C81-F2CC-4967-938F-66F1552C258A}"/>
    <cellStyle name="Dziesiętny 2 2 2 2 2 2 3 2 2" xfId="32207" xr:uid="{24085CDD-6141-4695-A7D6-ABC8F7340E91}"/>
    <cellStyle name="Dziesiętny 2 2 2 2 2 2 3 3" xfId="32206" xr:uid="{5CB058C2-ACE8-427F-AEFD-490177EF42E7}"/>
    <cellStyle name="Dziesiętny 2 2 2 2 2 2 4" xfId="25544" xr:uid="{12782B01-EF4E-459D-8D49-7F0DABF12ABB}"/>
    <cellStyle name="Dziesiętny 2 2 2 2 2 2 4 2" xfId="32208" xr:uid="{227A3AB2-D057-4012-8753-EAAE334EDFBF}"/>
    <cellStyle name="Dziesiętny 2 2 2 2 2 2 5" xfId="29443" xr:uid="{6C8FE7A3-E2B3-4795-A023-1531CE41B8A2}"/>
    <cellStyle name="Dziesiętny 2 2 2 2 2 2 6" xfId="31245" xr:uid="{2C8D8AFE-BA61-43BC-8788-A2DD991F437B}"/>
    <cellStyle name="Dziesiętny 2 2 2 2 2 3" xfId="1215" xr:uid="{268AA56F-5A64-448D-AC4E-F810B3F3098E}"/>
    <cellStyle name="Dziesiętny 2 2 2 2 2 3 2" xfId="22941" xr:uid="{27A00D45-4E00-49CF-9A82-954227CB19EA}"/>
    <cellStyle name="Dziesiętny 2 2 2 2 2 3 2 2" xfId="26849" xr:uid="{0143AB22-D712-4C03-BC8A-E8547620953D}"/>
    <cellStyle name="Dziesiętny 2 2 2 2 2 3 2 2 2" xfId="32210" xr:uid="{D38AA594-25AB-49A8-A90F-758461372F5A}"/>
    <cellStyle name="Dziesiętny 2 2 2 2 2 3 2 3" xfId="32209" xr:uid="{99558ED4-4C2A-4AD5-A031-57C35A1126A4}"/>
    <cellStyle name="Dziesiętny 2 2 2 2 2 3 3" xfId="24247" xr:uid="{AE4FD757-7A78-40A1-9A45-76586D8174A9}"/>
    <cellStyle name="Dziesiętny 2 2 2 2 2 3 3 2" xfId="28153" xr:uid="{35E90323-8C50-492E-8D11-B83D4C739FC9}"/>
    <cellStyle name="Dziesiętny 2 2 2 2 2 3 3 2 2" xfId="32212" xr:uid="{8183A734-3EFE-47C7-AFD1-D426D562E7DF}"/>
    <cellStyle name="Dziesiętny 2 2 2 2 2 3 3 3" xfId="32211" xr:uid="{C95632A8-5E48-4346-9BF7-781EB344EBBD}"/>
    <cellStyle name="Dziesiętny 2 2 2 2 2 3 4" xfId="25545" xr:uid="{1DEFC911-614A-43BC-9C79-D42E48B17A93}"/>
    <cellStyle name="Dziesiętny 2 2 2 2 2 3 4 2" xfId="32213" xr:uid="{23ECBB84-9E03-41AD-9FCE-543BAA0B9705}"/>
    <cellStyle name="Dziesiętny 2 2 2 2 2 3 5" xfId="29444" xr:uid="{4EC9DAEA-215A-4FFF-A42F-70CCA34D144B}"/>
    <cellStyle name="Dziesiętny 2 2 2 2 2 3 6" xfId="31573" xr:uid="{78059363-E804-48A4-8B67-07FFA7F3EDCE}"/>
    <cellStyle name="Dziesiętny 2 2 2 2 2 4" xfId="22939" xr:uid="{FA611559-E965-4C3D-9ABD-FB448ADE1762}"/>
    <cellStyle name="Dziesiętny 2 2 2 2 2 4 2" xfId="26847" xr:uid="{B691D8FF-4F87-4CCF-A230-29121DA78B0C}"/>
    <cellStyle name="Dziesiętny 2 2 2 2 2 4 2 2" xfId="32215" xr:uid="{A8A1FD76-F65B-4AD6-B64D-839AEB345DF2}"/>
    <cellStyle name="Dziesiętny 2 2 2 2 2 4 3" xfId="32214" xr:uid="{7C6D28CC-A78C-493E-A214-0FFC6D412FC9}"/>
    <cellStyle name="Dziesiętny 2 2 2 2 2 5" xfId="24245" xr:uid="{6890604E-9E3E-448A-BF17-78097F467E28}"/>
    <cellStyle name="Dziesiętny 2 2 2 2 2 5 2" xfId="28151" xr:uid="{E0D77EA3-2FB4-4D3A-91A8-D300BA185F8B}"/>
    <cellStyle name="Dziesiętny 2 2 2 2 2 5 2 2" xfId="32217" xr:uid="{6FBD3A36-6EA8-453E-91DD-67921DECC8D9}"/>
    <cellStyle name="Dziesiętny 2 2 2 2 2 5 3" xfId="32216" xr:uid="{63C1046D-EF04-4560-898D-7194FD7BCD22}"/>
    <cellStyle name="Dziesiętny 2 2 2 2 2 6" xfId="25543" xr:uid="{D99D7653-1716-49D2-852E-E19785323982}"/>
    <cellStyle name="Dziesiętny 2 2 2 2 2 6 2" xfId="32218" xr:uid="{C6BFA8BA-2D0E-4818-B820-D200B15B0BCA}"/>
    <cellStyle name="Dziesiętny 2 2 2 2 2 7" xfId="29445" xr:uid="{9D7A55B7-17C0-4E5A-8373-93B69D479D6E}"/>
    <cellStyle name="Dziesiętny 2 2 2 2 2 8" xfId="31033" xr:uid="{778AEB26-3F0A-46AC-A390-80116DB0448A}"/>
    <cellStyle name="Dziesiętny 2 2 2 2 3" xfId="1216" xr:uid="{0F4576FB-231B-4F26-AA26-F60F0116EA17}"/>
    <cellStyle name="Dziesiętny 2 2 2 2 3 2" xfId="1217" xr:uid="{20EA7E6D-45ED-4857-90FB-C8D98CC9F967}"/>
    <cellStyle name="Dziesiętny 2 2 2 2 3 2 2" xfId="22943" xr:uid="{B90BA89A-2B7B-4C4D-BAE0-5A4013920A0C}"/>
    <cellStyle name="Dziesiętny 2 2 2 2 3 2 2 2" xfId="26851" xr:uid="{DBABB8CB-4971-4D8B-BB6D-16481D6D7FC2}"/>
    <cellStyle name="Dziesiętny 2 2 2 2 3 2 2 2 2" xfId="32220" xr:uid="{8EC41D25-F1A6-49AF-AE4A-8530A60BBAF7}"/>
    <cellStyle name="Dziesiętny 2 2 2 2 3 2 2 3" xfId="32219" xr:uid="{034E7384-B6D6-42CA-A8A9-ECD5B6E309EA}"/>
    <cellStyle name="Dziesiętny 2 2 2 2 3 2 3" xfId="24249" xr:uid="{FC4E3203-3E6C-4AE3-A860-D1EC285D9447}"/>
    <cellStyle name="Dziesiętny 2 2 2 2 3 2 3 2" xfId="28155" xr:uid="{C52D7EAC-353F-4F3F-9CEA-83441F2BC1D2}"/>
    <cellStyle name="Dziesiętny 2 2 2 2 3 2 3 2 2" xfId="32222" xr:uid="{E86A6FF3-29D0-49EC-A4D0-1C4580F516A8}"/>
    <cellStyle name="Dziesiętny 2 2 2 2 3 2 3 3" xfId="32221" xr:uid="{84D120DA-9D36-49CB-96DC-BAC886B6A26E}"/>
    <cellStyle name="Dziesiętny 2 2 2 2 3 2 4" xfId="25547" xr:uid="{036DDA1E-4C58-46E2-9A76-A6881CB5E05B}"/>
    <cellStyle name="Dziesiętny 2 2 2 2 3 2 4 2" xfId="32223" xr:uid="{EADEE116-2EC5-4F11-ACEA-C014CF7DF0C9}"/>
    <cellStyle name="Dziesiętny 2 2 2 2 3 2 5" xfId="29446" xr:uid="{37D8CAE5-3BA8-42CF-8062-B310F93B2F30}"/>
    <cellStyle name="Dziesiętny 2 2 2 2 3 2 6" xfId="31574" xr:uid="{E3B5F9A9-2DF7-4BA9-ACB2-61FDE8BBB20C}"/>
    <cellStyle name="Dziesiętny 2 2 2 2 3 3" xfId="22942" xr:uid="{DFEA0ECD-69F7-4E25-8CD7-CFE67985BA0D}"/>
    <cellStyle name="Dziesiętny 2 2 2 2 3 3 2" xfId="26850" xr:uid="{3D1FA11D-077B-40C5-81D6-CAD33119BA50}"/>
    <cellStyle name="Dziesiętny 2 2 2 2 3 3 2 2" xfId="32225" xr:uid="{A52DD679-E0F0-4EA4-9BC0-4E6C8850823C}"/>
    <cellStyle name="Dziesiętny 2 2 2 2 3 3 3" xfId="32224" xr:uid="{DD2A8353-F5AE-4D31-8C01-319C3A5A9B74}"/>
    <cellStyle name="Dziesiętny 2 2 2 2 3 4" xfId="24248" xr:uid="{B43A8FC1-9279-4CC3-B95C-C40E364146F6}"/>
    <cellStyle name="Dziesiętny 2 2 2 2 3 4 2" xfId="28154" xr:uid="{3A4D0767-231D-4186-AB93-F3ED77FC3448}"/>
    <cellStyle name="Dziesiętny 2 2 2 2 3 4 2 2" xfId="32227" xr:uid="{D9B9F0D4-A1F9-4B24-9DC5-6793135AE84D}"/>
    <cellStyle name="Dziesiętny 2 2 2 2 3 4 3" xfId="32226" xr:uid="{C313DC0C-D5FA-4BBF-A8ED-99F13D2100DB}"/>
    <cellStyle name="Dziesiętny 2 2 2 2 3 5" xfId="25546" xr:uid="{8B568E36-D60B-436D-BD54-C6DAFEF3C583}"/>
    <cellStyle name="Dziesiętny 2 2 2 2 3 5 2" xfId="32228" xr:uid="{8C7CA312-603C-421A-A4C6-5CA05FE40DFB}"/>
    <cellStyle name="Dziesiętny 2 2 2 2 3 6" xfId="29447" xr:uid="{FE461F07-80E8-4DC0-B36A-C24DBE8FE846}"/>
    <cellStyle name="Dziesiętny 2 2 2 2 3 7" xfId="31195" xr:uid="{D772B76E-0E15-42EE-839A-E5207CE52B8F}"/>
    <cellStyle name="Dziesiętny 2 2 2 2 4" xfId="1218" xr:uid="{54EC1005-39B9-47BC-9B8B-EC28312BBD2D}"/>
    <cellStyle name="Dziesiętny 2 2 2 2 4 2" xfId="22944" xr:uid="{6A565E0B-E8D5-4F7D-8799-3EBD5840862A}"/>
    <cellStyle name="Dziesiętny 2 2 2 2 4 2 2" xfId="26852" xr:uid="{C6846C33-AFC4-4DDC-9A20-9183959C3B40}"/>
    <cellStyle name="Dziesiętny 2 2 2 2 4 2 2 2" xfId="32230" xr:uid="{09863DCD-1A45-4B3D-8949-EDD43C02B205}"/>
    <cellStyle name="Dziesiętny 2 2 2 2 4 2 3" xfId="32229" xr:uid="{5A11EC5B-9A58-402B-BA7D-D9FB30FFA77F}"/>
    <cellStyle name="Dziesiętny 2 2 2 2 4 3" xfId="24250" xr:uid="{1418F518-436A-4A6F-9245-33B10520641E}"/>
    <cellStyle name="Dziesiętny 2 2 2 2 4 3 2" xfId="28156" xr:uid="{7704B71A-0D5B-415F-A8BA-7FA9B9E4AD5D}"/>
    <cellStyle name="Dziesiętny 2 2 2 2 4 3 2 2" xfId="32232" xr:uid="{9C709653-B4D7-47F7-A5AA-7C538E491408}"/>
    <cellStyle name="Dziesiętny 2 2 2 2 4 3 3" xfId="32231" xr:uid="{EE263E01-CFEE-4B95-8FA7-3CE33C47CC26}"/>
    <cellStyle name="Dziesiętny 2 2 2 2 4 4" xfId="25548" xr:uid="{1EDA9986-9A04-4DD0-95BF-A092C60B43E7}"/>
    <cellStyle name="Dziesiętny 2 2 2 2 4 4 2" xfId="32233" xr:uid="{1FD08104-23CC-4105-8113-F04FD5ED0CB1}"/>
    <cellStyle name="Dziesiętny 2 2 2 2 4 5" xfId="29448" xr:uid="{35850D83-65BD-4827-AC0A-EC6E9263EA01}"/>
    <cellStyle name="Dziesiętny 2 2 2 2 4 6" xfId="31244" xr:uid="{CE1A8A20-D400-415E-8CD4-DC47BFA34E42}"/>
    <cellStyle name="Dziesiętny 2 2 2 2 5" xfId="1219" xr:uid="{DB336CD8-D1F5-4927-8B5B-7C13F0041622}"/>
    <cellStyle name="Dziesiętny 2 2 2 2 5 2" xfId="22945" xr:uid="{CF85B814-2ACE-48CB-804C-236BDE19A427}"/>
    <cellStyle name="Dziesiętny 2 2 2 2 5 2 2" xfId="26853" xr:uid="{02F463E1-DB3C-470F-B19A-80869C541ABB}"/>
    <cellStyle name="Dziesiętny 2 2 2 2 5 2 2 2" xfId="32235" xr:uid="{348A0DF9-A0BB-4900-A350-A9B0E3CCBAE7}"/>
    <cellStyle name="Dziesiętny 2 2 2 2 5 2 3" xfId="32234" xr:uid="{7752C5D9-62C6-4432-B07D-C68B61C51A4B}"/>
    <cellStyle name="Dziesiętny 2 2 2 2 5 3" xfId="24251" xr:uid="{329CE394-DA90-439C-B039-05F8CEF6474F}"/>
    <cellStyle name="Dziesiętny 2 2 2 2 5 3 2" xfId="28157" xr:uid="{B2D26BF4-0A20-4C4F-A9B0-1D518006C769}"/>
    <cellStyle name="Dziesiętny 2 2 2 2 5 3 2 2" xfId="32237" xr:uid="{E5398DF1-7FF1-4911-BCA4-ED4537A787EE}"/>
    <cellStyle name="Dziesiętny 2 2 2 2 5 3 3" xfId="32236" xr:uid="{9C8F8021-B0F5-4D73-AFAF-F94E064F42D8}"/>
    <cellStyle name="Dziesiętny 2 2 2 2 5 4" xfId="25549" xr:uid="{26C1998A-6131-464D-A956-E73795AE6CD0}"/>
    <cellStyle name="Dziesiętny 2 2 2 2 5 4 2" xfId="32238" xr:uid="{F51DA800-90DE-4499-9291-B31084AD6179}"/>
    <cellStyle name="Dziesiętny 2 2 2 2 5 5" xfId="29449" xr:uid="{048EE885-B6BF-4DF7-AD7D-90CC4FF833A9}"/>
    <cellStyle name="Dziesiętny 2 2 2 2 5 6" xfId="31572" xr:uid="{64B01A7A-1220-43E7-8E4D-5EDD843CC38D}"/>
    <cellStyle name="Dziesiętny 2 2 2 2 6" xfId="22938" xr:uid="{3A666058-7DF0-43F1-99D3-8095DA69949A}"/>
    <cellStyle name="Dziesiętny 2 2 2 2 6 2" xfId="26846" xr:uid="{A4BAEF79-804D-47E9-A230-691CAC4E23C6}"/>
    <cellStyle name="Dziesiętny 2 2 2 2 6 2 2" xfId="32240" xr:uid="{15E988EE-C23F-4905-AF11-1D6BBE403095}"/>
    <cellStyle name="Dziesiętny 2 2 2 2 6 3" xfId="32239" xr:uid="{F0E79935-904F-42A1-9215-84D19B736512}"/>
    <cellStyle name="Dziesiętny 2 2 2 2 7" xfId="24244" xr:uid="{7D7F30E8-07BE-44FA-849D-C944BC62205F}"/>
    <cellStyle name="Dziesiętny 2 2 2 2 7 2" xfId="28150" xr:uid="{95948083-1275-4B31-B5E1-C60A21C106C1}"/>
    <cellStyle name="Dziesiętny 2 2 2 2 7 2 2" xfId="32242" xr:uid="{D4E7EBBF-496C-40CC-8E14-6C2AEE32D223}"/>
    <cellStyle name="Dziesiętny 2 2 2 2 7 3" xfId="32241" xr:uid="{D0AED054-CBD3-4FAF-87E4-25570A701B01}"/>
    <cellStyle name="Dziesiętny 2 2 2 2 8" xfId="25542" xr:uid="{049558F4-CEF4-4EFB-992C-6F2C1759C7B7}"/>
    <cellStyle name="Dziesiętny 2 2 2 2 8 2" xfId="32243" xr:uid="{7E82156D-87DE-448B-9ECE-4FF6CEE672E4}"/>
    <cellStyle name="Dziesiętny 2 2 2 2 9" xfId="29450" xr:uid="{799DC967-E50C-45C0-B3D0-880F01714D26}"/>
    <cellStyle name="Dziesiętny 2 2 2 3" xfId="1220" xr:uid="{FF29B86A-FBCE-44F6-94F3-3F88A998F0B3}"/>
    <cellStyle name="Dziesiętny 2 2 2 3 2" xfId="1221" xr:uid="{10F1AAB2-D9B4-48AB-BAE7-DBD1E718CE9A}"/>
    <cellStyle name="Dziesiętny 2 2 2 3 2 2" xfId="22947" xr:uid="{FA715C84-22F7-4136-A241-6D24963DAFB2}"/>
    <cellStyle name="Dziesiętny 2 2 2 3 2 2 2" xfId="26855" xr:uid="{C152AEE0-EB6E-4A03-8CF0-2B6F45E32A32}"/>
    <cellStyle name="Dziesiętny 2 2 2 3 2 2 2 2" xfId="32245" xr:uid="{0E18D554-FC75-42CC-8F71-FDDBDF6DE4E9}"/>
    <cellStyle name="Dziesiętny 2 2 2 3 2 2 3" xfId="32244" xr:uid="{B9F76D5E-5BD7-4AAC-8341-4C55E3864786}"/>
    <cellStyle name="Dziesiętny 2 2 2 3 2 3" xfId="24253" xr:uid="{896315E5-C256-4412-B48B-24EBB12D4B01}"/>
    <cellStyle name="Dziesiętny 2 2 2 3 2 3 2" xfId="28159" xr:uid="{27ACDFB8-001C-425B-A16B-8E6B89981F1D}"/>
    <cellStyle name="Dziesiętny 2 2 2 3 2 3 2 2" xfId="32247" xr:uid="{2FCDD3B7-0AF6-4108-ADDB-0A68C61F02D7}"/>
    <cellStyle name="Dziesiętny 2 2 2 3 2 3 3" xfId="32246" xr:uid="{592DC805-77EF-4412-B4A9-1338A62EB90A}"/>
    <cellStyle name="Dziesiętny 2 2 2 3 2 4" xfId="25551" xr:uid="{E60D5039-9145-4B02-A612-CA60437A9A2B}"/>
    <cellStyle name="Dziesiętny 2 2 2 3 2 4 2" xfId="32248" xr:uid="{56CC3325-A625-4005-9135-EC95A2C6849A}"/>
    <cellStyle name="Dziesiętny 2 2 2 3 2 5" xfId="29451" xr:uid="{16AB790A-C6D0-4156-9E2A-84803A690C66}"/>
    <cellStyle name="Dziesiętny 2 2 2 3 2 6" xfId="31246" xr:uid="{D97D7969-3C16-4C97-A268-DED129055F5F}"/>
    <cellStyle name="Dziesiętny 2 2 2 3 3" xfId="1222" xr:uid="{27AEE94E-243A-4346-9D70-AB2ABA73FF67}"/>
    <cellStyle name="Dziesiętny 2 2 2 3 3 2" xfId="22948" xr:uid="{6AE89F56-9C13-4B2A-99E5-55DDB5DA509C}"/>
    <cellStyle name="Dziesiętny 2 2 2 3 3 2 2" xfId="26856" xr:uid="{36F00F2A-6C70-461F-A836-CB8535BFDFCF}"/>
    <cellStyle name="Dziesiętny 2 2 2 3 3 2 2 2" xfId="32250" xr:uid="{41A21C8B-7926-4250-9FA6-B8F9B31A3245}"/>
    <cellStyle name="Dziesiętny 2 2 2 3 3 2 3" xfId="32249" xr:uid="{77D68006-0350-4966-BA42-40C256CE3C5C}"/>
    <cellStyle name="Dziesiętny 2 2 2 3 3 3" xfId="24254" xr:uid="{CB3898F3-0D95-4687-B134-43E9E7EFE29E}"/>
    <cellStyle name="Dziesiętny 2 2 2 3 3 3 2" xfId="28160" xr:uid="{FCE6B9F9-AE23-432F-A4B6-D057A96F485B}"/>
    <cellStyle name="Dziesiętny 2 2 2 3 3 3 2 2" xfId="32252" xr:uid="{BA09EBBE-EC39-4113-9A8A-169433F92BB0}"/>
    <cellStyle name="Dziesiętny 2 2 2 3 3 3 3" xfId="32251" xr:uid="{F3792104-2488-41DE-81AC-ED4E169DA4E6}"/>
    <cellStyle name="Dziesiętny 2 2 2 3 3 4" xfId="25552" xr:uid="{E922A68A-0D40-45CD-9632-5E881001CD3B}"/>
    <cellStyle name="Dziesiętny 2 2 2 3 3 4 2" xfId="32253" xr:uid="{63017D1F-E652-457E-9E59-5BBF689EF595}"/>
    <cellStyle name="Dziesiętny 2 2 2 3 3 5" xfId="29452" xr:uid="{135E25B3-002F-453D-8811-C7C14F014CDB}"/>
    <cellStyle name="Dziesiętny 2 2 2 3 3 6" xfId="31575" xr:uid="{46696D4D-AA7B-499F-8ADE-7A55DF6BDC58}"/>
    <cellStyle name="Dziesiętny 2 2 2 3 4" xfId="22946" xr:uid="{7A28E94B-2FB3-4962-B361-D388C6F8CB4B}"/>
    <cellStyle name="Dziesiętny 2 2 2 3 4 2" xfId="26854" xr:uid="{90857442-271D-458B-99C3-101CC830C538}"/>
    <cellStyle name="Dziesiętny 2 2 2 3 4 2 2" xfId="32255" xr:uid="{D606C9D8-11AF-4CD3-BBC0-ED137027C087}"/>
    <cellStyle name="Dziesiętny 2 2 2 3 4 3" xfId="32254" xr:uid="{D5B47513-4BBA-40E1-8D4D-F77E93E34955}"/>
    <cellStyle name="Dziesiętny 2 2 2 3 5" xfId="24252" xr:uid="{1F246D40-AAB3-4155-A57F-BA14162017EB}"/>
    <cellStyle name="Dziesiętny 2 2 2 3 5 2" xfId="28158" xr:uid="{2570C78D-410D-47E1-AA97-353142D0EB91}"/>
    <cellStyle name="Dziesiętny 2 2 2 3 5 2 2" xfId="32257" xr:uid="{670C9894-30FF-4CAE-A35C-A7CC164AA585}"/>
    <cellStyle name="Dziesiętny 2 2 2 3 5 3" xfId="32256" xr:uid="{3C4FD602-FBE7-41BC-A0F5-A9640DB411D1}"/>
    <cellStyle name="Dziesiętny 2 2 2 3 6" xfId="25550" xr:uid="{DFE540EE-4410-497F-90BB-FBF72FFAD23A}"/>
    <cellStyle name="Dziesiętny 2 2 2 3 6 2" xfId="32258" xr:uid="{ECE4F5E3-2306-447B-AE01-0457EAFE59CB}"/>
    <cellStyle name="Dziesiętny 2 2 2 3 7" xfId="29453" xr:uid="{CBA0CD63-CF73-414D-9567-B2DD874023EA}"/>
    <cellStyle name="Dziesiętny 2 2 2 3 8" xfId="30954" xr:uid="{39A3B8FB-0C00-45E2-BDEA-0B35941B783D}"/>
    <cellStyle name="Dziesiętny 2 2 2 4" xfId="1223" xr:uid="{A5FF8EE4-1511-40F9-AC8E-5FC7AB1408DE}"/>
    <cellStyle name="Dziesiętny 2 2 2 4 2" xfId="1224" xr:uid="{3FA51F6C-6BF8-4919-9A78-FF4C455E82AF}"/>
    <cellStyle name="Dziesiętny 2 2 2 4 2 2" xfId="22950" xr:uid="{1BFA2CB6-74F7-46B6-A3AE-496011362FD2}"/>
    <cellStyle name="Dziesiętny 2 2 2 4 2 2 2" xfId="26858" xr:uid="{271DFC13-C79F-46DD-B0ED-0AF4425D9AF8}"/>
    <cellStyle name="Dziesiętny 2 2 2 4 2 2 2 2" xfId="32260" xr:uid="{8DB81030-AB55-411A-9FA5-B0EC81F777EE}"/>
    <cellStyle name="Dziesiętny 2 2 2 4 2 2 3" xfId="32259" xr:uid="{DD221E95-CB8F-47FA-A5AF-82E2582AC8EA}"/>
    <cellStyle name="Dziesiętny 2 2 2 4 2 3" xfId="24256" xr:uid="{74B9DDA0-78B3-4ED8-8FB0-68B548D94DEC}"/>
    <cellStyle name="Dziesiętny 2 2 2 4 2 3 2" xfId="28162" xr:uid="{56020EA1-B811-4B34-8924-2A0F6A3AE365}"/>
    <cellStyle name="Dziesiętny 2 2 2 4 2 3 2 2" xfId="32262" xr:uid="{5B57A368-7781-4D9D-855B-783159194900}"/>
    <cellStyle name="Dziesiętny 2 2 2 4 2 3 3" xfId="32261" xr:uid="{71201F58-5CCB-4D43-939E-D455848A4EF5}"/>
    <cellStyle name="Dziesiętny 2 2 2 4 2 4" xfId="25554" xr:uid="{39A7A215-0916-427C-9B92-F90DA289E851}"/>
    <cellStyle name="Dziesiętny 2 2 2 4 2 4 2" xfId="32263" xr:uid="{E8B22D00-62E5-4B9E-B648-B97EE8FB4B04}"/>
    <cellStyle name="Dziesiętny 2 2 2 4 2 5" xfId="29454" xr:uid="{16EA5625-D2BB-4060-AA46-93943C518387}"/>
    <cellStyle name="Dziesiętny 2 2 2 4 2 6" xfId="31576" xr:uid="{9DE1C459-8636-4B31-9CC9-25846C96B2FB}"/>
    <cellStyle name="Dziesiętny 2 2 2 4 3" xfId="22949" xr:uid="{73000AD2-583C-4F81-A924-B90E1A930C06}"/>
    <cellStyle name="Dziesiętny 2 2 2 4 3 2" xfId="26857" xr:uid="{C5707B29-9B44-4E84-803C-234B009060F8}"/>
    <cellStyle name="Dziesiętny 2 2 2 4 3 2 2" xfId="32265" xr:uid="{7586545F-CEFA-4BA9-B27D-8A121999A37E}"/>
    <cellStyle name="Dziesiętny 2 2 2 4 3 3" xfId="32264" xr:uid="{A8EA7B5F-FA8C-4B89-B1D6-AB4A755AD2E8}"/>
    <cellStyle name="Dziesiętny 2 2 2 4 4" xfId="24255" xr:uid="{5776AE98-1D46-450D-8991-D6A056A6EFD8}"/>
    <cellStyle name="Dziesiętny 2 2 2 4 4 2" xfId="28161" xr:uid="{5EB91149-1485-44C6-9801-2DA5365BBDC6}"/>
    <cellStyle name="Dziesiętny 2 2 2 4 4 2 2" xfId="32267" xr:uid="{00F611D5-E105-48EA-B071-93E27830DA5E}"/>
    <cellStyle name="Dziesiętny 2 2 2 4 4 3" xfId="32266" xr:uid="{C0F185C1-5D15-49DD-9697-FE4835FA3A23}"/>
    <cellStyle name="Dziesiętny 2 2 2 4 5" xfId="25553" xr:uid="{14A939E0-D068-41FF-B95F-5D3C2E637A0A}"/>
    <cellStyle name="Dziesiętny 2 2 2 4 5 2" xfId="32268" xr:uid="{8C109206-676D-4119-8F42-1B5B745D951E}"/>
    <cellStyle name="Dziesiętny 2 2 2 4 6" xfId="29455" xr:uid="{3BA8560B-9955-46DC-9FC7-6AD9541ADC04}"/>
    <cellStyle name="Dziesiętny 2 2 2 4 7" xfId="31116" xr:uid="{5BD1B40C-BAC4-4D97-BB85-869F56CEF526}"/>
    <cellStyle name="Dziesiętny 2 2 2 5" xfId="1225" xr:uid="{902D120C-8D47-4857-A35E-6BA54CEA250B}"/>
    <cellStyle name="Dziesiętny 2 2 2 5 2" xfId="22951" xr:uid="{B3F00AB6-C8B8-4777-9936-AB6AD058437C}"/>
    <cellStyle name="Dziesiętny 2 2 2 5 2 2" xfId="26859" xr:uid="{04160741-4888-46B8-8956-AE88571BD5A9}"/>
    <cellStyle name="Dziesiętny 2 2 2 5 2 2 2" xfId="32270" xr:uid="{DF7CC34D-5F1F-4053-8A3D-9C4C29F37E9A}"/>
    <cellStyle name="Dziesiętny 2 2 2 5 2 3" xfId="32269" xr:uid="{2FD8E487-B898-45C0-9672-204654D29158}"/>
    <cellStyle name="Dziesiętny 2 2 2 5 3" xfId="24257" xr:uid="{703D14EB-3F43-4E83-8F7D-8929F344FDB7}"/>
    <cellStyle name="Dziesiętny 2 2 2 5 3 2" xfId="28163" xr:uid="{C53B34C9-12CB-43DA-A629-207C083523F3}"/>
    <cellStyle name="Dziesiętny 2 2 2 5 3 2 2" xfId="32272" xr:uid="{8892B3B1-A3BA-4EBE-A0A2-68B845CAE2A2}"/>
    <cellStyle name="Dziesiętny 2 2 2 5 3 3" xfId="32271" xr:uid="{C7995EB6-83F8-4D1F-A5F0-66312F159A41}"/>
    <cellStyle name="Dziesiętny 2 2 2 5 4" xfId="25555" xr:uid="{71D31A78-D64F-441F-8391-FF2E6912066B}"/>
    <cellStyle name="Dziesiętny 2 2 2 5 4 2" xfId="32273" xr:uid="{9E1AA8A0-A9D3-412F-BB72-8F7C4F65A450}"/>
    <cellStyle name="Dziesiętny 2 2 2 5 5" xfId="29456" xr:uid="{7FC450B4-3B77-4BAB-94C5-C687C30359EB}"/>
    <cellStyle name="Dziesiętny 2 2 2 5 6" xfId="31243" xr:uid="{67C58A3C-28C3-413B-B201-74D7C158D1A1}"/>
    <cellStyle name="Dziesiętny 2 2 2 6" xfId="1226" xr:uid="{BD208C83-C841-4115-9B7D-3A6A92200A41}"/>
    <cellStyle name="Dziesiętny 2 2 2 6 2" xfId="22952" xr:uid="{537B2C6D-5269-4197-BFC4-C9C661A7134F}"/>
    <cellStyle name="Dziesiętny 2 2 2 6 2 2" xfId="26860" xr:uid="{F813E301-A86B-47A3-8226-1A749A3803E7}"/>
    <cellStyle name="Dziesiętny 2 2 2 6 2 2 2" xfId="32275" xr:uid="{F1E792A3-AE47-4E47-AF63-EE67DE7E9A24}"/>
    <cellStyle name="Dziesiętny 2 2 2 6 2 3" xfId="32274" xr:uid="{F932740E-DBFF-46E1-B3C8-F3E76BD85F5B}"/>
    <cellStyle name="Dziesiętny 2 2 2 6 3" xfId="24258" xr:uid="{321851FC-6E9B-4CA3-9DD4-7D4B9ABA7AC4}"/>
    <cellStyle name="Dziesiętny 2 2 2 6 3 2" xfId="28164" xr:uid="{C7AB94DD-BA4A-4E74-B341-441508DD21CA}"/>
    <cellStyle name="Dziesiętny 2 2 2 6 3 2 2" xfId="32277" xr:uid="{583826A1-1245-4533-91EE-712F507BB0C4}"/>
    <cellStyle name="Dziesiętny 2 2 2 6 3 3" xfId="32276" xr:uid="{A109ADFB-F8B9-4AC1-AE17-B98046AAAF38}"/>
    <cellStyle name="Dziesiętny 2 2 2 6 4" xfId="25556" xr:uid="{16DCDFE8-D3BE-4CFF-8AA4-B3E22AE0A704}"/>
    <cellStyle name="Dziesiętny 2 2 2 6 4 2" xfId="32278" xr:uid="{1EF3B911-1687-45C2-837B-ACEA1B85B952}"/>
    <cellStyle name="Dziesiętny 2 2 2 6 5" xfId="29457" xr:uid="{64751F56-3241-4741-9683-C214A817D629}"/>
    <cellStyle name="Dziesiętny 2 2 2 6 6" xfId="31571" xr:uid="{193CCD2E-7AD3-46B5-9C3E-3B86A7698C4A}"/>
    <cellStyle name="Dziesiętny 2 2 2 7" xfId="22937" xr:uid="{F778685A-7974-467A-968D-4B4D2003FAF3}"/>
    <cellStyle name="Dziesiętny 2 2 2 7 2" xfId="26845" xr:uid="{F55CE9AC-AF4B-419E-B03F-4CB7543F1DF3}"/>
    <cellStyle name="Dziesiętny 2 2 2 7 2 2" xfId="32280" xr:uid="{79B00F39-7726-4A86-99A6-080905BA2CD8}"/>
    <cellStyle name="Dziesiętny 2 2 2 7 3" xfId="32279" xr:uid="{BF57617B-A879-41DD-BEB0-0879ADCD5E16}"/>
    <cellStyle name="Dziesiętny 2 2 2 8" xfId="24243" xr:uid="{4C7E1C05-B466-4103-A6B4-C48F0B86C493}"/>
    <cellStyle name="Dziesiętny 2 2 2 8 2" xfId="28149" xr:uid="{9C66D444-84DE-4CDA-B5A6-9765591E2E3F}"/>
    <cellStyle name="Dziesiętny 2 2 2 8 2 2" xfId="32282" xr:uid="{4B36E4F9-CBAE-42E4-9169-FFC5F7C99522}"/>
    <cellStyle name="Dziesiętny 2 2 2 8 3" xfId="32281" xr:uid="{905D1B70-A841-4F22-9CA9-F8BE55586ED5}"/>
    <cellStyle name="Dziesiętny 2 2 2 9" xfId="25541" xr:uid="{12CE7103-EFFE-4602-9173-9765D51BCFF3}"/>
    <cellStyle name="Dziesiętny 2 2 2 9 2" xfId="32283" xr:uid="{EAD3C063-51F9-46DA-B59C-2F63304129F5}"/>
    <cellStyle name="Dziesiętny 2 2 3" xfId="1227" xr:uid="{7A0DECEE-D31E-42A7-AF05-41D4D63D448C}"/>
    <cellStyle name="Dziesiętny 2 2 3 10" xfId="29458" xr:uid="{07B6E4F5-AA8E-494B-BA7C-D2D6E92D1A11}"/>
    <cellStyle name="Dziesiętny 2 2 3 11" xfId="30811" xr:uid="{2AA6FEC0-CE63-4DB6-87C3-EC65A01E3AED}"/>
    <cellStyle name="Dziesiętny 2 2 3 12" xfId="39706" xr:uid="{5C47B334-8EDE-4A4A-921C-0D1AF0645470}"/>
    <cellStyle name="Dziesiętny 2 2 3 13" xfId="41755" xr:uid="{C8228611-62D5-4F26-82C7-88C22280615F}"/>
    <cellStyle name="Dziesiętny 2 2 3 2" xfId="1228" xr:uid="{3B6161B5-7090-4844-9B15-8F2746F1EDEB}"/>
    <cellStyle name="Dziesiętny 2 2 3 2 10" xfId="30890" xr:uid="{A169CE4C-F150-4D7E-BE3A-DFEDAA358511}"/>
    <cellStyle name="Dziesiętny 2 2 3 2 2" xfId="1229" xr:uid="{4F6483A4-86DC-4F1B-BB4A-171EF0A8FC25}"/>
    <cellStyle name="Dziesiętny 2 2 3 2 2 2" xfId="1230" xr:uid="{11242D6F-934F-4736-9E46-44BADCD31CDD}"/>
    <cellStyle name="Dziesiętny 2 2 3 2 2 2 2" xfId="22956" xr:uid="{3A7F776C-2BBF-4A48-9912-73F2E6E151FA}"/>
    <cellStyle name="Dziesiętny 2 2 3 2 2 2 2 2" xfId="26864" xr:uid="{A3CE24AA-0A16-49F4-BBCA-64BCB340152F}"/>
    <cellStyle name="Dziesiętny 2 2 3 2 2 2 2 2 2" xfId="32285" xr:uid="{2DBDC6E3-818A-4A71-BF6B-C18B2148E979}"/>
    <cellStyle name="Dziesiętny 2 2 3 2 2 2 2 3" xfId="32284" xr:uid="{FBA3E531-4D26-49F1-9635-872F54C6A1E5}"/>
    <cellStyle name="Dziesiętny 2 2 3 2 2 2 3" xfId="24262" xr:uid="{1E568C44-16A5-4A0A-85E2-0B018C255911}"/>
    <cellStyle name="Dziesiętny 2 2 3 2 2 2 3 2" xfId="28168" xr:uid="{230B5AAD-3219-41E4-84A3-49951C32A0FF}"/>
    <cellStyle name="Dziesiętny 2 2 3 2 2 2 3 2 2" xfId="32287" xr:uid="{71DEA983-CD7C-451C-8B4D-915B3485FEF0}"/>
    <cellStyle name="Dziesiętny 2 2 3 2 2 2 3 3" xfId="32286" xr:uid="{3B4F64E4-F578-46FB-A7FB-2711EAB21895}"/>
    <cellStyle name="Dziesiętny 2 2 3 2 2 2 4" xfId="25560" xr:uid="{ABBB84BB-FDEB-4734-A5C9-33611E74FC02}"/>
    <cellStyle name="Dziesiętny 2 2 3 2 2 2 4 2" xfId="32288" xr:uid="{7C93D5EC-32B8-4B64-97C5-ADCC6F9F791F}"/>
    <cellStyle name="Dziesiętny 2 2 3 2 2 2 5" xfId="29459" xr:uid="{B377C9E5-1850-45A1-BC98-DE02CACD6087}"/>
    <cellStyle name="Dziesiętny 2 2 3 2 2 2 6" xfId="31249" xr:uid="{CCB7ECAE-E779-4889-A971-84D276708FC2}"/>
    <cellStyle name="Dziesiętny 2 2 3 2 2 3" xfId="1231" xr:uid="{7C87041F-29C9-4984-9C39-045BFB35C8A3}"/>
    <cellStyle name="Dziesiętny 2 2 3 2 2 3 2" xfId="22957" xr:uid="{90328D71-00CC-4E08-861E-E1606E874860}"/>
    <cellStyle name="Dziesiętny 2 2 3 2 2 3 2 2" xfId="26865" xr:uid="{4E07FAE5-2D2A-4ABF-9DE6-CDE255270E4A}"/>
    <cellStyle name="Dziesiętny 2 2 3 2 2 3 2 2 2" xfId="32290" xr:uid="{FB485CE0-3A56-46F2-A824-5A43199E014C}"/>
    <cellStyle name="Dziesiętny 2 2 3 2 2 3 2 3" xfId="32289" xr:uid="{AF6746C5-5D86-46F5-9503-EE387D4EA225}"/>
    <cellStyle name="Dziesiętny 2 2 3 2 2 3 3" xfId="24263" xr:uid="{679BAF1F-466F-4758-8B84-B28B9F6BD83C}"/>
    <cellStyle name="Dziesiętny 2 2 3 2 2 3 3 2" xfId="28169" xr:uid="{6DFCCB82-9FA3-430E-928A-9DB158B7B85F}"/>
    <cellStyle name="Dziesiętny 2 2 3 2 2 3 3 2 2" xfId="32292" xr:uid="{F52B9F8A-CB01-4584-9D41-604DF87F08D1}"/>
    <cellStyle name="Dziesiętny 2 2 3 2 2 3 3 3" xfId="32291" xr:uid="{9C86974A-CDA3-4C90-8D30-E575AE6D41BB}"/>
    <cellStyle name="Dziesiętny 2 2 3 2 2 3 4" xfId="25561" xr:uid="{8B2C5B7A-CA49-41E1-AC4A-E094BCEF037C}"/>
    <cellStyle name="Dziesiętny 2 2 3 2 2 3 4 2" xfId="32293" xr:uid="{410AC5DB-F67C-459E-95F7-91E0E3E581AE}"/>
    <cellStyle name="Dziesiętny 2 2 3 2 2 3 5" xfId="29460" xr:uid="{7010FAA3-2092-4564-B2A0-78A7834580C7}"/>
    <cellStyle name="Dziesiętny 2 2 3 2 2 3 6" xfId="31579" xr:uid="{395567F7-8A97-4589-8855-846680295AD5}"/>
    <cellStyle name="Dziesiętny 2 2 3 2 2 4" xfId="22955" xr:uid="{907E736E-6F46-42DB-87A3-980214CBE95B}"/>
    <cellStyle name="Dziesiętny 2 2 3 2 2 4 2" xfId="26863" xr:uid="{C3E417EE-73E1-47F8-81C3-DBF32EFAC3B8}"/>
    <cellStyle name="Dziesiętny 2 2 3 2 2 4 2 2" xfId="32295" xr:uid="{C67BC3F5-C970-4B84-AE8D-B172CBC83571}"/>
    <cellStyle name="Dziesiętny 2 2 3 2 2 4 3" xfId="32294" xr:uid="{220B6DF9-808F-4D87-AB87-F5DE7EBFF0A4}"/>
    <cellStyle name="Dziesiętny 2 2 3 2 2 5" xfId="24261" xr:uid="{819186D4-106A-4697-9356-8C1D0DC79A04}"/>
    <cellStyle name="Dziesiętny 2 2 3 2 2 5 2" xfId="28167" xr:uid="{13CD193E-EF26-4D26-A101-A5A4972202EC}"/>
    <cellStyle name="Dziesiętny 2 2 3 2 2 5 2 2" xfId="32297" xr:uid="{9CAC4040-1F10-43FB-A738-051CC6C8B5D9}"/>
    <cellStyle name="Dziesiętny 2 2 3 2 2 5 3" xfId="32296" xr:uid="{83F8C8DE-67C9-411A-8F08-348B94BD984D}"/>
    <cellStyle name="Dziesiętny 2 2 3 2 2 6" xfId="25559" xr:uid="{7010D469-FC7C-4051-999A-F73655AA9D09}"/>
    <cellStyle name="Dziesiętny 2 2 3 2 2 6 2" xfId="32298" xr:uid="{D2A35787-FD60-4016-AC3C-01005D4893B0}"/>
    <cellStyle name="Dziesiętny 2 2 3 2 2 7" xfId="29461" xr:uid="{0A5596D9-2E6F-4200-8826-ACFF309C6131}"/>
    <cellStyle name="Dziesiętny 2 2 3 2 2 8" xfId="31052" xr:uid="{988A0120-6829-473B-96C6-FB9D9283468A}"/>
    <cellStyle name="Dziesiętny 2 2 3 2 3" xfId="1232" xr:uid="{B004A27E-0222-4F12-B9BC-85EF2221DC0D}"/>
    <cellStyle name="Dziesiętny 2 2 3 2 3 2" xfId="1233" xr:uid="{1CD49DB5-0E41-4057-BDD5-457DC179B8E1}"/>
    <cellStyle name="Dziesiętny 2 2 3 2 3 2 2" xfId="22959" xr:uid="{59A48454-B677-478F-8F20-7D26ED9839BD}"/>
    <cellStyle name="Dziesiętny 2 2 3 2 3 2 2 2" xfId="26867" xr:uid="{62820A51-9191-4DD7-97C5-F0D110527AFC}"/>
    <cellStyle name="Dziesiętny 2 2 3 2 3 2 2 2 2" xfId="32300" xr:uid="{E4BD56E5-8F63-4D2F-8537-D3163D6B8CF6}"/>
    <cellStyle name="Dziesiętny 2 2 3 2 3 2 2 3" xfId="32299" xr:uid="{AA5A39BC-0AAF-47C7-83D2-F352FF888E35}"/>
    <cellStyle name="Dziesiętny 2 2 3 2 3 2 3" xfId="24265" xr:uid="{F51C3C0E-D7DD-4DE5-9D75-631B0560E19C}"/>
    <cellStyle name="Dziesiętny 2 2 3 2 3 2 3 2" xfId="28171" xr:uid="{14A57C97-61C4-4D38-ABC4-71D6D320AB97}"/>
    <cellStyle name="Dziesiętny 2 2 3 2 3 2 3 2 2" xfId="32302" xr:uid="{0F50ACB9-EDDE-4986-A64F-1F8A4D71CBB7}"/>
    <cellStyle name="Dziesiętny 2 2 3 2 3 2 3 3" xfId="32301" xr:uid="{59FB12B6-1C8A-4C3F-8EF6-16EAA751E52A}"/>
    <cellStyle name="Dziesiętny 2 2 3 2 3 2 4" xfId="25563" xr:uid="{1C3C7671-3D34-422A-A6FE-59422B87FF5C}"/>
    <cellStyle name="Dziesiętny 2 2 3 2 3 2 4 2" xfId="32303" xr:uid="{ABB122A3-B4F8-46EF-B99E-A55A7282B557}"/>
    <cellStyle name="Dziesiętny 2 2 3 2 3 2 5" xfId="29462" xr:uid="{506E49A5-EE37-4AC2-8E2F-4DC49D12ACFD}"/>
    <cellStyle name="Dziesiętny 2 2 3 2 3 2 6" xfId="31580" xr:uid="{A688190D-ED68-4DF6-ABF4-DEF8BF48B7DF}"/>
    <cellStyle name="Dziesiętny 2 2 3 2 3 3" xfId="22958" xr:uid="{07EE7FE5-08FB-4D0E-9B49-37E03B632CA9}"/>
    <cellStyle name="Dziesiętny 2 2 3 2 3 3 2" xfId="26866" xr:uid="{FA76FAA0-EBBF-49A0-AF81-80A738913080}"/>
    <cellStyle name="Dziesiętny 2 2 3 2 3 3 2 2" xfId="32305" xr:uid="{CFC3EECF-DCED-4FA9-ACE8-8F8961E1F71B}"/>
    <cellStyle name="Dziesiętny 2 2 3 2 3 3 3" xfId="32304" xr:uid="{6A7C182C-4C34-4D0A-9F40-8F3E1ABB15C0}"/>
    <cellStyle name="Dziesiętny 2 2 3 2 3 4" xfId="24264" xr:uid="{FE4E9A83-D37C-49DE-9FBB-2B28E992D2AC}"/>
    <cellStyle name="Dziesiętny 2 2 3 2 3 4 2" xfId="28170" xr:uid="{D71CDFB5-41C4-41C6-9AC1-00C7D07AACFF}"/>
    <cellStyle name="Dziesiętny 2 2 3 2 3 4 2 2" xfId="32307" xr:uid="{99F6DCA9-07BF-41AF-BA1E-28EC111DD6DE}"/>
    <cellStyle name="Dziesiętny 2 2 3 2 3 4 3" xfId="32306" xr:uid="{1DDE23AB-E94D-4367-8709-1FD02B2EC4E9}"/>
    <cellStyle name="Dziesiętny 2 2 3 2 3 5" xfId="25562" xr:uid="{81F23A60-65D0-4469-A47E-9053C99681BF}"/>
    <cellStyle name="Dziesiętny 2 2 3 2 3 5 2" xfId="32308" xr:uid="{65D5E850-1A96-41D1-A27D-4256F708853C}"/>
    <cellStyle name="Dziesiętny 2 2 3 2 3 6" xfId="29463" xr:uid="{905CD88B-BA1D-4AD5-9794-41BA3694E364}"/>
    <cellStyle name="Dziesiętny 2 2 3 2 3 7" xfId="31214" xr:uid="{D21F6DC2-5896-46DF-B4AD-5B9FD9D76726}"/>
    <cellStyle name="Dziesiętny 2 2 3 2 4" xfId="1234" xr:uid="{6A9BE958-FA6B-4172-8F0C-AA698A2FF2C9}"/>
    <cellStyle name="Dziesiętny 2 2 3 2 4 2" xfId="22960" xr:uid="{6FDC329B-CF6C-474E-9D07-9423569079EB}"/>
    <cellStyle name="Dziesiętny 2 2 3 2 4 2 2" xfId="26868" xr:uid="{B4ACD5C1-942A-4B5F-B03A-944AAE3EEF6E}"/>
    <cellStyle name="Dziesiętny 2 2 3 2 4 2 2 2" xfId="32310" xr:uid="{327B5C07-433B-487F-8197-F91B2D955BBB}"/>
    <cellStyle name="Dziesiętny 2 2 3 2 4 2 3" xfId="32309" xr:uid="{AA31CA7A-475F-4397-9E6E-8792CD56006B}"/>
    <cellStyle name="Dziesiętny 2 2 3 2 4 3" xfId="24266" xr:uid="{E608B284-9C81-4E6D-AA5E-EBF10F03E3BF}"/>
    <cellStyle name="Dziesiętny 2 2 3 2 4 3 2" xfId="28172" xr:uid="{C7061E27-8EEB-4387-AC2D-D5A5C4E8E9B3}"/>
    <cellStyle name="Dziesiętny 2 2 3 2 4 3 2 2" xfId="32312" xr:uid="{A5BCE6EA-6CBC-4089-8C6B-D9454B9324EE}"/>
    <cellStyle name="Dziesiętny 2 2 3 2 4 3 3" xfId="32311" xr:uid="{C7BD626E-C971-4BA7-8A00-E061EF4D437F}"/>
    <cellStyle name="Dziesiętny 2 2 3 2 4 4" xfId="25564" xr:uid="{18B70AE8-2B0B-4EE2-8B8E-F92FCA39FC48}"/>
    <cellStyle name="Dziesiętny 2 2 3 2 4 4 2" xfId="32313" xr:uid="{C5FE1927-3D72-44B4-A97B-22C56AF2431A}"/>
    <cellStyle name="Dziesiętny 2 2 3 2 4 5" xfId="29464" xr:uid="{CAEBF816-7592-4444-A676-36974558E8D1}"/>
    <cellStyle name="Dziesiętny 2 2 3 2 4 6" xfId="31248" xr:uid="{A0EE56EF-2A53-4FFD-B46E-3FD8894E169B}"/>
    <cellStyle name="Dziesiętny 2 2 3 2 5" xfId="1235" xr:uid="{F460A801-8FD0-4037-9ADE-8BF82BD625CB}"/>
    <cellStyle name="Dziesiętny 2 2 3 2 5 2" xfId="22961" xr:uid="{024667C8-B9FF-4E5A-8538-FD9481458E61}"/>
    <cellStyle name="Dziesiętny 2 2 3 2 5 2 2" xfId="26869" xr:uid="{B87B1A9B-C2F7-4FBB-B61C-072DC41C3E41}"/>
    <cellStyle name="Dziesiętny 2 2 3 2 5 2 2 2" xfId="32315" xr:uid="{6450ECDE-94D2-4612-B7D8-7281249C8C72}"/>
    <cellStyle name="Dziesiętny 2 2 3 2 5 2 3" xfId="32314" xr:uid="{F72E1318-1B13-4651-B8C0-0940412CB6F8}"/>
    <cellStyle name="Dziesiętny 2 2 3 2 5 3" xfId="24267" xr:uid="{406BAFA1-C420-445A-BC0C-E0C0655D4050}"/>
    <cellStyle name="Dziesiętny 2 2 3 2 5 3 2" xfId="28173" xr:uid="{B4B34A89-543A-49A8-B0F1-82EA768487CD}"/>
    <cellStyle name="Dziesiętny 2 2 3 2 5 3 2 2" xfId="32317" xr:uid="{A479C95F-19D3-413C-9D5A-00FEA7B79992}"/>
    <cellStyle name="Dziesiętny 2 2 3 2 5 3 3" xfId="32316" xr:uid="{140378CC-D24F-404F-8064-B255D0565BCD}"/>
    <cellStyle name="Dziesiętny 2 2 3 2 5 4" xfId="25565" xr:uid="{076BAEB9-69DB-4A8F-B471-FA81A6179BB8}"/>
    <cellStyle name="Dziesiętny 2 2 3 2 5 4 2" xfId="32318" xr:uid="{A445BD8A-C9CD-4783-BB55-D56969A2E2ED}"/>
    <cellStyle name="Dziesiętny 2 2 3 2 5 5" xfId="29465" xr:uid="{1BBE5D5E-2D4B-4AC6-B3F3-68292FAD7ADB}"/>
    <cellStyle name="Dziesiętny 2 2 3 2 5 6" xfId="31578" xr:uid="{987EABF3-6744-40EF-AB18-6AE48111E2C0}"/>
    <cellStyle name="Dziesiętny 2 2 3 2 6" xfId="22954" xr:uid="{66EF27A4-1CD7-428C-8102-6DE40A8E293B}"/>
    <cellStyle name="Dziesiętny 2 2 3 2 6 2" xfId="26862" xr:uid="{E1066AA8-3310-4E1D-81B2-2C8C7957BA56}"/>
    <cellStyle name="Dziesiętny 2 2 3 2 6 2 2" xfId="32320" xr:uid="{FF1920E1-3F93-4D8C-BD10-6BE995B15DC0}"/>
    <cellStyle name="Dziesiętny 2 2 3 2 6 3" xfId="32319" xr:uid="{048A5973-2972-474B-A2DA-9200C3A8F679}"/>
    <cellStyle name="Dziesiętny 2 2 3 2 7" xfId="24260" xr:uid="{41BEAAD4-7A30-429C-A93D-65E6324FC3A8}"/>
    <cellStyle name="Dziesiętny 2 2 3 2 7 2" xfId="28166" xr:uid="{17E4206F-C0F0-4AA2-B261-D13890ACA21E}"/>
    <cellStyle name="Dziesiętny 2 2 3 2 7 2 2" xfId="32322" xr:uid="{CD544BB9-51C2-428F-8D99-AFD96361F04D}"/>
    <cellStyle name="Dziesiętny 2 2 3 2 7 3" xfId="32321" xr:uid="{F2DBF5C9-4C64-4687-AB69-77D8216D28B3}"/>
    <cellStyle name="Dziesiętny 2 2 3 2 8" xfId="25558" xr:uid="{C3F55332-2BD9-407D-95C9-17B32ED3BF16}"/>
    <cellStyle name="Dziesiętny 2 2 3 2 8 2" xfId="32323" xr:uid="{C05027EC-1CE5-45D5-BBC2-F8CD8539AECA}"/>
    <cellStyle name="Dziesiętny 2 2 3 2 9" xfId="29466" xr:uid="{D8C42B31-CC5F-4D47-BD31-BB3579F2A847}"/>
    <cellStyle name="Dziesiętny 2 2 3 3" xfId="1236" xr:uid="{0DDA0FA7-1A6E-4980-A893-2FA0955D00DC}"/>
    <cellStyle name="Dziesiętny 2 2 3 3 2" xfId="1237" xr:uid="{82207FFA-AB8E-4827-B62B-8AF88C4C370B}"/>
    <cellStyle name="Dziesiętny 2 2 3 3 2 2" xfId="22963" xr:uid="{A7B9572C-269A-4D5A-87F2-79EB7D602680}"/>
    <cellStyle name="Dziesiętny 2 2 3 3 2 2 2" xfId="26871" xr:uid="{E7EB41CE-189C-424F-8FD0-2A8F63D97928}"/>
    <cellStyle name="Dziesiętny 2 2 3 3 2 2 2 2" xfId="32325" xr:uid="{7AD91918-F1C0-4370-AC0E-CEF2FA1E64D3}"/>
    <cellStyle name="Dziesiętny 2 2 3 3 2 2 3" xfId="32324" xr:uid="{D51E3C13-4698-4F5F-8E58-CF83B184FBB9}"/>
    <cellStyle name="Dziesiętny 2 2 3 3 2 3" xfId="24269" xr:uid="{08EB01C8-A0BF-4E4C-A555-DBDC1127999A}"/>
    <cellStyle name="Dziesiętny 2 2 3 3 2 3 2" xfId="28175" xr:uid="{98234E4E-59B3-4D01-812A-5C78DAC632E2}"/>
    <cellStyle name="Dziesiętny 2 2 3 3 2 3 2 2" xfId="32327" xr:uid="{C5B69F69-AC66-49DE-B270-301FB419BA02}"/>
    <cellStyle name="Dziesiętny 2 2 3 3 2 3 3" xfId="32326" xr:uid="{E7B88D08-0184-4D9C-ABB1-7E571AA1E978}"/>
    <cellStyle name="Dziesiętny 2 2 3 3 2 4" xfId="25567" xr:uid="{D29C4A21-53C0-41B3-88B1-8D027EF49B03}"/>
    <cellStyle name="Dziesiętny 2 2 3 3 2 4 2" xfId="32328" xr:uid="{A10747E6-877F-46CB-BD31-C192DE45DF35}"/>
    <cellStyle name="Dziesiętny 2 2 3 3 2 5" xfId="29467" xr:uid="{87C61EBF-3CF6-4BF8-B594-5A724E8C90CD}"/>
    <cellStyle name="Dziesiętny 2 2 3 3 2 6" xfId="31250" xr:uid="{D537201D-1F7F-4020-A8B5-DB035AAB60C4}"/>
    <cellStyle name="Dziesiętny 2 2 3 3 3" xfId="1238" xr:uid="{425AD856-238C-4C15-A7D4-EC927E770902}"/>
    <cellStyle name="Dziesiętny 2 2 3 3 3 2" xfId="22964" xr:uid="{9727F190-5284-4345-BE4D-028A1FF85C6F}"/>
    <cellStyle name="Dziesiętny 2 2 3 3 3 2 2" xfId="26872" xr:uid="{BA0046B4-674B-4518-B5D1-582F77E2C26F}"/>
    <cellStyle name="Dziesiętny 2 2 3 3 3 2 2 2" xfId="32330" xr:uid="{6A37DD3B-E1A1-4F33-A117-D03AE71E7F51}"/>
    <cellStyle name="Dziesiętny 2 2 3 3 3 2 3" xfId="32329" xr:uid="{98E404A7-4F79-4D3E-A14E-5CFA2DC213A2}"/>
    <cellStyle name="Dziesiętny 2 2 3 3 3 3" xfId="24270" xr:uid="{2EF9B8E3-7330-40E0-AD03-614ACFEA7E38}"/>
    <cellStyle name="Dziesiętny 2 2 3 3 3 3 2" xfId="28176" xr:uid="{2E6C84E1-84C9-4F8B-B3AD-570B3B27879B}"/>
    <cellStyle name="Dziesiętny 2 2 3 3 3 3 2 2" xfId="32332" xr:uid="{CC0B8AB3-F714-4AC9-B6AC-3A6B477FA6EE}"/>
    <cellStyle name="Dziesiętny 2 2 3 3 3 3 3" xfId="32331" xr:uid="{D13FAF71-797A-4C0D-97E4-82F3C2427A3D}"/>
    <cellStyle name="Dziesiętny 2 2 3 3 3 4" xfId="25568" xr:uid="{2992D54A-80BF-432A-AA6F-50242E7FEC41}"/>
    <cellStyle name="Dziesiętny 2 2 3 3 3 4 2" xfId="32333" xr:uid="{51A13BE6-3D46-49CB-92DF-7FD5B165F279}"/>
    <cellStyle name="Dziesiętny 2 2 3 3 3 5" xfId="29468" xr:uid="{15AE965D-AC23-4123-8496-EC012A7B208F}"/>
    <cellStyle name="Dziesiętny 2 2 3 3 3 6" xfId="31581" xr:uid="{17A9B3FE-5698-473C-849C-824209F73836}"/>
    <cellStyle name="Dziesiętny 2 2 3 3 4" xfId="22962" xr:uid="{2B0B95B7-55E8-4149-9787-468CD6377565}"/>
    <cellStyle name="Dziesiętny 2 2 3 3 4 2" xfId="26870" xr:uid="{044AF44E-8F6E-4130-9282-473473636AA1}"/>
    <cellStyle name="Dziesiętny 2 2 3 3 4 2 2" xfId="32335" xr:uid="{F82D4942-58D7-42B1-A932-FFBFB3511B63}"/>
    <cellStyle name="Dziesiętny 2 2 3 3 4 3" xfId="32334" xr:uid="{4EF5407A-1B0B-4211-B217-78D4BCDA3C84}"/>
    <cellStyle name="Dziesiętny 2 2 3 3 5" xfId="24268" xr:uid="{F53DC16D-5DBC-412B-843A-DF1F720DD4CC}"/>
    <cellStyle name="Dziesiętny 2 2 3 3 5 2" xfId="28174" xr:uid="{1902FA12-4804-4F2A-8214-2501C7030A21}"/>
    <cellStyle name="Dziesiętny 2 2 3 3 5 2 2" xfId="32337" xr:uid="{DEDAFD5E-0003-4F80-93E5-431655CCB7AF}"/>
    <cellStyle name="Dziesiętny 2 2 3 3 5 3" xfId="32336" xr:uid="{95FD2999-14F7-4662-BD1E-95AD2C30C92C}"/>
    <cellStyle name="Dziesiętny 2 2 3 3 6" xfId="25566" xr:uid="{66F4B670-E9E7-4E8A-B386-3408FA90038C}"/>
    <cellStyle name="Dziesiętny 2 2 3 3 6 2" xfId="32338" xr:uid="{EA0566E8-25C8-4F80-9BBE-B0BFE1C0F2E9}"/>
    <cellStyle name="Dziesiętny 2 2 3 3 7" xfId="29469" xr:uid="{9F5863CB-76B5-45A2-8630-4BB1A7DF5188}"/>
    <cellStyle name="Dziesiętny 2 2 3 3 8" xfId="30973" xr:uid="{CCDDBEE9-2549-4B5E-B133-87528DC50C6C}"/>
    <cellStyle name="Dziesiętny 2 2 3 4" xfId="1239" xr:uid="{71D23864-D96C-4D53-A75C-9A69A03F425D}"/>
    <cellStyle name="Dziesiętny 2 2 3 4 2" xfId="1240" xr:uid="{B7440AAC-8935-4DCA-8402-420717F794C0}"/>
    <cellStyle name="Dziesiętny 2 2 3 4 2 2" xfId="22966" xr:uid="{802A9DEA-86BF-46E2-A3D7-C8F0944AA198}"/>
    <cellStyle name="Dziesiętny 2 2 3 4 2 2 2" xfId="26874" xr:uid="{067DB0C0-BD41-4F9D-B2FE-C692825FF984}"/>
    <cellStyle name="Dziesiętny 2 2 3 4 2 2 2 2" xfId="32340" xr:uid="{DC81FED5-CF1D-457D-906F-2395AA7AD701}"/>
    <cellStyle name="Dziesiętny 2 2 3 4 2 2 3" xfId="32339" xr:uid="{3860654F-F540-4B73-9655-66601DAB0F6B}"/>
    <cellStyle name="Dziesiętny 2 2 3 4 2 3" xfId="24272" xr:uid="{FC52B68A-5935-4E29-87B6-70A85862CCC0}"/>
    <cellStyle name="Dziesiętny 2 2 3 4 2 3 2" xfId="28178" xr:uid="{16E9896D-0989-444C-92BD-44E5C8CBB837}"/>
    <cellStyle name="Dziesiętny 2 2 3 4 2 3 2 2" xfId="32342" xr:uid="{74370789-EA25-4EC4-AD79-8A8683E68226}"/>
    <cellStyle name="Dziesiętny 2 2 3 4 2 3 3" xfId="32341" xr:uid="{DFDEE988-2108-441D-835C-DF8B381C5CD1}"/>
    <cellStyle name="Dziesiętny 2 2 3 4 2 4" xfId="25570" xr:uid="{CF3D83E4-D331-4265-8473-B2E909F897AB}"/>
    <cellStyle name="Dziesiętny 2 2 3 4 2 4 2" xfId="32343" xr:uid="{C7D00240-7C6B-4502-A0E9-1A07A25C2B33}"/>
    <cellStyle name="Dziesiętny 2 2 3 4 2 5" xfId="29470" xr:uid="{2FDAD931-C26A-4FD7-BAD5-498454D89458}"/>
    <cellStyle name="Dziesiętny 2 2 3 4 2 6" xfId="31582" xr:uid="{BE01D94B-73C4-4453-8F48-D11505735F5D}"/>
    <cellStyle name="Dziesiętny 2 2 3 4 3" xfId="22965" xr:uid="{D2235510-F0A7-420A-A11C-124014A6F407}"/>
    <cellStyle name="Dziesiętny 2 2 3 4 3 2" xfId="26873" xr:uid="{79A3D168-7446-42AB-A816-EDE8163968CB}"/>
    <cellStyle name="Dziesiętny 2 2 3 4 3 2 2" xfId="32345" xr:uid="{4818BE4F-675B-45B9-B1B5-F55316612349}"/>
    <cellStyle name="Dziesiętny 2 2 3 4 3 3" xfId="32344" xr:uid="{BD2A384F-F68D-400A-9462-FDE95DA45755}"/>
    <cellStyle name="Dziesiętny 2 2 3 4 4" xfId="24271" xr:uid="{B5AC6422-DCD2-4D54-97E6-790F1E310E60}"/>
    <cellStyle name="Dziesiętny 2 2 3 4 4 2" xfId="28177" xr:uid="{E3ACBA0C-2EDD-42D7-B43E-1F9BB03E46C4}"/>
    <cellStyle name="Dziesiętny 2 2 3 4 4 2 2" xfId="32347" xr:uid="{B2451F89-2BE0-4230-A3B9-19342213F025}"/>
    <cellStyle name="Dziesiętny 2 2 3 4 4 3" xfId="32346" xr:uid="{A74DC96C-B931-402B-9709-5C15E00DE685}"/>
    <cellStyle name="Dziesiętny 2 2 3 4 5" xfId="25569" xr:uid="{47A40417-DCEF-4781-8D7B-49A0AC8F9895}"/>
    <cellStyle name="Dziesiętny 2 2 3 4 5 2" xfId="32348" xr:uid="{EC7660F3-8A7F-4266-8A2E-18DBE5E6227E}"/>
    <cellStyle name="Dziesiętny 2 2 3 4 6" xfId="29471" xr:uid="{62A8B7C1-CE2C-4706-B4C2-6246C9EEA971}"/>
    <cellStyle name="Dziesiętny 2 2 3 4 7" xfId="31135" xr:uid="{95337389-0D81-4AE3-868A-7AD4891F8894}"/>
    <cellStyle name="Dziesiętny 2 2 3 5" xfId="1241" xr:uid="{A3C523AA-3F78-462B-BBDC-0B981FC8B809}"/>
    <cellStyle name="Dziesiętny 2 2 3 5 2" xfId="22967" xr:uid="{4D95678F-2C17-44DB-BE4F-6A0DD70D4442}"/>
    <cellStyle name="Dziesiętny 2 2 3 5 2 2" xfId="26875" xr:uid="{023F4BF5-C872-4F5A-9AF6-B91EE8BA565E}"/>
    <cellStyle name="Dziesiętny 2 2 3 5 2 2 2" xfId="32350" xr:uid="{20069AB2-1028-4F32-A455-3D777132B64E}"/>
    <cellStyle name="Dziesiętny 2 2 3 5 2 3" xfId="32349" xr:uid="{778F4F99-DF51-4B49-BFDD-18EA7B4B034D}"/>
    <cellStyle name="Dziesiętny 2 2 3 5 3" xfId="24273" xr:uid="{76AE736F-94E0-4972-84A5-BAE95183BCCC}"/>
    <cellStyle name="Dziesiętny 2 2 3 5 3 2" xfId="28179" xr:uid="{85A96215-0A82-4552-8B0C-02F332B797E5}"/>
    <cellStyle name="Dziesiętny 2 2 3 5 3 2 2" xfId="32352" xr:uid="{F2BE2865-108E-445C-904F-E3E1087FCB45}"/>
    <cellStyle name="Dziesiętny 2 2 3 5 3 3" xfId="32351" xr:uid="{07C5E8D2-5CC9-425A-9A36-3558558527BB}"/>
    <cellStyle name="Dziesiętny 2 2 3 5 4" xfId="25571" xr:uid="{0B99F96C-5F19-4071-9DC1-E50CC93DF8E4}"/>
    <cellStyle name="Dziesiętny 2 2 3 5 4 2" xfId="32353" xr:uid="{01570B6C-46D3-46F2-B5A0-D2B4CB651818}"/>
    <cellStyle name="Dziesiętny 2 2 3 5 5" xfId="29472" xr:uid="{E48B1FC3-F989-49FB-9610-5B99E4557FE9}"/>
    <cellStyle name="Dziesiętny 2 2 3 5 6" xfId="31247" xr:uid="{BE32904D-B661-4D97-9DE8-266E313CD432}"/>
    <cellStyle name="Dziesiętny 2 2 3 6" xfId="1242" xr:uid="{2C3BC585-BDD7-484B-8DE5-6D5844D4BE58}"/>
    <cellStyle name="Dziesiętny 2 2 3 6 2" xfId="22968" xr:uid="{A394CDC2-7734-40BE-B5A5-9364BAF26D5D}"/>
    <cellStyle name="Dziesiętny 2 2 3 6 2 2" xfId="26876" xr:uid="{3F142D3A-54D3-46CD-8884-4B880BE44D69}"/>
    <cellStyle name="Dziesiętny 2 2 3 6 2 2 2" xfId="32355" xr:uid="{73F77E5C-A643-4BC7-991B-1522B2765DA0}"/>
    <cellStyle name="Dziesiętny 2 2 3 6 2 3" xfId="32354" xr:uid="{1B63804E-C918-4DF0-946C-A4C8F35E9D26}"/>
    <cellStyle name="Dziesiętny 2 2 3 6 3" xfId="24274" xr:uid="{C5365C72-D954-40F0-A974-21CE31997316}"/>
    <cellStyle name="Dziesiętny 2 2 3 6 3 2" xfId="28180" xr:uid="{538F5DB9-E0A5-4B2D-9A59-07B0B84316EB}"/>
    <cellStyle name="Dziesiętny 2 2 3 6 3 2 2" xfId="32357" xr:uid="{4E65FF2C-8FC7-4762-A4A7-B7BF50080A99}"/>
    <cellStyle name="Dziesiętny 2 2 3 6 3 3" xfId="32356" xr:uid="{93B27011-C2E6-4518-A1E9-7A3A5F41496D}"/>
    <cellStyle name="Dziesiętny 2 2 3 6 4" xfId="25572" xr:uid="{E38210B5-E10C-421F-8656-9D44E2F672A2}"/>
    <cellStyle name="Dziesiętny 2 2 3 6 4 2" xfId="32358" xr:uid="{B0844A52-4738-4D66-B12D-40E57AB924DC}"/>
    <cellStyle name="Dziesiętny 2 2 3 6 5" xfId="29473" xr:uid="{9FFA5A80-3818-4ACC-B179-585F56F1936E}"/>
    <cellStyle name="Dziesiętny 2 2 3 6 6" xfId="31577" xr:uid="{08B754AA-814D-4380-8258-D8F705A9CC54}"/>
    <cellStyle name="Dziesiętny 2 2 3 7" xfId="22953" xr:uid="{96308192-4BC3-4EFB-8CF9-124A44BDF080}"/>
    <cellStyle name="Dziesiętny 2 2 3 7 2" xfId="26861" xr:uid="{841D87DD-CD03-4488-9156-0F3D1B0D7904}"/>
    <cellStyle name="Dziesiętny 2 2 3 7 2 2" xfId="32360" xr:uid="{2156EE63-9468-4F33-86B5-0EB9EF24E980}"/>
    <cellStyle name="Dziesiętny 2 2 3 7 3" xfId="32359" xr:uid="{4DB2F568-B94F-45C0-ACFD-221D1A19ED92}"/>
    <cellStyle name="Dziesiętny 2 2 3 8" xfId="24259" xr:uid="{7BF1B213-AD30-4549-8DB2-E3C6FE555429}"/>
    <cellStyle name="Dziesiętny 2 2 3 8 2" xfId="28165" xr:uid="{6491165C-CCB8-42D8-B808-3CAAAA6AE784}"/>
    <cellStyle name="Dziesiętny 2 2 3 8 2 2" xfId="32362" xr:uid="{D3FCC5FB-08F0-4BA3-9DF0-1EE0F1F6F997}"/>
    <cellStyle name="Dziesiętny 2 2 3 8 3" xfId="32361" xr:uid="{1500D316-3609-4C22-9D2B-CF024B9A5A58}"/>
    <cellStyle name="Dziesiętny 2 2 3 9" xfId="25557" xr:uid="{22B27EED-5B38-44E8-9D99-2733DC411FA1}"/>
    <cellStyle name="Dziesiętny 2 2 3 9 2" xfId="32363" xr:uid="{4ADFDDB1-DB63-4723-9580-D9078025ED35}"/>
    <cellStyle name="Dziesiętny 2 2 4" xfId="1243" xr:uid="{153FE245-DC9F-4DFC-8BC6-E63AEF53075B}"/>
    <cellStyle name="Dziesiętny 2 2 4 10" xfId="30854" xr:uid="{77BD5A78-55DC-4B2F-A356-EE2620EDDC38}"/>
    <cellStyle name="Dziesiętny 2 2 4 2" xfId="1244" xr:uid="{DFE7BE63-4D15-4B19-99C8-BEC90521A0CA}"/>
    <cellStyle name="Dziesiętny 2 2 4 2 2" xfId="1245" xr:uid="{7538362C-A0E1-4E70-8D18-4A82730E8502}"/>
    <cellStyle name="Dziesiętny 2 2 4 2 2 2" xfId="22971" xr:uid="{2041A3F5-F7D1-4C6D-B329-DDA6FDF51C2F}"/>
    <cellStyle name="Dziesiętny 2 2 4 2 2 2 2" xfId="26879" xr:uid="{C5F0746D-BC7D-4385-9138-200FE0CAF4B2}"/>
    <cellStyle name="Dziesiętny 2 2 4 2 2 2 2 2" xfId="32365" xr:uid="{7C018419-42A5-40FF-B78A-15E7B2BA4793}"/>
    <cellStyle name="Dziesiętny 2 2 4 2 2 2 3" xfId="32364" xr:uid="{320E9864-A358-4E92-B3CD-5BD06502A19A}"/>
    <cellStyle name="Dziesiętny 2 2 4 2 2 3" xfId="24277" xr:uid="{C2F336C2-58B4-46D6-A0BD-FDE777CE5270}"/>
    <cellStyle name="Dziesiętny 2 2 4 2 2 3 2" xfId="28183" xr:uid="{B424AD60-0703-430B-8964-9DD60A6FFBC7}"/>
    <cellStyle name="Dziesiętny 2 2 4 2 2 3 2 2" xfId="32367" xr:uid="{2B03A272-D782-447A-A7E4-4ABC867354E8}"/>
    <cellStyle name="Dziesiętny 2 2 4 2 2 3 3" xfId="32366" xr:uid="{5F64E7CD-1F05-456D-9C9C-4460D070307D}"/>
    <cellStyle name="Dziesiętny 2 2 4 2 2 4" xfId="25575" xr:uid="{3299D9DD-9CDE-4E1A-97B7-37DC3A73E00B}"/>
    <cellStyle name="Dziesiętny 2 2 4 2 2 4 2" xfId="32368" xr:uid="{C1BD7DA0-77E6-43D9-BA98-2939857C9E71}"/>
    <cellStyle name="Dziesiętny 2 2 4 2 2 5" xfId="29474" xr:uid="{E1AB72DE-CEF8-4466-A121-2DF11CDEE9BC}"/>
    <cellStyle name="Dziesiętny 2 2 4 2 2 6" xfId="31252" xr:uid="{F0C0876A-F405-41C3-A415-706310875030}"/>
    <cellStyle name="Dziesiętny 2 2 4 2 3" xfId="1246" xr:uid="{3AEEA77F-0ECA-4033-A694-88B3C14AA920}"/>
    <cellStyle name="Dziesiętny 2 2 4 2 3 2" xfId="22972" xr:uid="{555357BC-85D1-486B-861A-B857CAB17C18}"/>
    <cellStyle name="Dziesiętny 2 2 4 2 3 2 2" xfId="26880" xr:uid="{78F52467-4284-43A8-8F38-F95FE73FB3EE}"/>
    <cellStyle name="Dziesiętny 2 2 4 2 3 2 2 2" xfId="32370" xr:uid="{DEF54E05-FBD3-478C-ABAD-F51A1FBF3317}"/>
    <cellStyle name="Dziesiętny 2 2 4 2 3 2 3" xfId="32369" xr:uid="{C4404DD1-A889-4A4D-81DA-AE48D1C25570}"/>
    <cellStyle name="Dziesiętny 2 2 4 2 3 3" xfId="24278" xr:uid="{3EBCD16D-8B7F-4C5F-9CAF-143544E0719F}"/>
    <cellStyle name="Dziesiętny 2 2 4 2 3 3 2" xfId="28184" xr:uid="{9F28BFF9-4B28-4639-863B-17C7EC36D384}"/>
    <cellStyle name="Dziesiętny 2 2 4 2 3 3 2 2" xfId="32372" xr:uid="{C4C96589-3E03-4795-85D3-0A5ACB46BC02}"/>
    <cellStyle name="Dziesiętny 2 2 4 2 3 3 3" xfId="32371" xr:uid="{8A1A7973-1515-42D5-AB38-4BB431573564}"/>
    <cellStyle name="Dziesiętny 2 2 4 2 3 4" xfId="25576" xr:uid="{C1EB0919-2A8B-4DBD-BF7F-DEA075D93BCA}"/>
    <cellStyle name="Dziesiętny 2 2 4 2 3 4 2" xfId="32373" xr:uid="{F2E35537-FF82-455E-9A23-5E8AEC0FA228}"/>
    <cellStyle name="Dziesiętny 2 2 4 2 3 5" xfId="29475" xr:uid="{702BAF37-4906-4538-853E-E271828455E5}"/>
    <cellStyle name="Dziesiętny 2 2 4 2 3 6" xfId="31584" xr:uid="{F3CE2950-8067-473D-A35C-C89745024961}"/>
    <cellStyle name="Dziesiętny 2 2 4 2 4" xfId="22970" xr:uid="{89BDB8DF-0411-4278-B4EC-581AF9FF76F1}"/>
    <cellStyle name="Dziesiętny 2 2 4 2 4 2" xfId="26878" xr:uid="{0A8AA6B3-D2AB-4B67-8BB1-E733DBD8E19A}"/>
    <cellStyle name="Dziesiętny 2 2 4 2 4 2 2" xfId="32375" xr:uid="{1893EF37-8A2B-4653-A65C-2DD6870946AA}"/>
    <cellStyle name="Dziesiętny 2 2 4 2 4 3" xfId="32374" xr:uid="{22CEA40A-85EB-4DB7-80A8-22E4DBA08086}"/>
    <cellStyle name="Dziesiętny 2 2 4 2 5" xfId="24276" xr:uid="{1BCF7763-B6AB-4AF6-B9A3-40C7718C6B43}"/>
    <cellStyle name="Dziesiętny 2 2 4 2 5 2" xfId="28182" xr:uid="{23A0D542-CF58-4188-A381-BAA41AB43861}"/>
    <cellStyle name="Dziesiętny 2 2 4 2 5 2 2" xfId="32377" xr:uid="{FF37F006-99BC-4D2B-825E-25F4E85B0DDE}"/>
    <cellStyle name="Dziesiętny 2 2 4 2 5 3" xfId="32376" xr:uid="{394A04FE-45E9-4FB7-A857-F94E45E5F701}"/>
    <cellStyle name="Dziesiętny 2 2 4 2 6" xfId="25574" xr:uid="{058C7EDF-C6EC-4293-811F-814D735054DA}"/>
    <cellStyle name="Dziesiętny 2 2 4 2 6 2" xfId="32378" xr:uid="{C542AE60-3C54-4EC2-95BF-95632CB8FAB2}"/>
    <cellStyle name="Dziesiętny 2 2 4 2 7" xfId="29476" xr:uid="{8B961783-2389-4362-A5AE-2BF4FBAD9CC4}"/>
    <cellStyle name="Dziesiętny 2 2 4 2 8" xfId="31016" xr:uid="{F4ED4766-77E4-455B-8C19-75B3FEAE47A7}"/>
    <cellStyle name="Dziesiętny 2 2 4 3" xfId="1247" xr:uid="{3F0DDE92-396E-4F04-B9EF-247CC0250319}"/>
    <cellStyle name="Dziesiętny 2 2 4 3 2" xfId="1248" xr:uid="{DD99CCE2-BBCA-4609-B5AF-46360A77A388}"/>
    <cellStyle name="Dziesiętny 2 2 4 3 2 2" xfId="22974" xr:uid="{1467C82F-2401-4DAE-89B9-4B0B3837C0D6}"/>
    <cellStyle name="Dziesiętny 2 2 4 3 2 2 2" xfId="26882" xr:uid="{03C62810-5A9A-494C-8D69-9FB82CF6A073}"/>
    <cellStyle name="Dziesiętny 2 2 4 3 2 2 2 2" xfId="32380" xr:uid="{E6C8D1B1-59FC-4280-A449-08CA45CB2BB6}"/>
    <cellStyle name="Dziesiętny 2 2 4 3 2 2 3" xfId="32379" xr:uid="{AD79DA5B-D325-4EF0-9340-2D79504BAF9F}"/>
    <cellStyle name="Dziesiętny 2 2 4 3 2 3" xfId="24280" xr:uid="{2BEA1233-5FAB-4C57-A57F-BF212E72F56E}"/>
    <cellStyle name="Dziesiętny 2 2 4 3 2 3 2" xfId="28186" xr:uid="{23D226E5-36F9-4532-8BDA-328C7A4ED1B3}"/>
    <cellStyle name="Dziesiętny 2 2 4 3 2 3 2 2" xfId="32382" xr:uid="{29DF7230-AC3B-4D4F-898E-D9178FAA2529}"/>
    <cellStyle name="Dziesiętny 2 2 4 3 2 3 3" xfId="32381" xr:uid="{BDF96AAF-6A92-4911-BA42-EFD26E408AA7}"/>
    <cellStyle name="Dziesiętny 2 2 4 3 2 4" xfId="25578" xr:uid="{4475BA4A-D489-4694-9D8B-88FEDCCDCF83}"/>
    <cellStyle name="Dziesiętny 2 2 4 3 2 4 2" xfId="32383" xr:uid="{8F4D246D-F840-464F-9126-FF05DA957680}"/>
    <cellStyle name="Dziesiętny 2 2 4 3 2 5" xfId="29477" xr:uid="{2D59B30F-6903-45E3-8AD9-DB7EB6CF7B19}"/>
    <cellStyle name="Dziesiętny 2 2 4 3 2 6" xfId="31585" xr:uid="{E5E1927F-3B8E-483A-8055-F0084A70898B}"/>
    <cellStyle name="Dziesiętny 2 2 4 3 3" xfId="22973" xr:uid="{F91F74CE-8D87-44CA-B37B-E29B461660C7}"/>
    <cellStyle name="Dziesiętny 2 2 4 3 3 2" xfId="26881" xr:uid="{F92FE15B-F46E-4613-9C5F-55CC8017A487}"/>
    <cellStyle name="Dziesiętny 2 2 4 3 3 2 2" xfId="32385" xr:uid="{AB930212-A8F0-4961-A137-040DE9440D49}"/>
    <cellStyle name="Dziesiętny 2 2 4 3 3 3" xfId="32384" xr:uid="{2DEBE571-1B73-4C84-8091-728F94E7DADF}"/>
    <cellStyle name="Dziesiętny 2 2 4 3 4" xfId="24279" xr:uid="{8DCD25DF-0C11-4440-98DD-5B8C92B40CA5}"/>
    <cellStyle name="Dziesiętny 2 2 4 3 4 2" xfId="28185" xr:uid="{D0580E44-99E2-4AE3-88B1-5B19A05AC468}"/>
    <cellStyle name="Dziesiętny 2 2 4 3 4 2 2" xfId="32387" xr:uid="{3CEC4BE8-819B-4539-A286-E4D3BE1DB148}"/>
    <cellStyle name="Dziesiętny 2 2 4 3 4 3" xfId="32386" xr:uid="{7A960A30-67E9-4CE9-BFCD-1601C05C1131}"/>
    <cellStyle name="Dziesiętny 2 2 4 3 5" xfId="25577" xr:uid="{177833DF-692B-4A44-8B43-D09185D6E441}"/>
    <cellStyle name="Dziesiętny 2 2 4 3 5 2" xfId="32388" xr:uid="{027E5477-5368-45C3-AD2C-D62FF7EDC563}"/>
    <cellStyle name="Dziesiętny 2 2 4 3 6" xfId="29478" xr:uid="{7D6FA363-1355-408F-9C26-D9D537139D64}"/>
    <cellStyle name="Dziesiętny 2 2 4 3 7" xfId="31178" xr:uid="{865B7A53-2377-4C2F-91C9-FA28245F6EE2}"/>
    <cellStyle name="Dziesiętny 2 2 4 4" xfId="1249" xr:uid="{5F5ABAA9-547E-46FE-8AAD-34646C97A7F5}"/>
    <cellStyle name="Dziesiętny 2 2 4 4 2" xfId="22975" xr:uid="{DD25972E-B3C8-45C0-87A2-3E00EA5E68B1}"/>
    <cellStyle name="Dziesiętny 2 2 4 4 2 2" xfId="26883" xr:uid="{F6C3B653-9F8A-41C7-87FD-7E1D8E0D7F75}"/>
    <cellStyle name="Dziesiętny 2 2 4 4 2 2 2" xfId="32390" xr:uid="{120019EF-2606-431D-AF69-03A2512715C8}"/>
    <cellStyle name="Dziesiętny 2 2 4 4 2 3" xfId="32389" xr:uid="{4CB6A772-296D-4D3D-9D91-ED6F9997229C}"/>
    <cellStyle name="Dziesiętny 2 2 4 4 3" xfId="24281" xr:uid="{701CC105-6A24-4A4C-8A29-D512CB36B7D0}"/>
    <cellStyle name="Dziesiętny 2 2 4 4 3 2" xfId="28187" xr:uid="{DA362D0A-BAB3-4711-8867-D41C4CC90FA4}"/>
    <cellStyle name="Dziesiętny 2 2 4 4 3 2 2" xfId="32392" xr:uid="{98945E17-F23B-44EA-B2EE-9BFD97E000BA}"/>
    <cellStyle name="Dziesiętny 2 2 4 4 3 3" xfId="32391" xr:uid="{C233396E-F170-445F-A6A1-2348A63516C9}"/>
    <cellStyle name="Dziesiętny 2 2 4 4 4" xfId="25579" xr:uid="{45B2087B-84F4-46F1-AC30-62D5B7B2CE13}"/>
    <cellStyle name="Dziesiętny 2 2 4 4 4 2" xfId="32393" xr:uid="{132DA7B0-501F-4D4C-9365-7F636917D3EA}"/>
    <cellStyle name="Dziesiętny 2 2 4 4 5" xfId="29479" xr:uid="{55FD9FA3-8B3D-41DD-9C42-2D66632F0623}"/>
    <cellStyle name="Dziesiętny 2 2 4 4 6" xfId="31251" xr:uid="{E708FBD1-3A66-4176-924F-AA0448B96CC7}"/>
    <cellStyle name="Dziesiętny 2 2 4 5" xfId="1250" xr:uid="{888661D8-EA67-491C-B40D-670CF6CC5855}"/>
    <cellStyle name="Dziesiętny 2 2 4 5 2" xfId="22976" xr:uid="{7358C9F9-FBA4-4832-A43C-D8381415084B}"/>
    <cellStyle name="Dziesiętny 2 2 4 5 2 2" xfId="26884" xr:uid="{758BFCAC-2239-464C-991C-2C5097A5ED9A}"/>
    <cellStyle name="Dziesiętny 2 2 4 5 2 2 2" xfId="32395" xr:uid="{CA640B3B-680B-49A7-BBCB-242AA81A3964}"/>
    <cellStyle name="Dziesiętny 2 2 4 5 2 3" xfId="32394" xr:uid="{38C133B4-8453-45B0-9E18-6E223E8DE5A5}"/>
    <cellStyle name="Dziesiętny 2 2 4 5 3" xfId="24282" xr:uid="{E2B19ED4-EEAE-498A-9C14-635381FB0C02}"/>
    <cellStyle name="Dziesiętny 2 2 4 5 3 2" xfId="28188" xr:uid="{6CCCB0A2-18EF-421D-9E1C-67EE2B7B5074}"/>
    <cellStyle name="Dziesiętny 2 2 4 5 3 2 2" xfId="32397" xr:uid="{8DDB47B4-E6E1-4315-903F-791BF15BEFBC}"/>
    <cellStyle name="Dziesiętny 2 2 4 5 3 3" xfId="32396" xr:uid="{EECA87BA-400E-419D-BBB3-762BF796C8B7}"/>
    <cellStyle name="Dziesiętny 2 2 4 5 4" xfId="25580" xr:uid="{CCDBD6D8-06FA-4ED5-BD05-C9BB3F029893}"/>
    <cellStyle name="Dziesiętny 2 2 4 5 4 2" xfId="32398" xr:uid="{928BB53D-A8CC-439C-B057-990EF89FD332}"/>
    <cellStyle name="Dziesiętny 2 2 4 5 5" xfId="29480" xr:uid="{A6439FA9-B2C3-4E13-BA6D-64266626E8EB}"/>
    <cellStyle name="Dziesiętny 2 2 4 5 6" xfId="31583" xr:uid="{2F050D3D-FDDB-43DE-ADA5-7DA59B271102}"/>
    <cellStyle name="Dziesiętny 2 2 4 6" xfId="22969" xr:uid="{AE026CF1-29C5-4DEC-B4AC-288C16399011}"/>
    <cellStyle name="Dziesiętny 2 2 4 6 2" xfId="26877" xr:uid="{C613AEAD-93C5-4A7F-9630-9E2D25E5D3E1}"/>
    <cellStyle name="Dziesiętny 2 2 4 6 2 2" xfId="32400" xr:uid="{69170446-7639-41A9-B4AD-04B61F1AB298}"/>
    <cellStyle name="Dziesiętny 2 2 4 6 3" xfId="32399" xr:uid="{6061AC84-A46B-4D0B-A29D-F82A01B7260C}"/>
    <cellStyle name="Dziesiętny 2 2 4 7" xfId="24275" xr:uid="{1A7E4DBE-C10B-4DB2-8AC3-4086C4A82F75}"/>
    <cellStyle name="Dziesiętny 2 2 4 7 2" xfId="28181" xr:uid="{F9F4683B-E201-41D0-808E-A3B056C53269}"/>
    <cellStyle name="Dziesiętny 2 2 4 7 2 2" xfId="32402" xr:uid="{AD8154D9-8850-43A1-8383-A875406024A0}"/>
    <cellStyle name="Dziesiętny 2 2 4 7 3" xfId="32401" xr:uid="{83893185-70D2-4DBB-8F7E-E8395F055F57}"/>
    <cellStyle name="Dziesiętny 2 2 4 8" xfId="25573" xr:uid="{0591C679-24AB-4ED2-86E8-4B10BF05E3FC}"/>
    <cellStyle name="Dziesiętny 2 2 4 8 2" xfId="32403" xr:uid="{A601E811-22D4-47C4-8F75-5E7AE786654B}"/>
    <cellStyle name="Dziesiętny 2 2 4 9" xfId="29481" xr:uid="{2F1AF739-D08D-4EF0-897E-F3E68F1ECA0E}"/>
    <cellStyle name="Dziesiętny 2 2 5" xfId="1251" xr:uid="{5B8313FF-43B4-45AE-ABD9-09273520E574}"/>
    <cellStyle name="Dziesiętny 2 2 5 2" xfId="1252" xr:uid="{08DE88DD-EF5B-43D2-8AF3-7DF8D823353E}"/>
    <cellStyle name="Dziesiętny 2 2 5 2 2" xfId="22978" xr:uid="{171AD231-E9AB-40EB-B1E3-C12DEF3D71A5}"/>
    <cellStyle name="Dziesiętny 2 2 5 2 2 2" xfId="26886" xr:uid="{0733DA21-EB0C-4967-8B3B-913E839BBEB9}"/>
    <cellStyle name="Dziesiętny 2 2 5 2 2 2 2" xfId="32405" xr:uid="{499F683A-EC73-41BC-AF91-CC84B6D63DEC}"/>
    <cellStyle name="Dziesiętny 2 2 5 2 2 3" xfId="32404" xr:uid="{007E52EE-BFAA-43E7-A35C-73BC7050F612}"/>
    <cellStyle name="Dziesiętny 2 2 5 2 3" xfId="24284" xr:uid="{CDFA66FF-7A68-4CA0-BCF1-459DA3B05DE7}"/>
    <cellStyle name="Dziesiętny 2 2 5 2 3 2" xfId="28190" xr:uid="{63A39EE8-335F-42FD-8EBD-28EE1A5A5DB2}"/>
    <cellStyle name="Dziesiętny 2 2 5 2 3 2 2" xfId="32407" xr:uid="{89BD630D-E252-4F70-82AE-9EC398D50731}"/>
    <cellStyle name="Dziesiętny 2 2 5 2 3 3" xfId="32406" xr:uid="{B15A2610-CF1A-41AC-8D75-49D105119629}"/>
    <cellStyle name="Dziesiętny 2 2 5 2 4" xfId="25582" xr:uid="{4ACB8C96-EA34-45E5-BE0F-3C4D05E7153D}"/>
    <cellStyle name="Dziesiętny 2 2 5 2 4 2" xfId="32408" xr:uid="{4A430EE8-7982-43AF-917B-65325A51FF67}"/>
    <cellStyle name="Dziesiętny 2 2 5 2 5" xfId="29482" xr:uid="{6D6CFFAC-73E6-4610-A925-71D10165BEF5}"/>
    <cellStyle name="Dziesiętny 2 2 5 2 6" xfId="31253" xr:uid="{2E0D7BD0-55C8-47D6-99B1-3A86E64F5F33}"/>
    <cellStyle name="Dziesiętny 2 2 5 3" xfId="1253" xr:uid="{39D3C164-3537-4FBC-B66D-E956DB9BBF9F}"/>
    <cellStyle name="Dziesiętny 2 2 5 3 2" xfId="22979" xr:uid="{C435AFC9-1925-4814-B906-4175867B0007}"/>
    <cellStyle name="Dziesiętny 2 2 5 3 2 2" xfId="26887" xr:uid="{FC7E8898-1156-4D4E-AF18-A55E45CE234E}"/>
    <cellStyle name="Dziesiętny 2 2 5 3 2 2 2" xfId="32410" xr:uid="{D3E6D5D6-C3D3-46CE-A989-1EDFC4EEE500}"/>
    <cellStyle name="Dziesiętny 2 2 5 3 2 3" xfId="32409" xr:uid="{7F7EC991-E68E-4CD4-97C6-52BEAE166E9E}"/>
    <cellStyle name="Dziesiętny 2 2 5 3 3" xfId="24285" xr:uid="{33AC37B3-9220-4191-B3C0-12B9194BE858}"/>
    <cellStyle name="Dziesiętny 2 2 5 3 3 2" xfId="28191" xr:uid="{51835FC4-927E-4DA5-909D-178EF2A9C514}"/>
    <cellStyle name="Dziesiętny 2 2 5 3 3 2 2" xfId="32412" xr:uid="{69B6FDA1-F8AF-426B-8C77-B52BB94986AF}"/>
    <cellStyle name="Dziesiętny 2 2 5 3 3 3" xfId="32411" xr:uid="{5467954A-9633-4A33-BAD4-33144A1507B5}"/>
    <cellStyle name="Dziesiętny 2 2 5 3 4" xfId="25583" xr:uid="{E29CCA49-D322-4467-A399-87DEAB85D469}"/>
    <cellStyle name="Dziesiętny 2 2 5 3 4 2" xfId="32413" xr:uid="{606A0B64-49B8-46E6-908B-95944DB53BC8}"/>
    <cellStyle name="Dziesiętny 2 2 5 3 5" xfId="29483" xr:uid="{BE8566D2-E873-4024-925C-FC5823CE1D38}"/>
    <cellStyle name="Dziesiętny 2 2 5 3 6" xfId="31586" xr:uid="{744F7184-F699-4BCC-8562-021A2ABB4C06}"/>
    <cellStyle name="Dziesiętny 2 2 5 4" xfId="22977" xr:uid="{FEFF52D7-FD34-439A-963C-583F5F68BC48}"/>
    <cellStyle name="Dziesiętny 2 2 5 4 2" xfId="26885" xr:uid="{4036ED48-B90D-4A09-9DBA-1272153ABB07}"/>
    <cellStyle name="Dziesiętny 2 2 5 4 2 2" xfId="32415" xr:uid="{7DCB5250-0602-44D2-A151-ED5FA9006688}"/>
    <cellStyle name="Dziesiętny 2 2 5 4 3" xfId="32414" xr:uid="{761256AC-8F1B-4BBD-BB3B-870A80FD87D5}"/>
    <cellStyle name="Dziesiętny 2 2 5 5" xfId="24283" xr:uid="{13CCBE76-2F42-4B68-AC01-8FC71F936FB3}"/>
    <cellStyle name="Dziesiętny 2 2 5 5 2" xfId="28189" xr:uid="{109A60E5-039E-4C25-8549-E7675A793A1F}"/>
    <cellStyle name="Dziesiętny 2 2 5 5 2 2" xfId="32417" xr:uid="{E6C28697-F16A-4ECF-BB5E-1711B3D23733}"/>
    <cellStyle name="Dziesiętny 2 2 5 5 3" xfId="32416" xr:uid="{ACD3FEB3-2B32-4BD7-8422-1B867EDC9A8F}"/>
    <cellStyle name="Dziesiętny 2 2 5 6" xfId="25581" xr:uid="{D7E5A37D-3E12-4751-87D0-5EF1D488C1D8}"/>
    <cellStyle name="Dziesiętny 2 2 5 6 2" xfId="32418" xr:uid="{1CB7E7D9-93A0-4F05-92CD-D645E8A364AE}"/>
    <cellStyle name="Dziesiętny 2 2 5 7" xfId="29484" xr:uid="{399B64CF-92AF-4F45-BE4B-8C4ED5AB5484}"/>
    <cellStyle name="Dziesiętny 2 2 5 8" xfId="30937" xr:uid="{92B7378A-7F83-4D66-9D92-5114B9C01E33}"/>
    <cellStyle name="Dziesiętny 2 2 6" xfId="1254" xr:uid="{2D3F69FD-B4BF-4DE1-807B-75DD1E523905}"/>
    <cellStyle name="Dziesiętny 2 2 6 2" xfId="1255" xr:uid="{E1B45C24-C5C5-4BB1-B96A-2265F796BAAF}"/>
    <cellStyle name="Dziesiętny 2 2 6 2 2" xfId="22981" xr:uid="{6E11B6BD-0FD5-4F31-86B6-98E5F98D516C}"/>
    <cellStyle name="Dziesiętny 2 2 6 2 2 2" xfId="26889" xr:uid="{F5184949-F871-4501-87F4-0D442AA9BE98}"/>
    <cellStyle name="Dziesiętny 2 2 6 2 2 2 2" xfId="32420" xr:uid="{753D29CA-66F8-495B-95A0-5427120FFD30}"/>
    <cellStyle name="Dziesiętny 2 2 6 2 2 3" xfId="32419" xr:uid="{94E2030F-0EF8-4AC9-8194-BBB4548CDFBF}"/>
    <cellStyle name="Dziesiętny 2 2 6 2 3" xfId="24287" xr:uid="{3112E39E-B174-488D-984A-A7889FECE494}"/>
    <cellStyle name="Dziesiętny 2 2 6 2 3 2" xfId="28193" xr:uid="{C7F79E8E-DD6E-434D-9560-379A3925DF29}"/>
    <cellStyle name="Dziesiętny 2 2 6 2 3 2 2" xfId="32422" xr:uid="{B77A85D7-189E-4598-BC24-22CE415952D0}"/>
    <cellStyle name="Dziesiętny 2 2 6 2 3 3" xfId="32421" xr:uid="{E2CFC11B-2554-4528-921D-F26A17267633}"/>
    <cellStyle name="Dziesiętny 2 2 6 2 4" xfId="25585" xr:uid="{DE1A9A7E-A609-435A-81BF-F50E40210708}"/>
    <cellStyle name="Dziesiętny 2 2 6 2 4 2" xfId="32423" xr:uid="{471EE7EF-3CFB-4313-A8F7-BADD37A0BE5C}"/>
    <cellStyle name="Dziesiętny 2 2 6 2 5" xfId="29485" xr:uid="{077EE041-0F1E-4B8A-84D3-FF5015DFBC30}"/>
    <cellStyle name="Dziesiętny 2 2 6 2 6" xfId="31587" xr:uid="{5E5A6F77-3A5B-4EC6-9CEC-8950961B20C7}"/>
    <cellStyle name="Dziesiętny 2 2 6 3" xfId="22980" xr:uid="{DB27A124-F621-41E9-B60F-B14DAC70135D}"/>
    <cellStyle name="Dziesiętny 2 2 6 3 2" xfId="26888" xr:uid="{868D7A5F-1BD9-4263-AD50-36F3F270946B}"/>
    <cellStyle name="Dziesiętny 2 2 6 3 2 2" xfId="32425" xr:uid="{50E7AE83-D63E-480F-B21F-24C31BE4A4BB}"/>
    <cellStyle name="Dziesiętny 2 2 6 3 3" xfId="32424" xr:uid="{FACC6F9B-9711-48E3-B98D-71F798B783C2}"/>
    <cellStyle name="Dziesiętny 2 2 6 4" xfId="24286" xr:uid="{DEB1C8C7-C048-4D79-90EB-36B3C02DC142}"/>
    <cellStyle name="Dziesiętny 2 2 6 4 2" xfId="28192" xr:uid="{4B397363-92FB-4F32-8349-D642C1D1764A}"/>
    <cellStyle name="Dziesiętny 2 2 6 4 2 2" xfId="32427" xr:uid="{478FF751-58EE-48BA-854A-0A71985C4914}"/>
    <cellStyle name="Dziesiętny 2 2 6 4 3" xfId="32426" xr:uid="{B8FC75CA-0C7E-473F-AD8F-F63987CBFD19}"/>
    <cellStyle name="Dziesiętny 2 2 6 5" xfId="25584" xr:uid="{BA583554-6AF8-4C7C-8073-754B9BDA9D9F}"/>
    <cellStyle name="Dziesiętny 2 2 6 5 2" xfId="32428" xr:uid="{0D416672-E0AD-4DF8-B9AF-1BD51CA3E136}"/>
    <cellStyle name="Dziesiętny 2 2 6 6" xfId="29486" xr:uid="{C26B9D58-36C8-435C-990B-D45A40C32304}"/>
    <cellStyle name="Dziesiętny 2 2 6 7" xfId="31099" xr:uid="{FF865366-D7E8-4D85-95A8-30EFD9DA49BA}"/>
    <cellStyle name="Dziesiętny 2 2 7" xfId="1256" xr:uid="{3F7C5015-02F2-4270-8B34-DB35F830C82C}"/>
    <cellStyle name="Dziesiętny 2 2 7 2" xfId="22982" xr:uid="{21D9DFBC-D31D-428E-A734-4D4FC7457FC3}"/>
    <cellStyle name="Dziesiętny 2 2 7 2 2" xfId="26890" xr:uid="{18F56BC4-EB33-45F3-9BFF-015B11317671}"/>
    <cellStyle name="Dziesiętny 2 2 7 2 2 2" xfId="32430" xr:uid="{1C5C124A-4C7D-4B70-A55D-589A36CE41FC}"/>
    <cellStyle name="Dziesiętny 2 2 7 2 3" xfId="32429" xr:uid="{7392F744-A34A-4318-9AE1-B48CC7199BCA}"/>
    <cellStyle name="Dziesiętny 2 2 7 3" xfId="24288" xr:uid="{7F8A3E43-4764-4436-BA63-12F819773E2B}"/>
    <cellStyle name="Dziesiętny 2 2 7 3 2" xfId="28194" xr:uid="{7FAAE6C1-B6B9-4B06-B598-36993F1BA09C}"/>
    <cellStyle name="Dziesiętny 2 2 7 3 2 2" xfId="32432" xr:uid="{4D7CE1FB-A678-433F-A608-75128874B573}"/>
    <cellStyle name="Dziesiętny 2 2 7 3 3" xfId="32431" xr:uid="{ED47B182-F049-49EB-ACF9-1926F1417EBB}"/>
    <cellStyle name="Dziesiętny 2 2 7 4" xfId="25586" xr:uid="{E2BC0E1C-C4B9-47FA-A358-7E6E0DBDEDD6}"/>
    <cellStyle name="Dziesiętny 2 2 7 4 2" xfId="32433" xr:uid="{14B0DA4D-5069-4A51-961B-5F7998FE2C91}"/>
    <cellStyle name="Dziesiętny 2 2 7 5" xfId="29487" xr:uid="{01A1DB95-CC02-4833-9BF3-5134D05622B8}"/>
    <cellStyle name="Dziesiętny 2 2 7 6" xfId="31242" xr:uid="{468316CA-A7F8-4C67-A3A9-952723EFA1CA}"/>
    <cellStyle name="Dziesiętny 2 2 8" xfId="1257" xr:uid="{67295376-7BEB-40C2-ACFB-D5C43761A950}"/>
    <cellStyle name="Dziesiętny 2 2 8 2" xfId="22983" xr:uid="{592AB72A-B776-4C93-9E03-6DC269930FF0}"/>
    <cellStyle name="Dziesiętny 2 2 8 2 2" xfId="26891" xr:uid="{71A468E2-14C7-4096-A6C9-9237CFE84BA7}"/>
    <cellStyle name="Dziesiętny 2 2 8 2 2 2" xfId="32435" xr:uid="{96F819A2-76F9-4200-9B92-E8C40F212931}"/>
    <cellStyle name="Dziesiętny 2 2 8 2 3" xfId="32434" xr:uid="{3258316A-5D02-4972-8040-677091897304}"/>
    <cellStyle name="Dziesiętny 2 2 8 3" xfId="24289" xr:uid="{B081CD23-2188-4B6A-AB5F-4ECF360B16F9}"/>
    <cellStyle name="Dziesiętny 2 2 8 3 2" xfId="28195" xr:uid="{DB3855C9-CF7E-4F61-BEAE-44C68D6DCE65}"/>
    <cellStyle name="Dziesiętny 2 2 8 3 2 2" xfId="32437" xr:uid="{98BD580F-1208-43FE-9FAF-84F58402BC91}"/>
    <cellStyle name="Dziesiętny 2 2 8 3 3" xfId="32436" xr:uid="{EA2D9960-F9AB-44E7-B25E-F303EAD69E7A}"/>
    <cellStyle name="Dziesiętny 2 2 8 4" xfId="25587" xr:uid="{2331F2DB-B027-4818-A9A6-9F7EFFA35202}"/>
    <cellStyle name="Dziesiętny 2 2 8 4 2" xfId="32438" xr:uid="{C11E57F2-A80B-460F-90C4-A0A9329482CD}"/>
    <cellStyle name="Dziesiętny 2 2 8 5" xfId="29488" xr:uid="{AA7E81A4-DF50-4E17-8D40-601EE5E809DC}"/>
    <cellStyle name="Dziesiętny 2 2 8 6" xfId="31570" xr:uid="{B5613E68-C45F-4F56-AFE8-115108208D85}"/>
    <cellStyle name="Dziesiętny 2 2 9" xfId="30775" xr:uid="{02965DE8-7498-4ECA-B6A8-85654672977F}"/>
    <cellStyle name="Dziesiętny 2 3" xfId="1258" xr:uid="{A7D86B1A-1D6C-46D8-B060-22031CAE2CF6}"/>
    <cellStyle name="Dziesiętny 2 3 10" xfId="29489" xr:uid="{77759F7A-050F-413E-B3AF-290FC87967A3}"/>
    <cellStyle name="Dziesiętny 2 3 11" xfId="30787" xr:uid="{E569835B-7646-486C-B10B-BA939E3E0356}"/>
    <cellStyle name="Dziesiętny 2 3 12" xfId="39707" xr:uid="{44F34ABF-CFE7-4A8A-90ED-4B6EE7B8E8DA}"/>
    <cellStyle name="Dziesiętny 2 3 13" xfId="41888" xr:uid="{2707D47A-99F7-4781-B9DC-019787F6D0F5}"/>
    <cellStyle name="Dziesiętny 2 3 2" xfId="1259" xr:uid="{7B513886-6853-4178-97A8-50E612BF50A0}"/>
    <cellStyle name="Dziesiętny 2 3 2 10" xfId="30866" xr:uid="{DD15830D-7655-4E5A-8349-3ABC5C5673D7}"/>
    <cellStyle name="Dziesiętny 2 3 2 11" xfId="39708" xr:uid="{B864AEC7-562D-4DDE-BCC9-39198AC95271}"/>
    <cellStyle name="Dziesiętny 2 3 2 12" xfId="41756" xr:uid="{DB33AB56-72E6-4403-82A2-68ADA936A4F5}"/>
    <cellStyle name="Dziesiętny 2 3 2 2" xfId="1260" xr:uid="{A5E38927-06EB-4734-8378-8249DC63109B}"/>
    <cellStyle name="Dziesiętny 2 3 2 2 2" xfId="1261" xr:uid="{055D5102-0DF6-4B92-882A-1484C7ACB30A}"/>
    <cellStyle name="Dziesiętny 2 3 2 2 2 2" xfId="22987" xr:uid="{CD67CFE2-1A47-4161-8BA3-3DA548BCBDBC}"/>
    <cellStyle name="Dziesiętny 2 3 2 2 2 2 2" xfId="26895" xr:uid="{31F7C5D1-BEE1-485A-A13A-728534923F4D}"/>
    <cellStyle name="Dziesiętny 2 3 2 2 2 2 2 2" xfId="32440" xr:uid="{B32E71B1-E964-46C9-A76E-4885D0873AF9}"/>
    <cellStyle name="Dziesiętny 2 3 2 2 2 2 3" xfId="32439" xr:uid="{05AFDA98-E8B0-49DD-AF0C-B6A6A52714E3}"/>
    <cellStyle name="Dziesiętny 2 3 2 2 2 3" xfId="24293" xr:uid="{10D20A24-798D-41B1-BE9A-88B7B5648424}"/>
    <cellStyle name="Dziesiętny 2 3 2 2 2 3 2" xfId="28199" xr:uid="{127E36E7-20EE-41ED-BC6A-E980FE3EB680}"/>
    <cellStyle name="Dziesiętny 2 3 2 2 2 3 2 2" xfId="32442" xr:uid="{D8A536AF-BBDF-4E0A-BB4E-73AC1AE8A1A2}"/>
    <cellStyle name="Dziesiętny 2 3 2 2 2 3 3" xfId="32441" xr:uid="{EC6FB2EC-FB7D-47BF-B422-99D47710B0A5}"/>
    <cellStyle name="Dziesiętny 2 3 2 2 2 4" xfId="25591" xr:uid="{AA794D69-017D-4B05-A888-A6F2D42086C0}"/>
    <cellStyle name="Dziesiętny 2 3 2 2 2 4 2" xfId="32443" xr:uid="{A634BCBB-81A5-4FA6-B887-1A8C50F1B99A}"/>
    <cellStyle name="Dziesiętny 2 3 2 2 2 5" xfId="29490" xr:uid="{420EAD9D-9287-4EEF-AF30-87B496FD463D}"/>
    <cellStyle name="Dziesiętny 2 3 2 2 2 6" xfId="31256" xr:uid="{0FD6E819-9243-4BD1-A868-96020C47324C}"/>
    <cellStyle name="Dziesiętny 2 3 2 2 3" xfId="1262" xr:uid="{CC82686E-FA6A-4DCD-85D7-95035432174D}"/>
    <cellStyle name="Dziesiętny 2 3 2 2 3 2" xfId="22988" xr:uid="{1BB53F55-132A-4931-BF72-D682A00B02F0}"/>
    <cellStyle name="Dziesiętny 2 3 2 2 3 2 2" xfId="26896" xr:uid="{F734D191-CE0B-45E1-89B2-23BA58FE5257}"/>
    <cellStyle name="Dziesiętny 2 3 2 2 3 2 2 2" xfId="32445" xr:uid="{FA50C8B2-C962-40A5-873B-CF7986E56245}"/>
    <cellStyle name="Dziesiętny 2 3 2 2 3 2 3" xfId="32444" xr:uid="{B5B410A9-0D6A-4864-B464-3BA53A76445E}"/>
    <cellStyle name="Dziesiętny 2 3 2 2 3 3" xfId="24294" xr:uid="{AFE2317D-01C0-4E0B-A1B6-16BC78153CF3}"/>
    <cellStyle name="Dziesiętny 2 3 2 2 3 3 2" xfId="28200" xr:uid="{C16A2B03-9AAC-457E-940C-58B29FE10129}"/>
    <cellStyle name="Dziesiętny 2 3 2 2 3 3 2 2" xfId="32447" xr:uid="{A4847652-8E70-4AD2-A861-291DB027E503}"/>
    <cellStyle name="Dziesiętny 2 3 2 2 3 3 3" xfId="32446" xr:uid="{B582888E-0CBD-4293-A684-D0F7B2611F93}"/>
    <cellStyle name="Dziesiętny 2 3 2 2 3 4" xfId="25592" xr:uid="{A0E7A671-6909-48AC-9145-BEDD3646F7F7}"/>
    <cellStyle name="Dziesiętny 2 3 2 2 3 4 2" xfId="32448" xr:uid="{8A0740E4-6180-4FF9-A7D8-BDA8BFCA1BF5}"/>
    <cellStyle name="Dziesiętny 2 3 2 2 3 5" xfId="29491" xr:uid="{57F20F2C-855E-4E67-989A-2F6604484C0E}"/>
    <cellStyle name="Dziesiętny 2 3 2 2 3 6" xfId="31590" xr:uid="{B911A796-AFCF-40F6-94B6-550027673674}"/>
    <cellStyle name="Dziesiętny 2 3 2 2 4" xfId="22986" xr:uid="{B8716BB6-15AE-4C8E-8604-3EA7340FC1BC}"/>
    <cellStyle name="Dziesiętny 2 3 2 2 4 2" xfId="26894" xr:uid="{0C2BD0E4-7E92-485A-ABAE-3F8129070CBA}"/>
    <cellStyle name="Dziesiętny 2 3 2 2 4 2 2" xfId="32450" xr:uid="{2CF218F8-BACB-4D1B-B362-AAE7BBC7D4CF}"/>
    <cellStyle name="Dziesiętny 2 3 2 2 4 3" xfId="32449" xr:uid="{16EA6ED1-442D-4257-95EF-B52D77AEA8AF}"/>
    <cellStyle name="Dziesiętny 2 3 2 2 5" xfId="24292" xr:uid="{02A3669A-DDC7-4A90-A429-5DE408DAC647}"/>
    <cellStyle name="Dziesiętny 2 3 2 2 5 2" xfId="28198" xr:uid="{5F636D71-8AF9-47AB-8B98-DDF77B2CBD55}"/>
    <cellStyle name="Dziesiętny 2 3 2 2 5 2 2" xfId="32452" xr:uid="{E6643DDA-987D-4E47-B068-691D91FE1DEA}"/>
    <cellStyle name="Dziesiętny 2 3 2 2 5 3" xfId="32451" xr:uid="{0F0F65C2-2068-4D7D-933D-B9693D8380B0}"/>
    <cellStyle name="Dziesiętny 2 3 2 2 6" xfId="25590" xr:uid="{B0773B85-19D1-4E7B-B830-E5C9D58E8171}"/>
    <cellStyle name="Dziesiętny 2 3 2 2 6 2" xfId="32453" xr:uid="{0502315C-9BF0-4651-81DF-3C1BD17FE49A}"/>
    <cellStyle name="Dziesiętny 2 3 2 2 7" xfId="29492" xr:uid="{95A49CB2-0CE9-4F26-902F-5652DFE5ADBD}"/>
    <cellStyle name="Dziesiętny 2 3 2 2 8" xfId="31028" xr:uid="{86DCC9CA-90C6-43F7-AA69-370E8CF99EDB}"/>
    <cellStyle name="Dziesiętny 2 3 2 3" xfId="1263" xr:uid="{70C130EF-84E8-42DA-B720-D8B386EE702B}"/>
    <cellStyle name="Dziesiętny 2 3 2 3 2" xfId="1264" xr:uid="{89E21B8C-116A-42A7-868B-FBDC1531DC49}"/>
    <cellStyle name="Dziesiętny 2 3 2 3 2 2" xfId="22990" xr:uid="{A0BDF574-32CF-44BE-A010-C9FA0A989DC4}"/>
    <cellStyle name="Dziesiętny 2 3 2 3 2 2 2" xfId="26898" xr:uid="{17B62015-D8E5-42D1-8677-70CECCD17CEF}"/>
    <cellStyle name="Dziesiętny 2 3 2 3 2 2 2 2" xfId="32455" xr:uid="{1BE74382-C4FF-4F1F-9F81-7FF1859B3AEB}"/>
    <cellStyle name="Dziesiętny 2 3 2 3 2 2 3" xfId="32454" xr:uid="{D7F891DD-3CA9-424D-899F-2657665F08FB}"/>
    <cellStyle name="Dziesiętny 2 3 2 3 2 3" xfId="24296" xr:uid="{226EDE13-7108-42B6-AE39-2B4B63A41A21}"/>
    <cellStyle name="Dziesiętny 2 3 2 3 2 3 2" xfId="28202" xr:uid="{C93AE5B7-CF8B-498A-88FD-032E8E237A00}"/>
    <cellStyle name="Dziesiętny 2 3 2 3 2 3 2 2" xfId="32457" xr:uid="{700A6BC9-D988-4FF6-9791-5C70B2FE7187}"/>
    <cellStyle name="Dziesiętny 2 3 2 3 2 3 3" xfId="32456" xr:uid="{2AF35AEF-C1DB-4F91-8791-05AE6BDD2419}"/>
    <cellStyle name="Dziesiętny 2 3 2 3 2 4" xfId="25594" xr:uid="{BFE1E964-0E51-4B28-93AA-2F24455756F7}"/>
    <cellStyle name="Dziesiętny 2 3 2 3 2 4 2" xfId="32458" xr:uid="{887CEAD1-8FEB-4E86-9C98-8144103CF597}"/>
    <cellStyle name="Dziesiętny 2 3 2 3 2 5" xfId="29493" xr:uid="{5C724F78-79C3-41FD-953F-59EB08A717FB}"/>
    <cellStyle name="Dziesiętny 2 3 2 3 2 6" xfId="31591" xr:uid="{03AED7C8-A273-4060-B635-78B63B6EE15D}"/>
    <cellStyle name="Dziesiętny 2 3 2 3 3" xfId="22989" xr:uid="{394CB068-1ED7-4756-B1B6-5B2F7E3FEC5F}"/>
    <cellStyle name="Dziesiętny 2 3 2 3 3 2" xfId="26897" xr:uid="{CC725C1B-985D-49AC-B078-4B0459156255}"/>
    <cellStyle name="Dziesiętny 2 3 2 3 3 2 2" xfId="32460" xr:uid="{062DC73C-406F-44CB-9AC3-B86E004E28CA}"/>
    <cellStyle name="Dziesiętny 2 3 2 3 3 3" xfId="32459" xr:uid="{1E4DC0E0-A762-4E46-8023-44A8816CDDA8}"/>
    <cellStyle name="Dziesiętny 2 3 2 3 4" xfId="24295" xr:uid="{F02669EC-6E7A-4E88-B58D-49161AA8497C}"/>
    <cellStyle name="Dziesiętny 2 3 2 3 4 2" xfId="28201" xr:uid="{6E9B9249-ADFB-4395-8482-6FFCDF700101}"/>
    <cellStyle name="Dziesiętny 2 3 2 3 4 2 2" xfId="32462" xr:uid="{E5C46F5D-FD06-4BD8-82EC-415FB2CBD1EF}"/>
    <cellStyle name="Dziesiętny 2 3 2 3 4 3" xfId="32461" xr:uid="{E55F62AE-A679-4F6A-9C16-C828A349D89F}"/>
    <cellStyle name="Dziesiętny 2 3 2 3 5" xfId="25593" xr:uid="{2E0906F3-0AAC-4AE6-AE5D-3605E04486BD}"/>
    <cellStyle name="Dziesiętny 2 3 2 3 5 2" xfId="32463" xr:uid="{1FEDF13F-25C7-4979-81EB-F25CA1DE39BC}"/>
    <cellStyle name="Dziesiętny 2 3 2 3 6" xfId="29494" xr:uid="{6F81E816-A71C-4A78-ABF2-FF01E9C41801}"/>
    <cellStyle name="Dziesiętny 2 3 2 3 7" xfId="31190" xr:uid="{E53896F6-F69B-46B6-9323-39CF030E3F48}"/>
    <cellStyle name="Dziesiętny 2 3 2 4" xfId="1265" xr:uid="{FD320236-9F12-4CA5-A569-194BBDEBA7F6}"/>
    <cellStyle name="Dziesiętny 2 3 2 4 2" xfId="22991" xr:uid="{D2CC272F-7952-433D-8C92-86C6A8BCB53E}"/>
    <cellStyle name="Dziesiętny 2 3 2 4 2 2" xfId="26899" xr:uid="{184D7463-0C04-47D4-B73B-EF266691FCDC}"/>
    <cellStyle name="Dziesiętny 2 3 2 4 2 2 2" xfId="32465" xr:uid="{5198E454-AABB-4784-966F-6ED3164BF4E0}"/>
    <cellStyle name="Dziesiętny 2 3 2 4 2 3" xfId="32464" xr:uid="{4667DF2C-1CE4-46E7-A017-446319028B43}"/>
    <cellStyle name="Dziesiętny 2 3 2 4 3" xfId="24297" xr:uid="{7142CA26-297E-4C8D-A041-B32470749F64}"/>
    <cellStyle name="Dziesiętny 2 3 2 4 3 2" xfId="28203" xr:uid="{33679B74-547E-4AFF-AD14-BE35E035904B}"/>
    <cellStyle name="Dziesiętny 2 3 2 4 3 2 2" xfId="32467" xr:uid="{68B57863-5D71-4B43-AEC1-1F8DC864E9E4}"/>
    <cellStyle name="Dziesiętny 2 3 2 4 3 3" xfId="32466" xr:uid="{BEF9135C-840F-4701-80B7-F3F8F36A475F}"/>
    <cellStyle name="Dziesiętny 2 3 2 4 4" xfId="25595" xr:uid="{FE59F0A3-18BF-485C-8EDB-DC14829D4E75}"/>
    <cellStyle name="Dziesiętny 2 3 2 4 4 2" xfId="32468" xr:uid="{732EAE9B-85BB-41DC-AC77-8B060E50F73D}"/>
    <cellStyle name="Dziesiętny 2 3 2 4 5" xfId="29495" xr:uid="{EFAE96BC-F7FE-4B5E-A455-2876B92B4AA4}"/>
    <cellStyle name="Dziesiętny 2 3 2 4 6" xfId="31255" xr:uid="{51219D89-9F8E-4F1D-94E2-F4E94759E584}"/>
    <cellStyle name="Dziesiętny 2 3 2 5" xfId="1266" xr:uid="{701E0C88-64DB-4D2A-841C-F98159047E79}"/>
    <cellStyle name="Dziesiętny 2 3 2 5 2" xfId="22992" xr:uid="{B6CEAA45-9670-483B-95C4-427D7B2142FF}"/>
    <cellStyle name="Dziesiętny 2 3 2 5 2 2" xfId="26900" xr:uid="{5D8E0888-909F-4903-A9E7-93F2E3B8FF46}"/>
    <cellStyle name="Dziesiętny 2 3 2 5 2 2 2" xfId="32470" xr:uid="{5306BBB7-10E1-43DA-ACE6-FD71ED122FD8}"/>
    <cellStyle name="Dziesiętny 2 3 2 5 2 3" xfId="32469" xr:uid="{1430CAB3-DC79-491D-A595-748495CA0377}"/>
    <cellStyle name="Dziesiętny 2 3 2 5 3" xfId="24298" xr:uid="{66E43A0C-82E1-4E4C-8F98-37F05DEAA78C}"/>
    <cellStyle name="Dziesiętny 2 3 2 5 3 2" xfId="28204" xr:uid="{37E1D614-6E0C-4C8D-B09F-04786CD0CF19}"/>
    <cellStyle name="Dziesiętny 2 3 2 5 3 2 2" xfId="32472" xr:uid="{D871A3FE-EBF2-40EC-9101-E9A099AAC752}"/>
    <cellStyle name="Dziesiętny 2 3 2 5 3 3" xfId="32471" xr:uid="{740AE602-AC16-4FE1-B341-F95D19647CBC}"/>
    <cellStyle name="Dziesiętny 2 3 2 5 4" xfId="25596" xr:uid="{3E4C05AA-5AC6-4E5D-B2F7-6816B4768596}"/>
    <cellStyle name="Dziesiętny 2 3 2 5 4 2" xfId="32473" xr:uid="{874B41DE-6386-4729-B730-99DA0BEF1D72}"/>
    <cellStyle name="Dziesiętny 2 3 2 5 5" xfId="29496" xr:uid="{869DE753-7EB6-4057-97B5-88202619DAF0}"/>
    <cellStyle name="Dziesiętny 2 3 2 5 6" xfId="31589" xr:uid="{21C6DAF2-B8CF-4069-B9B2-D30B0B0768D6}"/>
    <cellStyle name="Dziesiętny 2 3 2 6" xfId="22985" xr:uid="{B6AA670D-0951-4487-A76C-779F168BC0D3}"/>
    <cellStyle name="Dziesiętny 2 3 2 6 2" xfId="26893" xr:uid="{CA8F146B-4354-40D0-A168-80866EC72F35}"/>
    <cellStyle name="Dziesiętny 2 3 2 6 2 2" xfId="32475" xr:uid="{B0D1EC50-EF9A-418C-B2E5-CCCBD6128E43}"/>
    <cellStyle name="Dziesiętny 2 3 2 6 3" xfId="32474" xr:uid="{895AA792-CF30-46C2-B34D-1D04E42D1CCE}"/>
    <cellStyle name="Dziesiętny 2 3 2 7" xfId="24291" xr:uid="{BBF9D928-CCD6-4C71-96E4-DE754F6A932F}"/>
    <cellStyle name="Dziesiętny 2 3 2 7 2" xfId="28197" xr:uid="{56B460B8-A2B2-4342-9EBC-9B9326296C4E}"/>
    <cellStyle name="Dziesiętny 2 3 2 7 2 2" xfId="32477" xr:uid="{C98A7DA6-E322-4AA9-9A17-4E8DB5A9BC7A}"/>
    <cellStyle name="Dziesiętny 2 3 2 7 3" xfId="32476" xr:uid="{EB31B1F8-4873-4612-B048-D7A812E4282C}"/>
    <cellStyle name="Dziesiętny 2 3 2 8" xfId="25589" xr:uid="{95DDF99D-7E60-40F5-A81A-273359AB9A84}"/>
    <cellStyle name="Dziesiętny 2 3 2 8 2" xfId="32478" xr:uid="{6F144FCD-ACB0-4897-A4D1-31276325C642}"/>
    <cellStyle name="Dziesiętny 2 3 2 9" xfId="29497" xr:uid="{53EA83FE-61EE-48B9-A977-ED35102C26CB}"/>
    <cellStyle name="Dziesiętny 2 3 3" xfId="1267" xr:uid="{66A7E847-166F-4084-B415-6DB50C83C224}"/>
    <cellStyle name="Dziesiętny 2 3 3 10" xfId="41757" xr:uid="{9DD564A8-70D8-4768-99C9-E9B44C201428}"/>
    <cellStyle name="Dziesiętny 2 3 3 2" xfId="1268" xr:uid="{C2DE16C3-40F8-4B0C-A261-E00835EA2CF9}"/>
    <cellStyle name="Dziesiętny 2 3 3 2 2" xfId="22994" xr:uid="{F14D4E85-8C6A-4DC2-AF6A-72A04EA01CC1}"/>
    <cellStyle name="Dziesiętny 2 3 3 2 2 2" xfId="26902" xr:uid="{A99D9EDC-3B59-4A1E-A0F6-BF7E4A692F65}"/>
    <cellStyle name="Dziesiętny 2 3 3 2 2 2 2" xfId="32480" xr:uid="{28A7D155-FA17-497A-8B01-8709CB6E1C3F}"/>
    <cellStyle name="Dziesiętny 2 3 3 2 2 3" xfId="32479" xr:uid="{8CEA0A8F-D10F-4A19-B310-E9A4EBF9AA81}"/>
    <cellStyle name="Dziesiętny 2 3 3 2 3" xfId="24300" xr:uid="{3D6C4C53-84A8-4073-999F-2A08E48D94D7}"/>
    <cellStyle name="Dziesiętny 2 3 3 2 3 2" xfId="28206" xr:uid="{79ED18B7-D864-4E48-8259-B905E68CA372}"/>
    <cellStyle name="Dziesiętny 2 3 3 2 3 2 2" xfId="32482" xr:uid="{5E4299D6-2B75-455E-B1AB-BF63367FE3FC}"/>
    <cellStyle name="Dziesiętny 2 3 3 2 3 3" xfId="32481" xr:uid="{02230CD4-1EEC-4CD9-85E4-D5C1FB2EE900}"/>
    <cellStyle name="Dziesiętny 2 3 3 2 4" xfId="25598" xr:uid="{A5CEEB4F-1317-4D15-A103-ABD0ABB5427F}"/>
    <cellStyle name="Dziesiętny 2 3 3 2 4 2" xfId="32483" xr:uid="{BD6C4737-F0FC-45B2-876C-8B9AAB14A0C0}"/>
    <cellStyle name="Dziesiętny 2 3 3 2 5" xfId="29498" xr:uid="{68D7BBFF-9BA2-4AA4-99A2-416B6239E2EB}"/>
    <cellStyle name="Dziesiętny 2 3 3 2 6" xfId="31257" xr:uid="{FAB4593B-46B9-4ACE-9FD9-7E067054F6C4}"/>
    <cellStyle name="Dziesiętny 2 3 3 3" xfId="1269" xr:uid="{4DE9E0DB-1F9B-4E5E-85A6-EB131E94C5E2}"/>
    <cellStyle name="Dziesiętny 2 3 3 3 2" xfId="22995" xr:uid="{16FBD9BF-C827-4905-B5E6-B39D5EE7FD62}"/>
    <cellStyle name="Dziesiętny 2 3 3 3 2 2" xfId="26903" xr:uid="{65F326DA-451D-4959-B87B-38373BBF7E3A}"/>
    <cellStyle name="Dziesiętny 2 3 3 3 2 2 2" xfId="32485" xr:uid="{9A60E005-91E3-49F8-A478-B85CD51E8A32}"/>
    <cellStyle name="Dziesiętny 2 3 3 3 2 3" xfId="32484" xr:uid="{08F9FB4B-93E1-4645-8C63-0A951FFEE70E}"/>
    <cellStyle name="Dziesiętny 2 3 3 3 3" xfId="24301" xr:uid="{7F637FCD-77DD-4C60-B863-15A2FD30CDD1}"/>
    <cellStyle name="Dziesiętny 2 3 3 3 3 2" xfId="28207" xr:uid="{5BE8691E-4082-45B6-88DE-571D3982789F}"/>
    <cellStyle name="Dziesiętny 2 3 3 3 3 2 2" xfId="32487" xr:uid="{F37ED0EF-0199-4353-B23B-F9BC6F58DDC5}"/>
    <cellStyle name="Dziesiętny 2 3 3 3 3 3" xfId="32486" xr:uid="{57F33B34-5D9E-4881-BAA9-07CAA222EA73}"/>
    <cellStyle name="Dziesiętny 2 3 3 3 4" xfId="25599" xr:uid="{E7F4FEFB-6906-45D3-ABA3-BF70F2FDF5D0}"/>
    <cellStyle name="Dziesiętny 2 3 3 3 4 2" xfId="32488" xr:uid="{74F8964E-C6ED-4F98-A500-BDCBE0D60ED2}"/>
    <cellStyle name="Dziesiętny 2 3 3 3 5" xfId="29499" xr:uid="{9B0E48FA-353E-4437-914D-F5759C8A785C}"/>
    <cellStyle name="Dziesiętny 2 3 3 3 6" xfId="31592" xr:uid="{2F70EC1B-7889-4A59-97F5-186706DE088A}"/>
    <cellStyle name="Dziesiętny 2 3 3 4" xfId="22993" xr:uid="{EC975622-E7C3-4167-B10A-80AA272F7D56}"/>
    <cellStyle name="Dziesiętny 2 3 3 4 2" xfId="26901" xr:uid="{A31CBD28-38A2-4FC2-B1CE-867599EE4B6B}"/>
    <cellStyle name="Dziesiętny 2 3 3 4 2 2" xfId="32490" xr:uid="{922E1E53-4012-4450-A029-A8255EA543C9}"/>
    <cellStyle name="Dziesiętny 2 3 3 4 3" xfId="32489" xr:uid="{5B49F861-EBEB-4EE2-8E7D-E62EC62A4289}"/>
    <cellStyle name="Dziesiętny 2 3 3 5" xfId="24299" xr:uid="{B124FC99-E239-474D-A58C-8B13D5DDC29C}"/>
    <cellStyle name="Dziesiętny 2 3 3 5 2" xfId="28205" xr:uid="{0F089B6D-81F6-48DB-9C98-27462F06DBA5}"/>
    <cellStyle name="Dziesiętny 2 3 3 5 2 2" xfId="32492" xr:uid="{8EA917A0-1E80-4250-945C-144856DCEA0B}"/>
    <cellStyle name="Dziesiętny 2 3 3 5 3" xfId="32491" xr:uid="{0B66E1C2-93B6-48B2-AE01-C65C6DE9F42A}"/>
    <cellStyle name="Dziesiętny 2 3 3 6" xfId="25597" xr:uid="{BAC0652E-18D6-4E32-8939-7D9EB5A8620A}"/>
    <cellStyle name="Dziesiętny 2 3 3 6 2" xfId="32493" xr:uid="{5AED86A7-6A9A-4A16-AC3F-A300B3F9E2E0}"/>
    <cellStyle name="Dziesiętny 2 3 3 7" xfId="29500" xr:uid="{6EAB58B8-0BDF-42ED-94D0-EEC2533C91F9}"/>
    <cellStyle name="Dziesiętny 2 3 3 8" xfId="30949" xr:uid="{1CB256D3-A117-4491-BAFD-004C8F3AB327}"/>
    <cellStyle name="Dziesiętny 2 3 3 9" xfId="39709" xr:uid="{F20F962B-2179-4E16-92DF-2048D2DC381A}"/>
    <cellStyle name="Dziesiętny 2 3 4" xfId="1270" xr:uid="{BF16B1D9-4788-4310-AD2B-D81B7E3A9FF3}"/>
    <cellStyle name="Dziesiętny 2 3 4 2" xfId="1271" xr:uid="{6222E137-FBB7-4A50-A6A8-04DB114730F4}"/>
    <cellStyle name="Dziesiętny 2 3 4 2 2" xfId="22997" xr:uid="{1C7A24AC-CDBE-4CAF-864E-E45255CABBFE}"/>
    <cellStyle name="Dziesiętny 2 3 4 2 2 2" xfId="26905" xr:uid="{F0FE1AD1-910B-41AE-9E8E-A01650DE4A35}"/>
    <cellStyle name="Dziesiętny 2 3 4 2 2 2 2" xfId="32495" xr:uid="{C80C23FA-0D35-4419-A05A-59D0202098D6}"/>
    <cellStyle name="Dziesiętny 2 3 4 2 2 3" xfId="32494" xr:uid="{6CCB4FEB-FAF7-4BE8-A273-61BDD14BC5EB}"/>
    <cellStyle name="Dziesiętny 2 3 4 2 3" xfId="24303" xr:uid="{1832A7B5-3160-4FBA-A253-7149897E36A1}"/>
    <cellStyle name="Dziesiętny 2 3 4 2 3 2" xfId="28209" xr:uid="{AE895E3F-A6EA-4947-8BD5-9459991F99F6}"/>
    <cellStyle name="Dziesiętny 2 3 4 2 3 2 2" xfId="32497" xr:uid="{57FE6DFF-EAD0-4CD6-B532-EFB117C57CA6}"/>
    <cellStyle name="Dziesiętny 2 3 4 2 3 3" xfId="32496" xr:uid="{4BFCD6EF-8BC6-4A86-8379-E60425549C9F}"/>
    <cellStyle name="Dziesiętny 2 3 4 2 4" xfId="25601" xr:uid="{2E432566-490E-4313-B0EA-20A5C317267A}"/>
    <cellStyle name="Dziesiętny 2 3 4 2 4 2" xfId="32498" xr:uid="{B925130C-494B-474A-9FCF-066CC30ACC95}"/>
    <cellStyle name="Dziesiętny 2 3 4 2 5" xfId="29501" xr:uid="{C5863F6A-E1C6-4532-A333-F514EEB80C5C}"/>
    <cellStyle name="Dziesiętny 2 3 4 2 6" xfId="31593" xr:uid="{513EADC1-82EB-4297-935A-579F4DEF9DE2}"/>
    <cellStyle name="Dziesiętny 2 3 4 3" xfId="22996" xr:uid="{409A2845-DA1B-40EF-9AF2-A43FB5378894}"/>
    <cellStyle name="Dziesiętny 2 3 4 3 2" xfId="26904" xr:uid="{0AF132A9-4D66-4F31-ACED-8BA25E31F033}"/>
    <cellStyle name="Dziesiętny 2 3 4 3 2 2" xfId="32500" xr:uid="{81D1AC2F-D052-4032-8580-8193145B58A4}"/>
    <cellStyle name="Dziesiętny 2 3 4 3 3" xfId="32499" xr:uid="{A382F91C-5934-48D1-B65B-4A3A1A88DD46}"/>
    <cellStyle name="Dziesiętny 2 3 4 4" xfId="24302" xr:uid="{9DE2E3EB-DB86-44BC-9386-67ABF73AE046}"/>
    <cellStyle name="Dziesiętny 2 3 4 4 2" xfId="28208" xr:uid="{8B7F174B-7CD8-4140-BF7C-807F3DF5B6CD}"/>
    <cellStyle name="Dziesiętny 2 3 4 4 2 2" xfId="32502" xr:uid="{7EB17D43-13D1-4EA5-8A6A-F97D415E4F69}"/>
    <cellStyle name="Dziesiętny 2 3 4 4 3" xfId="32501" xr:uid="{1CADE4ED-8BB1-442C-A851-F911C0245311}"/>
    <cellStyle name="Dziesiętny 2 3 4 5" xfId="25600" xr:uid="{48F32B62-2B6F-4EBE-8722-5863A390C43E}"/>
    <cellStyle name="Dziesiętny 2 3 4 5 2" xfId="32503" xr:uid="{782125F5-2C9A-41C0-8F50-41A82897775E}"/>
    <cellStyle name="Dziesiętny 2 3 4 6" xfId="29502" xr:uid="{69FAC26F-C034-42A6-8FF5-DFC8EB1FBAAE}"/>
    <cellStyle name="Dziesiętny 2 3 4 7" xfId="31111" xr:uid="{6237C6DA-4C43-4AB8-A69C-7D6C494BE5AF}"/>
    <cellStyle name="Dziesiętny 2 3 4 8" xfId="39710" xr:uid="{E20478D0-ABC0-4BB2-98EC-6EF2F2D26DA7}"/>
    <cellStyle name="Dziesiętny 2 3 5" xfId="1272" xr:uid="{BDD94A1A-9180-47C1-9132-6212C363EDF0}"/>
    <cellStyle name="Dziesiętny 2 3 5 2" xfId="22998" xr:uid="{E3823CF9-0675-45FD-9BA6-E77CD7BC4508}"/>
    <cellStyle name="Dziesiętny 2 3 5 2 2" xfId="26906" xr:uid="{3C781685-29ED-4F82-8E20-B3690FCF8A66}"/>
    <cellStyle name="Dziesiętny 2 3 5 2 2 2" xfId="32505" xr:uid="{1EB35DEA-C08D-4689-A828-0245A530634C}"/>
    <cellStyle name="Dziesiętny 2 3 5 2 3" xfId="32504" xr:uid="{07955ED1-89FA-4E08-8E0C-BB128572AD6A}"/>
    <cellStyle name="Dziesiętny 2 3 5 3" xfId="24304" xr:uid="{2F06A157-35AF-4B4E-92B1-230D0EAE76F3}"/>
    <cellStyle name="Dziesiętny 2 3 5 3 2" xfId="28210" xr:uid="{7B8DC9E2-F08A-4459-985F-A4B88400BE39}"/>
    <cellStyle name="Dziesiętny 2 3 5 3 2 2" xfId="32507" xr:uid="{E83AD720-02E9-4667-9C43-D7333EFB141B}"/>
    <cellStyle name="Dziesiętny 2 3 5 3 3" xfId="32506" xr:uid="{4C37D59C-2580-4997-8499-8CEB0A7290C5}"/>
    <cellStyle name="Dziesiętny 2 3 5 4" xfId="25602" xr:uid="{886FFD88-295A-47C8-8C1D-70DB611DDEF1}"/>
    <cellStyle name="Dziesiętny 2 3 5 4 2" xfId="32508" xr:uid="{D3EE9663-9BF4-466B-A529-F12A0C10B1CF}"/>
    <cellStyle name="Dziesiętny 2 3 5 5" xfId="29503" xr:uid="{C82DA625-290E-4268-A84A-DC649C704E55}"/>
    <cellStyle name="Dziesiętny 2 3 5 6" xfId="31254" xr:uid="{83581A59-D3A6-4413-95F4-0E083E999A8F}"/>
    <cellStyle name="Dziesiętny 2 3 6" xfId="1273" xr:uid="{26F9194D-1EBC-4A25-AB09-56C555B8D2D2}"/>
    <cellStyle name="Dziesiętny 2 3 6 2" xfId="22999" xr:uid="{0016640F-B8C6-4329-8964-01ED5395FD06}"/>
    <cellStyle name="Dziesiętny 2 3 6 2 2" xfId="26907" xr:uid="{CCB01332-10B9-4BBE-BCEA-7FB7A1F1842C}"/>
    <cellStyle name="Dziesiętny 2 3 6 2 2 2" xfId="32510" xr:uid="{0ECFEEF3-1A7A-4E32-999A-90DA265DBDEC}"/>
    <cellStyle name="Dziesiętny 2 3 6 2 3" xfId="32509" xr:uid="{D315CD5A-08B7-44E2-B306-A6BA8776336C}"/>
    <cellStyle name="Dziesiętny 2 3 6 3" xfId="24305" xr:uid="{0245BF6B-F8B1-49A8-AC80-469181E7EC89}"/>
    <cellStyle name="Dziesiętny 2 3 6 3 2" xfId="28211" xr:uid="{F4F9E90D-994B-403A-B4A1-12A66624E0E6}"/>
    <cellStyle name="Dziesiętny 2 3 6 3 2 2" xfId="32512" xr:uid="{FDDBEBB5-CD0E-4EBB-9EF1-ECCC0A92ED24}"/>
    <cellStyle name="Dziesiętny 2 3 6 3 3" xfId="32511" xr:uid="{BC8AFA72-9CA4-4BA7-BD5C-61663F88624E}"/>
    <cellStyle name="Dziesiętny 2 3 6 4" xfId="25603" xr:uid="{56F48371-62CD-49AC-B084-A0913C050811}"/>
    <cellStyle name="Dziesiętny 2 3 6 4 2" xfId="32513" xr:uid="{6C654A51-FD9D-4716-BFEC-A88CF52AE520}"/>
    <cellStyle name="Dziesiętny 2 3 6 5" xfId="29504" xr:uid="{C665CC0A-9EA5-48C0-828F-83C1113AFFBD}"/>
    <cellStyle name="Dziesiętny 2 3 6 6" xfId="31588" xr:uid="{1EE54ADD-F163-4B8A-A617-BC0F07EAC5F7}"/>
    <cellStyle name="Dziesiętny 2 3 7" xfId="22984" xr:uid="{C0568E67-5BC7-4FEC-AA12-D0D7894E037B}"/>
    <cellStyle name="Dziesiętny 2 3 7 2" xfId="26892" xr:uid="{E9D7DDD1-4FC4-4BE0-8F6B-91361497C65D}"/>
    <cellStyle name="Dziesiętny 2 3 7 2 2" xfId="32515" xr:uid="{0A499D36-EB85-44FC-9582-3E5ED5FC67A2}"/>
    <cellStyle name="Dziesiętny 2 3 7 3" xfId="32514" xr:uid="{118B105B-A8CE-434E-82EE-70CE8B26E94E}"/>
    <cellStyle name="Dziesiętny 2 3 8" xfId="24290" xr:uid="{127E5B18-6A50-48D4-9687-60AFDCCB617C}"/>
    <cellStyle name="Dziesiętny 2 3 8 2" xfId="28196" xr:uid="{1CFE0E88-B29A-42F4-B684-3F8EC12C2A2C}"/>
    <cellStyle name="Dziesiętny 2 3 8 2 2" xfId="32517" xr:uid="{5EFD3C4F-5D0F-4108-9104-0373FCD5CCF9}"/>
    <cellStyle name="Dziesiętny 2 3 8 3" xfId="32516" xr:uid="{98214946-993D-4512-8FEB-E44EA2056CB1}"/>
    <cellStyle name="Dziesiętny 2 3 9" xfId="25588" xr:uid="{2697B15C-2FC9-42DB-A85C-7FDE228BE5A8}"/>
    <cellStyle name="Dziesiętny 2 3 9 2" xfId="32518" xr:uid="{7DF45F1E-0D4D-4F5F-8471-646D9094DE6B}"/>
    <cellStyle name="Dziesiętny 2 4" xfId="1274" xr:uid="{674B91C5-3053-483A-99F4-9155B7E6E75C}"/>
    <cellStyle name="Dziesiętny 2 4 10" xfId="29505" xr:uid="{91922DB7-EF33-4785-8A17-D3A423B8EF3D}"/>
    <cellStyle name="Dziesiętny 2 4 11" xfId="30806" xr:uid="{2D4EC01E-7A6D-4FC4-A42C-D7E2A01B873D}"/>
    <cellStyle name="Dziesiętny 2 4 12" xfId="39711" xr:uid="{24CADF36-5B28-4FC2-9AEB-52DBE74F7A95}"/>
    <cellStyle name="Dziesiętny 2 4 13" xfId="41758" xr:uid="{6CEB4676-D947-4CED-A46A-E80F997A2E3D}"/>
    <cellStyle name="Dziesiętny 2 4 2" xfId="1275" xr:uid="{4749B8D9-0945-45FA-AE3C-A8820293A002}"/>
    <cellStyle name="Dziesiętny 2 4 2 10" xfId="30885" xr:uid="{B2D0C845-3CB9-494D-BCA8-E67B7FFE5600}"/>
    <cellStyle name="Dziesiętny 2 4 2 2" xfId="1276" xr:uid="{C9475E7D-7CFB-45BC-B35B-A19C8813B6A4}"/>
    <cellStyle name="Dziesiętny 2 4 2 2 2" xfId="1277" xr:uid="{2CC55E1E-E71A-41DF-8990-E02C9C0B1FD0}"/>
    <cellStyle name="Dziesiętny 2 4 2 2 2 2" xfId="23003" xr:uid="{A65F5E77-9A45-4CAA-92D9-B28EF9C9DABB}"/>
    <cellStyle name="Dziesiętny 2 4 2 2 2 2 2" xfId="26911" xr:uid="{88625A66-F081-4727-81BB-4A39F6E2648F}"/>
    <cellStyle name="Dziesiętny 2 4 2 2 2 2 2 2" xfId="32520" xr:uid="{6C6B3F1F-3B7B-44BD-BD95-256B9FB12295}"/>
    <cellStyle name="Dziesiętny 2 4 2 2 2 2 3" xfId="32519" xr:uid="{01C6A30B-49BC-4A27-B50B-AC8E7E14E2A3}"/>
    <cellStyle name="Dziesiętny 2 4 2 2 2 3" xfId="24309" xr:uid="{91BB78B1-38AF-458D-89FA-BFFA3903447E}"/>
    <cellStyle name="Dziesiętny 2 4 2 2 2 3 2" xfId="28215" xr:uid="{106B57DE-9287-4DA0-A424-422707793C97}"/>
    <cellStyle name="Dziesiętny 2 4 2 2 2 3 2 2" xfId="32522" xr:uid="{F1F2B943-6C70-4C02-B74C-92CFF8367366}"/>
    <cellStyle name="Dziesiętny 2 4 2 2 2 3 3" xfId="32521" xr:uid="{4D0DD7E4-A90D-46B4-8C33-3A61D90B4A96}"/>
    <cellStyle name="Dziesiętny 2 4 2 2 2 4" xfId="25607" xr:uid="{899A699F-E425-49D5-917C-8039923613DA}"/>
    <cellStyle name="Dziesiętny 2 4 2 2 2 4 2" xfId="32523" xr:uid="{012EFB9F-3070-45FC-807B-35E57F80ACE8}"/>
    <cellStyle name="Dziesiętny 2 4 2 2 2 5" xfId="29506" xr:uid="{2DD4C03F-0788-4216-B50E-9D73D2414542}"/>
    <cellStyle name="Dziesiętny 2 4 2 2 2 6" xfId="31260" xr:uid="{2B9484D5-ADCA-4D8D-BEA7-F669A9E7FC2B}"/>
    <cellStyle name="Dziesiętny 2 4 2 2 3" xfId="1278" xr:uid="{AC3671A6-811D-45A3-945E-CBB3406AA802}"/>
    <cellStyle name="Dziesiętny 2 4 2 2 3 2" xfId="23004" xr:uid="{41D304B3-CD7A-46F6-BFBD-0A90D7DB17F0}"/>
    <cellStyle name="Dziesiętny 2 4 2 2 3 2 2" xfId="26912" xr:uid="{7326948A-1DC4-4502-A116-A7C55C6CDE7B}"/>
    <cellStyle name="Dziesiętny 2 4 2 2 3 2 2 2" xfId="32525" xr:uid="{2D9C17B3-578D-4725-A5CA-11BE614298E1}"/>
    <cellStyle name="Dziesiętny 2 4 2 2 3 2 3" xfId="32524" xr:uid="{3F5CDC2D-1420-492C-84E1-D8F8BD5724E0}"/>
    <cellStyle name="Dziesiętny 2 4 2 2 3 3" xfId="24310" xr:uid="{542FA7C3-45C0-41C3-B1D0-C7EC286C1F9C}"/>
    <cellStyle name="Dziesiętny 2 4 2 2 3 3 2" xfId="28216" xr:uid="{6D6ED5CF-ABB5-4743-9640-D00E2F8533F2}"/>
    <cellStyle name="Dziesiętny 2 4 2 2 3 3 2 2" xfId="32527" xr:uid="{024B276F-B587-4F13-BE48-01E625301070}"/>
    <cellStyle name="Dziesiętny 2 4 2 2 3 3 3" xfId="32526" xr:uid="{99009CAB-009A-441A-8FC8-26412BBF5E32}"/>
    <cellStyle name="Dziesiętny 2 4 2 2 3 4" xfId="25608" xr:uid="{87EEFB35-A5B4-411E-8462-E6AB8DD75253}"/>
    <cellStyle name="Dziesiętny 2 4 2 2 3 4 2" xfId="32528" xr:uid="{EB168972-CE12-4D2E-9AE4-D737AD9135C3}"/>
    <cellStyle name="Dziesiętny 2 4 2 2 3 5" xfId="29507" xr:uid="{B1B53C0E-C9A1-4F90-9E4B-A89D1F27D637}"/>
    <cellStyle name="Dziesiętny 2 4 2 2 3 6" xfId="31596" xr:uid="{BE618E31-5CF2-4F2B-ACC9-7B09461E056E}"/>
    <cellStyle name="Dziesiętny 2 4 2 2 4" xfId="23002" xr:uid="{ACDD623D-3192-46CA-9603-F44DDB0C5BB2}"/>
    <cellStyle name="Dziesiętny 2 4 2 2 4 2" xfId="26910" xr:uid="{E8363DBD-8A0C-494B-AA3C-81BF29D6958B}"/>
    <cellStyle name="Dziesiętny 2 4 2 2 4 2 2" xfId="32530" xr:uid="{ABC2FCED-26DE-4570-963A-CD0BD50E48A4}"/>
    <cellStyle name="Dziesiętny 2 4 2 2 4 3" xfId="32529" xr:uid="{A9830D0D-C33A-4FD9-89DA-C449EDDC6E9F}"/>
    <cellStyle name="Dziesiętny 2 4 2 2 5" xfId="24308" xr:uid="{C21A19A9-7DEC-4995-A27A-46CDCBBFAE4E}"/>
    <cellStyle name="Dziesiętny 2 4 2 2 5 2" xfId="28214" xr:uid="{2AC81DED-E58C-4EF1-B29B-FA63BD425E16}"/>
    <cellStyle name="Dziesiętny 2 4 2 2 5 2 2" xfId="32532" xr:uid="{68D7FECB-2852-415C-9BF4-FB5580134E09}"/>
    <cellStyle name="Dziesiętny 2 4 2 2 5 3" xfId="32531" xr:uid="{349CEBBC-A1B5-4DAD-ABF6-05209C25DFE5}"/>
    <cellStyle name="Dziesiętny 2 4 2 2 6" xfId="25606" xr:uid="{86F5B7D1-3B2A-420B-84C9-C74E1BD63383}"/>
    <cellStyle name="Dziesiętny 2 4 2 2 6 2" xfId="32533" xr:uid="{858F306B-AFC1-4EE1-B258-F1812FC3189A}"/>
    <cellStyle name="Dziesiętny 2 4 2 2 7" xfId="29508" xr:uid="{0F9943ED-2323-4B24-A00F-67C26688C775}"/>
    <cellStyle name="Dziesiętny 2 4 2 2 8" xfId="31047" xr:uid="{32781BDB-C62E-41E7-AD55-50877FCB3318}"/>
    <cellStyle name="Dziesiętny 2 4 2 3" xfId="1279" xr:uid="{E386148B-D37F-4EE2-AC6D-297549710552}"/>
    <cellStyle name="Dziesiętny 2 4 2 3 2" xfId="1280" xr:uid="{673C220C-FC04-4BEF-A257-D876E95A5146}"/>
    <cellStyle name="Dziesiętny 2 4 2 3 2 2" xfId="23006" xr:uid="{38470F85-427C-45B1-88CC-CF1541B3E010}"/>
    <cellStyle name="Dziesiętny 2 4 2 3 2 2 2" xfId="26914" xr:uid="{63CC77C8-40C3-4A75-A1B9-9D6E70937C1E}"/>
    <cellStyle name="Dziesiętny 2 4 2 3 2 2 2 2" xfId="32535" xr:uid="{B981F2C5-D730-47E7-81A2-4FA7C0AF1B79}"/>
    <cellStyle name="Dziesiętny 2 4 2 3 2 2 3" xfId="32534" xr:uid="{7DD3DB99-3A66-48C9-B643-8D53CE77925A}"/>
    <cellStyle name="Dziesiętny 2 4 2 3 2 3" xfId="24312" xr:uid="{F3083E47-C13E-4FD2-A943-2E024F0A4092}"/>
    <cellStyle name="Dziesiętny 2 4 2 3 2 3 2" xfId="28218" xr:uid="{536F5EA6-7E92-4838-BF03-2739EA0C53F5}"/>
    <cellStyle name="Dziesiętny 2 4 2 3 2 3 2 2" xfId="32537" xr:uid="{93FDB5A7-53F2-40B0-ACF4-9B8E0417FBF1}"/>
    <cellStyle name="Dziesiętny 2 4 2 3 2 3 3" xfId="32536" xr:uid="{A86BA5CE-2B89-4AE8-A380-9D2662A7ABC8}"/>
    <cellStyle name="Dziesiętny 2 4 2 3 2 4" xfId="25610" xr:uid="{BB1A056D-7B0D-49E7-BF3B-0ED60CFF3FE6}"/>
    <cellStyle name="Dziesiętny 2 4 2 3 2 4 2" xfId="32538" xr:uid="{9079C7D3-B9D5-4807-8FC6-4194F014E5C4}"/>
    <cellStyle name="Dziesiętny 2 4 2 3 2 5" xfId="29509" xr:uid="{56F6F251-C762-4163-BC0B-D7641FF1EC21}"/>
    <cellStyle name="Dziesiętny 2 4 2 3 2 6" xfId="31597" xr:uid="{0D0D9B86-FAD3-4AFC-B84E-C0DDD8CEF74C}"/>
    <cellStyle name="Dziesiętny 2 4 2 3 3" xfId="23005" xr:uid="{A7F5568E-6B2D-4FE1-B956-D1E1D4F66E0A}"/>
    <cellStyle name="Dziesiętny 2 4 2 3 3 2" xfId="26913" xr:uid="{427F4A21-19E7-485A-B039-4D6649601362}"/>
    <cellStyle name="Dziesiętny 2 4 2 3 3 2 2" xfId="32540" xr:uid="{B0145361-E7E6-408C-B598-283B21DA97FF}"/>
    <cellStyle name="Dziesiętny 2 4 2 3 3 3" xfId="32539" xr:uid="{186FD0AC-9FB6-4ACD-9072-6AE8F5A90705}"/>
    <cellStyle name="Dziesiętny 2 4 2 3 4" xfId="24311" xr:uid="{933945DD-A10C-4CCD-8B12-110EA402A313}"/>
    <cellStyle name="Dziesiętny 2 4 2 3 4 2" xfId="28217" xr:uid="{50E04733-B08E-4C3B-988F-E894DEB9CB80}"/>
    <cellStyle name="Dziesiętny 2 4 2 3 4 2 2" xfId="32542" xr:uid="{335D668D-D886-49C7-B323-EEA23CE3220A}"/>
    <cellStyle name="Dziesiętny 2 4 2 3 4 3" xfId="32541" xr:uid="{F763E951-517D-4D2F-9E78-9E5F014994E6}"/>
    <cellStyle name="Dziesiętny 2 4 2 3 5" xfId="25609" xr:uid="{77434A18-FAA4-4BCC-B0C8-90F71F6E1AAD}"/>
    <cellStyle name="Dziesiętny 2 4 2 3 5 2" xfId="32543" xr:uid="{84044403-9F26-4978-964C-87BFB516F0D6}"/>
    <cellStyle name="Dziesiętny 2 4 2 3 6" xfId="29510" xr:uid="{54AFD9CF-EBEA-4987-B35A-C4B1EBFFD1F8}"/>
    <cellStyle name="Dziesiętny 2 4 2 3 7" xfId="31209" xr:uid="{DA46C574-47A8-484F-B387-A4609012841F}"/>
    <cellStyle name="Dziesiętny 2 4 2 4" xfId="1281" xr:uid="{95F3ED62-80C5-49EF-8658-3198B13CB089}"/>
    <cellStyle name="Dziesiętny 2 4 2 4 2" xfId="23007" xr:uid="{7DDD899A-E4E9-4A46-BA07-FDF8297F46B3}"/>
    <cellStyle name="Dziesiętny 2 4 2 4 2 2" xfId="26915" xr:uid="{B3F12A72-BF94-4F47-A77B-97A4E1B0F956}"/>
    <cellStyle name="Dziesiętny 2 4 2 4 2 2 2" xfId="32545" xr:uid="{07AC06D5-0960-4668-8909-9FE84F05FA4F}"/>
    <cellStyle name="Dziesiętny 2 4 2 4 2 3" xfId="32544" xr:uid="{388D2E06-1ECB-49EC-B0BE-FD76C2C07990}"/>
    <cellStyle name="Dziesiętny 2 4 2 4 3" xfId="24313" xr:uid="{1CA1D823-7448-4945-A44C-B5EE739A18CA}"/>
    <cellStyle name="Dziesiętny 2 4 2 4 3 2" xfId="28219" xr:uid="{47503392-709E-400C-8E8F-534E0F26B78E}"/>
    <cellStyle name="Dziesiętny 2 4 2 4 3 2 2" xfId="32547" xr:uid="{B048C908-75D2-496D-9B0B-3CD26AD3B19C}"/>
    <cellStyle name="Dziesiętny 2 4 2 4 3 3" xfId="32546" xr:uid="{D9719548-29F7-4DD3-9313-08E80F3F9AB5}"/>
    <cellStyle name="Dziesiętny 2 4 2 4 4" xfId="25611" xr:uid="{D28B0218-2F45-4F7D-80AA-9CC9E76AF90B}"/>
    <cellStyle name="Dziesiętny 2 4 2 4 4 2" xfId="32548" xr:uid="{1DCC1CCF-832F-4986-859D-B3A960C2E5AA}"/>
    <cellStyle name="Dziesiętny 2 4 2 4 5" xfId="29511" xr:uid="{66CE7F06-284E-4E83-8FF5-90822330E97E}"/>
    <cellStyle name="Dziesiętny 2 4 2 4 6" xfId="31259" xr:uid="{ACC738B4-7DFB-46CA-87E6-4E9FBBAE407D}"/>
    <cellStyle name="Dziesiętny 2 4 2 5" xfId="1282" xr:uid="{890904E5-ADBE-4D1E-9040-4325DA96A0B2}"/>
    <cellStyle name="Dziesiętny 2 4 2 5 2" xfId="23008" xr:uid="{1E2C8D11-F159-4F25-86B1-0E6F26F888B3}"/>
    <cellStyle name="Dziesiętny 2 4 2 5 2 2" xfId="26916" xr:uid="{7BF0D77B-B021-46DE-9C1A-E18ACD608C8E}"/>
    <cellStyle name="Dziesiętny 2 4 2 5 2 2 2" xfId="32550" xr:uid="{5D8A93D0-E2E7-4CD3-8F23-FC29902968F9}"/>
    <cellStyle name="Dziesiętny 2 4 2 5 2 3" xfId="32549" xr:uid="{CFEB9A3C-C107-4D2E-88BD-5682558F1C9B}"/>
    <cellStyle name="Dziesiętny 2 4 2 5 3" xfId="24314" xr:uid="{590A3126-C643-4817-9571-53B532F92C03}"/>
    <cellStyle name="Dziesiętny 2 4 2 5 3 2" xfId="28220" xr:uid="{F18A362F-ACAD-43AA-847D-E114520D49FE}"/>
    <cellStyle name="Dziesiętny 2 4 2 5 3 2 2" xfId="32552" xr:uid="{F4D42B89-8D3D-4184-B54E-F922B431083E}"/>
    <cellStyle name="Dziesiętny 2 4 2 5 3 3" xfId="32551" xr:uid="{E8F9A511-D788-4EF0-B70E-43F896B150AE}"/>
    <cellStyle name="Dziesiętny 2 4 2 5 4" xfId="25612" xr:uid="{102CA1DB-5A06-4BA1-BAE7-D1E43D36BDEC}"/>
    <cellStyle name="Dziesiętny 2 4 2 5 4 2" xfId="32553" xr:uid="{FAD66EEE-54FC-417E-BA90-BEBF4FF02E18}"/>
    <cellStyle name="Dziesiętny 2 4 2 5 5" xfId="29512" xr:uid="{493DDA30-BD33-43C0-B523-D2D156604793}"/>
    <cellStyle name="Dziesiętny 2 4 2 5 6" xfId="31595" xr:uid="{3FA9A156-C8F4-4D93-89AF-7A203FE86A95}"/>
    <cellStyle name="Dziesiętny 2 4 2 6" xfId="23001" xr:uid="{CF5B378C-1AF4-482A-9794-2839E9935954}"/>
    <cellStyle name="Dziesiętny 2 4 2 6 2" xfId="26909" xr:uid="{BE8C1F97-A043-4A17-AA4D-5EF2FC6E4BD7}"/>
    <cellStyle name="Dziesiętny 2 4 2 6 2 2" xfId="32555" xr:uid="{784A2DC7-3A42-4AC5-8E99-ADA3532DCE03}"/>
    <cellStyle name="Dziesiętny 2 4 2 6 3" xfId="32554" xr:uid="{9EECC8EF-7A6A-470F-BC89-8E275EC372E8}"/>
    <cellStyle name="Dziesiętny 2 4 2 7" xfId="24307" xr:uid="{42C8C120-BA21-4D86-B870-AEDED9AB97AC}"/>
    <cellStyle name="Dziesiętny 2 4 2 7 2" xfId="28213" xr:uid="{5D0AB245-72A1-4B1F-8061-5DFF9CD905B7}"/>
    <cellStyle name="Dziesiętny 2 4 2 7 2 2" xfId="32557" xr:uid="{54ACB14C-9990-4D26-92F0-C98D177D6035}"/>
    <cellStyle name="Dziesiętny 2 4 2 7 3" xfId="32556" xr:uid="{A4C25212-B021-4107-8DF0-2E04EB8C3F92}"/>
    <cellStyle name="Dziesiętny 2 4 2 8" xfId="25605" xr:uid="{A0799B9D-E80B-4A69-8008-376907DDBD59}"/>
    <cellStyle name="Dziesiętny 2 4 2 8 2" xfId="32558" xr:uid="{E64FC94F-6143-48FB-8E91-E3F60232C2C9}"/>
    <cellStyle name="Dziesiętny 2 4 2 9" xfId="29513" xr:uid="{254EE102-A024-4F8E-A423-1A086F200AF6}"/>
    <cellStyle name="Dziesiętny 2 4 3" xfId="1283" xr:uid="{4E88BE64-E4D7-432C-A040-6DA547C0DF1E}"/>
    <cellStyle name="Dziesiętny 2 4 3 2" xfId="1284" xr:uid="{62195E44-E5A4-4125-86A0-39F0304AD04C}"/>
    <cellStyle name="Dziesiętny 2 4 3 2 2" xfId="23010" xr:uid="{6FE5BFD8-DB07-4C6E-981E-31301C4998E4}"/>
    <cellStyle name="Dziesiętny 2 4 3 2 2 2" xfId="26918" xr:uid="{9B3D2473-A857-49BB-946A-66AE5B9CA500}"/>
    <cellStyle name="Dziesiętny 2 4 3 2 2 2 2" xfId="32560" xr:uid="{6C06CFE3-A79C-41D2-ACC3-09A273AC4CE6}"/>
    <cellStyle name="Dziesiętny 2 4 3 2 2 3" xfId="32559" xr:uid="{7344DCE6-0784-4569-A298-B562B327773E}"/>
    <cellStyle name="Dziesiętny 2 4 3 2 3" xfId="24316" xr:uid="{D9B68B38-8A10-434C-9859-03D0EB9FDDEA}"/>
    <cellStyle name="Dziesiętny 2 4 3 2 3 2" xfId="28222" xr:uid="{4AD6A8E5-D263-466D-B66A-23D924E74436}"/>
    <cellStyle name="Dziesiętny 2 4 3 2 3 2 2" xfId="32562" xr:uid="{095539F3-996B-4D9B-81A0-E089353074B2}"/>
    <cellStyle name="Dziesiętny 2 4 3 2 3 3" xfId="32561" xr:uid="{2A145D35-1FE4-4EB1-95FB-FD9681141540}"/>
    <cellStyle name="Dziesiętny 2 4 3 2 4" xfId="25614" xr:uid="{FBE41DE4-5B5E-4524-B595-7670164BC450}"/>
    <cellStyle name="Dziesiętny 2 4 3 2 4 2" xfId="32563" xr:uid="{85A4A475-6187-4126-B2F5-C66023BBDEC5}"/>
    <cellStyle name="Dziesiętny 2 4 3 2 5" xfId="29514" xr:uid="{49EA4E32-CE7E-4D42-989E-2C7A9C26ECB8}"/>
    <cellStyle name="Dziesiętny 2 4 3 2 6" xfId="31261" xr:uid="{E61A0338-6980-4EA8-951D-D4BFC08D7234}"/>
    <cellStyle name="Dziesiętny 2 4 3 3" xfId="1285" xr:uid="{5A11A700-DC71-4756-9426-59EE786D0719}"/>
    <cellStyle name="Dziesiętny 2 4 3 3 2" xfId="23011" xr:uid="{4FE23A14-9AAD-40C8-832B-5BC163836EB7}"/>
    <cellStyle name="Dziesiętny 2 4 3 3 2 2" xfId="26919" xr:uid="{608B6878-7DFC-4C84-B848-14E967DD61BC}"/>
    <cellStyle name="Dziesiętny 2 4 3 3 2 2 2" xfId="32565" xr:uid="{1177ADFE-5EE8-4E2C-B7C2-07F0F46BD299}"/>
    <cellStyle name="Dziesiętny 2 4 3 3 2 3" xfId="32564" xr:uid="{B96113E7-FB28-4ED5-98C6-28F276C7F0EC}"/>
    <cellStyle name="Dziesiętny 2 4 3 3 3" xfId="24317" xr:uid="{7543C6B0-024C-48F5-AE8D-5D0E9A7DB821}"/>
    <cellStyle name="Dziesiętny 2 4 3 3 3 2" xfId="28223" xr:uid="{5E192408-05B8-499F-A318-4608F3506E27}"/>
    <cellStyle name="Dziesiętny 2 4 3 3 3 2 2" xfId="32567" xr:uid="{8C50C12D-7103-4038-A305-CB2B309F3F06}"/>
    <cellStyle name="Dziesiętny 2 4 3 3 3 3" xfId="32566" xr:uid="{F97968C7-4129-4B52-852C-D3CC3232AE08}"/>
    <cellStyle name="Dziesiętny 2 4 3 3 4" xfId="25615" xr:uid="{4020AF73-5DBF-4F13-AB96-5943A48E1F7C}"/>
    <cellStyle name="Dziesiętny 2 4 3 3 4 2" xfId="32568" xr:uid="{B7C5EC34-FCC9-4764-8D08-E5E4C5784627}"/>
    <cellStyle name="Dziesiętny 2 4 3 3 5" xfId="29515" xr:uid="{8222B668-D7C6-4A26-A2A9-149AB7CB0299}"/>
    <cellStyle name="Dziesiętny 2 4 3 3 6" xfId="31598" xr:uid="{F6B4AAE3-43F3-464C-B430-14D0592E2D40}"/>
    <cellStyle name="Dziesiętny 2 4 3 4" xfId="23009" xr:uid="{D564B7B9-58ED-41AC-83B0-A634E4CB4F92}"/>
    <cellStyle name="Dziesiętny 2 4 3 4 2" xfId="26917" xr:uid="{E4B8A226-35D2-49C1-A42F-153CDA997A9D}"/>
    <cellStyle name="Dziesiętny 2 4 3 4 2 2" xfId="32570" xr:uid="{F718F378-1332-47E9-8553-FB50A8DA1AF7}"/>
    <cellStyle name="Dziesiętny 2 4 3 4 3" xfId="32569" xr:uid="{BD9D6549-A7E1-417A-AE71-335E05E31D45}"/>
    <cellStyle name="Dziesiętny 2 4 3 5" xfId="24315" xr:uid="{18CD4109-5CC9-4961-9D2A-BBFA0888EB8D}"/>
    <cellStyle name="Dziesiętny 2 4 3 5 2" xfId="28221" xr:uid="{37041317-73C6-4EA8-9BC4-03EEEAACB9CD}"/>
    <cellStyle name="Dziesiętny 2 4 3 5 2 2" xfId="32572" xr:uid="{0BA25EFF-CF4B-4289-80D5-F1C0F59C2722}"/>
    <cellStyle name="Dziesiętny 2 4 3 5 3" xfId="32571" xr:uid="{9423A7FB-72B9-4243-B80B-BCFB90435B99}"/>
    <cellStyle name="Dziesiętny 2 4 3 6" xfId="25613" xr:uid="{5864521A-8725-470A-8063-2A4C9D3019FE}"/>
    <cellStyle name="Dziesiętny 2 4 3 6 2" xfId="32573" xr:uid="{0360DBD5-A7E6-4F03-9B29-F5B6E6ED1FF4}"/>
    <cellStyle name="Dziesiętny 2 4 3 7" xfId="29516" xr:uid="{401C12BF-B203-443B-9866-B46AE1FBCF4D}"/>
    <cellStyle name="Dziesiętny 2 4 3 8" xfId="30968" xr:uid="{E0F49D2B-2A35-4225-A498-9671DC8833A4}"/>
    <cellStyle name="Dziesiętny 2 4 4" xfId="1286" xr:uid="{7E0F64FA-7ECB-45BC-809D-3769D3855A4A}"/>
    <cellStyle name="Dziesiętny 2 4 4 2" xfId="1287" xr:uid="{97A9B582-B3A0-42F0-9E28-D3A69C7902F1}"/>
    <cellStyle name="Dziesiętny 2 4 4 2 2" xfId="23013" xr:uid="{16AD7550-896A-421D-A117-C3FFD09BE539}"/>
    <cellStyle name="Dziesiętny 2 4 4 2 2 2" xfId="26921" xr:uid="{BC2ADBC7-F06C-4C19-B866-A699D4589E85}"/>
    <cellStyle name="Dziesiętny 2 4 4 2 2 2 2" xfId="32575" xr:uid="{4E79877E-F25E-4B49-865D-D6444ACD93EB}"/>
    <cellStyle name="Dziesiętny 2 4 4 2 2 3" xfId="32574" xr:uid="{FC9C20BA-4249-4B16-9161-51BC30EDF903}"/>
    <cellStyle name="Dziesiętny 2 4 4 2 3" xfId="24319" xr:uid="{209E89DF-5745-4D3D-9771-BBB0C10B02CB}"/>
    <cellStyle name="Dziesiętny 2 4 4 2 3 2" xfId="28225" xr:uid="{2760B31A-F8C8-45B8-B6D8-30CB925D3AD8}"/>
    <cellStyle name="Dziesiętny 2 4 4 2 3 2 2" xfId="32577" xr:uid="{B45AD114-D93C-4496-B3F3-9DFF826E17EE}"/>
    <cellStyle name="Dziesiętny 2 4 4 2 3 3" xfId="32576" xr:uid="{FC324EB2-0931-41F9-9270-5478805A580F}"/>
    <cellStyle name="Dziesiętny 2 4 4 2 4" xfId="25617" xr:uid="{B10C23F4-C397-44BF-B941-88D9F8F32F0F}"/>
    <cellStyle name="Dziesiętny 2 4 4 2 4 2" xfId="32578" xr:uid="{AD877011-D29A-4E78-98B1-9E9BE1CF6340}"/>
    <cellStyle name="Dziesiętny 2 4 4 2 5" xfId="29517" xr:uid="{FB9B252C-7AE7-4D5F-AEE4-71C64DB17B90}"/>
    <cellStyle name="Dziesiętny 2 4 4 2 6" xfId="31599" xr:uid="{3C2D83DD-1E67-454F-97C5-A23BCAE3BF57}"/>
    <cellStyle name="Dziesiętny 2 4 4 3" xfId="23012" xr:uid="{B3D43AAD-13E0-4955-8168-55F3E90D06A1}"/>
    <cellStyle name="Dziesiętny 2 4 4 3 2" xfId="26920" xr:uid="{63C595DE-D7F4-47E8-8E1B-CC9E82AB63DC}"/>
    <cellStyle name="Dziesiętny 2 4 4 3 2 2" xfId="32580" xr:uid="{AEDD578A-A212-4917-BB74-5802C9797D9C}"/>
    <cellStyle name="Dziesiętny 2 4 4 3 3" xfId="32579" xr:uid="{B46B97BE-CF4C-491E-A611-F0DB88D10BD9}"/>
    <cellStyle name="Dziesiętny 2 4 4 4" xfId="24318" xr:uid="{76DCE186-8972-4F89-856E-25E39ABC79A9}"/>
    <cellStyle name="Dziesiętny 2 4 4 4 2" xfId="28224" xr:uid="{96D1606D-354E-44A7-8D6C-E7F4418E4D35}"/>
    <cellStyle name="Dziesiętny 2 4 4 4 2 2" xfId="32582" xr:uid="{0F7759D3-2EBD-43C5-AB64-386D1F0AA26C}"/>
    <cellStyle name="Dziesiętny 2 4 4 4 3" xfId="32581" xr:uid="{F9A555E6-5BE5-49AD-AD3A-4F87CF410F33}"/>
    <cellStyle name="Dziesiętny 2 4 4 5" xfId="25616" xr:uid="{79F80531-4BDF-494A-806A-38CD7B022E1C}"/>
    <cellStyle name="Dziesiętny 2 4 4 5 2" xfId="32583" xr:uid="{55C89C3F-BFFD-4A5B-9411-59B5945B3A99}"/>
    <cellStyle name="Dziesiętny 2 4 4 6" xfId="29518" xr:uid="{59870EE6-30F2-4425-A9FA-2F29C05CA21A}"/>
    <cellStyle name="Dziesiętny 2 4 4 7" xfId="31130" xr:uid="{3DDF802A-862E-408C-9505-4EE3E8467E13}"/>
    <cellStyle name="Dziesiętny 2 4 5" xfId="1288" xr:uid="{7FA6ECBE-6488-4957-8700-7D73CCD3DE02}"/>
    <cellStyle name="Dziesiętny 2 4 5 2" xfId="23014" xr:uid="{37C8F338-4DC0-44A4-B94E-7A05F3024268}"/>
    <cellStyle name="Dziesiętny 2 4 5 2 2" xfId="26922" xr:uid="{1F7D327F-2B69-4B02-A7C0-B66E3A9E6B7E}"/>
    <cellStyle name="Dziesiętny 2 4 5 2 2 2" xfId="32585" xr:uid="{9E2AE73D-81BB-485C-9E54-E735045736F6}"/>
    <cellStyle name="Dziesiętny 2 4 5 2 3" xfId="32584" xr:uid="{8F0A2CB4-4651-48E3-A636-CF4BACD45A75}"/>
    <cellStyle name="Dziesiętny 2 4 5 3" xfId="24320" xr:uid="{3AAD1E91-2FB0-475E-80A6-40299DCC457A}"/>
    <cellStyle name="Dziesiętny 2 4 5 3 2" xfId="28226" xr:uid="{E046AFCF-152E-40E0-BF38-006016F9C5AD}"/>
    <cellStyle name="Dziesiętny 2 4 5 3 2 2" xfId="32587" xr:uid="{1A4FE10D-5750-4DD2-A80B-355833581D2F}"/>
    <cellStyle name="Dziesiętny 2 4 5 3 3" xfId="32586" xr:uid="{7A254CE0-730C-4441-A4BA-01C414E27E03}"/>
    <cellStyle name="Dziesiętny 2 4 5 4" xfId="25618" xr:uid="{F2921C70-B1FA-48A9-A11A-C0FC3675BBA5}"/>
    <cellStyle name="Dziesiętny 2 4 5 4 2" xfId="32588" xr:uid="{C23876A6-A3B0-4AA2-848E-BE58D80900AB}"/>
    <cellStyle name="Dziesiętny 2 4 5 5" xfId="29519" xr:uid="{D0AD40A5-CDC9-4426-905F-67027638D9DE}"/>
    <cellStyle name="Dziesiętny 2 4 5 6" xfId="31258" xr:uid="{3E1D7809-E14E-4814-BE9C-AE361E388DEE}"/>
    <cellStyle name="Dziesiętny 2 4 6" xfId="1289" xr:uid="{273A5B14-033F-4B64-A7EA-5FA80ADCF767}"/>
    <cellStyle name="Dziesiętny 2 4 6 2" xfId="23015" xr:uid="{B68CF507-4621-4558-AAD0-59648B87D310}"/>
    <cellStyle name="Dziesiętny 2 4 6 2 2" xfId="26923" xr:uid="{ABA9DA9E-2C0C-4DB5-AE75-2518E0E1E915}"/>
    <cellStyle name="Dziesiętny 2 4 6 2 2 2" xfId="32590" xr:uid="{49F71CFA-7DA2-4C8D-AC5D-B1E44ED4FF60}"/>
    <cellStyle name="Dziesiętny 2 4 6 2 3" xfId="32589" xr:uid="{553CD56A-43E7-49EA-AE28-D742169EBC4F}"/>
    <cellStyle name="Dziesiętny 2 4 6 3" xfId="24321" xr:uid="{43A2739E-C2DF-459D-A340-ADF2E831F8F7}"/>
    <cellStyle name="Dziesiętny 2 4 6 3 2" xfId="28227" xr:uid="{D8417858-8974-46C0-BA8E-CBF51A0DD066}"/>
    <cellStyle name="Dziesiętny 2 4 6 3 2 2" xfId="32592" xr:uid="{AAD7C42E-DA06-421F-9D76-62CFF55D6C75}"/>
    <cellStyle name="Dziesiętny 2 4 6 3 3" xfId="32591" xr:uid="{F5D1D04A-FFEC-45E2-ABA4-FD07E11E1B48}"/>
    <cellStyle name="Dziesiętny 2 4 6 4" xfId="25619" xr:uid="{CD4A3FC8-DE44-42F6-B7AE-C2B2BF4CDF8F}"/>
    <cellStyle name="Dziesiętny 2 4 6 4 2" xfId="32593" xr:uid="{30FC9B63-41C0-4BD7-909A-FA1003E5102D}"/>
    <cellStyle name="Dziesiętny 2 4 6 5" xfId="29520" xr:uid="{D261DF7D-0273-43C3-BC7E-B49DF6BC93DC}"/>
    <cellStyle name="Dziesiętny 2 4 6 6" xfId="31594" xr:uid="{87DFB0F3-D2CA-46C2-B1F6-F5ABA1782BA2}"/>
    <cellStyle name="Dziesiętny 2 4 7" xfId="23000" xr:uid="{FF1D8204-3D24-40A0-ABE0-10B633E1575F}"/>
    <cellStyle name="Dziesiętny 2 4 7 2" xfId="26908" xr:uid="{2CABB298-BDA4-4500-85FF-3EEFB2F71976}"/>
    <cellStyle name="Dziesiętny 2 4 7 2 2" xfId="32595" xr:uid="{F2BF43AE-6AA4-436D-8457-CDD224008A9A}"/>
    <cellStyle name="Dziesiętny 2 4 7 3" xfId="32594" xr:uid="{9B9D68A2-A386-4BD0-ABDA-B141CF62C7C3}"/>
    <cellStyle name="Dziesiętny 2 4 8" xfId="24306" xr:uid="{91C126EF-1C4A-4D17-BBCC-3312A61C7D20}"/>
    <cellStyle name="Dziesiętny 2 4 8 2" xfId="28212" xr:uid="{FF83D9BF-B445-4538-988A-093916F18A44}"/>
    <cellStyle name="Dziesiętny 2 4 8 2 2" xfId="32597" xr:uid="{40646FB9-F6A4-4CFF-AC55-B43EACC86161}"/>
    <cellStyle name="Dziesiętny 2 4 8 3" xfId="32596" xr:uid="{877AF9E0-450D-4BF8-A7F4-1436D1BF4F81}"/>
    <cellStyle name="Dziesiętny 2 4 9" xfId="25604" xr:uid="{02537C57-2C9F-4CF6-A223-9AD40EA13300}"/>
    <cellStyle name="Dziesiętny 2 4 9 2" xfId="32598" xr:uid="{B43F2C82-938A-42E6-B9B9-4745FAD7B46E}"/>
    <cellStyle name="Dziesiętny 2 5" xfId="1290" xr:uid="{387388FD-492A-459C-84A4-006E2FCE1017}"/>
    <cellStyle name="Dziesiętny 2 5 2" xfId="1291" xr:uid="{103C5A6B-C225-4249-9710-73DA6AB448C2}"/>
    <cellStyle name="Dziesiętny 2 5 3" xfId="39712" xr:uid="{AE76D48E-D14D-4FF3-961E-91FE09108198}"/>
    <cellStyle name="Dziesiętny 2 5 4" xfId="41759" xr:uid="{0FA178B6-FD61-4307-99FA-5CB41D80732B}"/>
    <cellStyle name="Dziesiętny 2 6" xfId="29" xr:uid="{7FED0814-CAE1-478E-8CC3-4B418B2F2729}"/>
    <cellStyle name="Dziesiętny 2 6 2" xfId="39713" xr:uid="{DAD61E6A-B735-4BBB-89F2-E3B9BC0AFB08}"/>
    <cellStyle name="Dziesiętny 2 6 3" xfId="41760" xr:uid="{976F9503-74EF-40A8-855B-4A185AD2F12B}"/>
    <cellStyle name="Dziesiętny 2 7" xfId="30" xr:uid="{40CAC16F-21F8-4A16-AD31-C151DA8AFF0B}"/>
    <cellStyle name="Dziesiętny 2 7 2" xfId="39714" xr:uid="{6EBEAD20-FAEB-4781-AE76-1EC3AC1343CE}"/>
    <cellStyle name="Dziesiętny 2 7 3" xfId="41761" xr:uid="{1AA80F43-0D2B-40A7-B158-464FFD0D550C}"/>
    <cellStyle name="Dziesiętny 2 8" xfId="1292" xr:uid="{DB82D51F-75FF-44BB-A3FE-AB48A11FF4D1}"/>
    <cellStyle name="Dziesiętny 2 8 10" xfId="30849" xr:uid="{E9CDB21E-4D0B-4E31-80FF-7E5A2FB02B01}"/>
    <cellStyle name="Dziesiętny 2 8 11" xfId="39715" xr:uid="{C425D13B-CEAB-4128-A822-994621D38A12}"/>
    <cellStyle name="Dziesiętny 2 8 12" xfId="41762" xr:uid="{BB8B9CE7-F772-4A0F-AB83-BEBB9DFCB3E7}"/>
    <cellStyle name="Dziesiętny 2 8 2" xfId="1293" xr:uid="{4DFC4659-C795-4C3F-9A3D-AE36C8E2C688}"/>
    <cellStyle name="Dziesiętny 2 8 2 2" xfId="1294" xr:uid="{4C30CE1A-50CA-4452-9531-5770C8206BE8}"/>
    <cellStyle name="Dziesiętny 2 8 2 2 2" xfId="23018" xr:uid="{1212E0C3-D16B-49A2-ADB7-B555B785F310}"/>
    <cellStyle name="Dziesiętny 2 8 2 2 2 2" xfId="26926" xr:uid="{8840EB38-F7B8-45C7-A758-72088901F9DB}"/>
    <cellStyle name="Dziesiętny 2 8 2 2 2 2 2" xfId="32600" xr:uid="{00E2607F-4B7A-4E6F-929F-08363A73F2B4}"/>
    <cellStyle name="Dziesiętny 2 8 2 2 2 3" xfId="32599" xr:uid="{744DBAC9-D9C2-4282-8374-FEB83A689BDF}"/>
    <cellStyle name="Dziesiętny 2 8 2 2 3" xfId="24324" xr:uid="{F9212074-A1A5-48A9-BA4C-0B4A6F6E67FA}"/>
    <cellStyle name="Dziesiętny 2 8 2 2 3 2" xfId="28230" xr:uid="{8EDB0736-758B-404D-AAE2-383775076CC1}"/>
    <cellStyle name="Dziesiętny 2 8 2 2 3 2 2" xfId="32602" xr:uid="{68945E13-917F-4683-9AEF-F9D2C512F957}"/>
    <cellStyle name="Dziesiętny 2 8 2 2 3 3" xfId="32601" xr:uid="{F34F0960-3F9C-43A8-B2B8-1BC59CCB435A}"/>
    <cellStyle name="Dziesiętny 2 8 2 2 4" xfId="25622" xr:uid="{46A3682C-DF48-43A6-B8A8-EBD179BC9ABB}"/>
    <cellStyle name="Dziesiętny 2 8 2 2 4 2" xfId="32603" xr:uid="{1DFAFDC8-3AF3-4A24-AFED-75A48A018F12}"/>
    <cellStyle name="Dziesiętny 2 8 2 2 5" xfId="29521" xr:uid="{953DA0C9-39A2-4206-85E6-322F2FDB8B9B}"/>
    <cellStyle name="Dziesiętny 2 8 2 2 6" xfId="31263" xr:uid="{6716CFC8-C21B-4771-9F95-B02EB5F87AF9}"/>
    <cellStyle name="Dziesiętny 2 8 2 3" xfId="1295" xr:uid="{6BFD7FE9-1579-4924-9859-1F86D36EC7AE}"/>
    <cellStyle name="Dziesiętny 2 8 2 3 2" xfId="23019" xr:uid="{BF08BBF8-C4FD-4EAF-BC6A-A4D753DD0DA3}"/>
    <cellStyle name="Dziesiętny 2 8 2 3 2 2" xfId="26927" xr:uid="{F8DA3B59-D810-4B96-A8F6-77397A707D57}"/>
    <cellStyle name="Dziesiętny 2 8 2 3 2 2 2" xfId="32605" xr:uid="{27EA80D4-E822-408A-94FB-1708A8668949}"/>
    <cellStyle name="Dziesiętny 2 8 2 3 2 3" xfId="32604" xr:uid="{04EC08AA-A882-471F-8A85-A05C77041B94}"/>
    <cellStyle name="Dziesiętny 2 8 2 3 3" xfId="24325" xr:uid="{058F5FBE-5016-44EF-A507-91A5A11C158C}"/>
    <cellStyle name="Dziesiętny 2 8 2 3 3 2" xfId="28231" xr:uid="{EC76E617-1B40-4E67-B384-3AAB80C7CF62}"/>
    <cellStyle name="Dziesiętny 2 8 2 3 3 2 2" xfId="32607" xr:uid="{F8BD53E6-4833-41D6-97EB-E76771140201}"/>
    <cellStyle name="Dziesiętny 2 8 2 3 3 3" xfId="32606" xr:uid="{4033D14B-D4D4-46D2-AD0E-F3394F71C7A0}"/>
    <cellStyle name="Dziesiętny 2 8 2 3 4" xfId="25623" xr:uid="{AAD73BAC-CE13-401F-B4A7-FE1FC9DFC7B9}"/>
    <cellStyle name="Dziesiętny 2 8 2 3 4 2" xfId="32608" xr:uid="{B3668762-D1FE-4C4F-8D10-DD76C3037DA0}"/>
    <cellStyle name="Dziesiętny 2 8 2 3 5" xfId="29522" xr:uid="{4B20BEF2-7741-416F-913D-F5931C3F86A7}"/>
    <cellStyle name="Dziesiętny 2 8 2 3 6" xfId="31601" xr:uid="{AB983CFC-F1CB-4A77-8D87-7AD40D62CA3A}"/>
    <cellStyle name="Dziesiętny 2 8 2 4" xfId="23017" xr:uid="{B6676A3A-3BA4-4BF0-B2FA-70B41EED401F}"/>
    <cellStyle name="Dziesiętny 2 8 2 4 2" xfId="26925" xr:uid="{E1516708-07DE-4B2A-B2FC-CF5AFA4CA6FA}"/>
    <cellStyle name="Dziesiętny 2 8 2 4 2 2" xfId="32610" xr:uid="{8FD71AD1-161E-4739-BFBE-AB7F1C5360B9}"/>
    <cellStyle name="Dziesiętny 2 8 2 4 3" xfId="32609" xr:uid="{8E19C91C-D997-4851-8F87-374380051211}"/>
    <cellStyle name="Dziesiętny 2 8 2 5" xfId="24323" xr:uid="{9F4C04F2-36EB-4F81-A0FB-C10413E7A325}"/>
    <cellStyle name="Dziesiętny 2 8 2 5 2" xfId="28229" xr:uid="{3D330099-070B-400E-B8DA-52E76E0DEFC3}"/>
    <cellStyle name="Dziesiętny 2 8 2 5 2 2" xfId="32612" xr:uid="{5B1858BA-9ABC-44DD-B4EA-9DAC3AF45EBD}"/>
    <cellStyle name="Dziesiętny 2 8 2 5 3" xfId="32611" xr:uid="{B65CF56A-394A-4068-8D6A-BBC7E111DDA7}"/>
    <cellStyle name="Dziesiętny 2 8 2 6" xfId="25621" xr:uid="{51F2D901-692C-4A9A-9A92-A073674D74E7}"/>
    <cellStyle name="Dziesiętny 2 8 2 6 2" xfId="32613" xr:uid="{7F74A9F8-7FDD-4D92-B2CF-068C197CE0EB}"/>
    <cellStyle name="Dziesiętny 2 8 2 7" xfId="29523" xr:uid="{454EEBE3-BC70-490C-96A8-9F7FCAA041DF}"/>
    <cellStyle name="Dziesiętny 2 8 2 8" xfId="31011" xr:uid="{9A1F5BC0-021D-4200-9D72-F266B363B33C}"/>
    <cellStyle name="Dziesiętny 2 8 3" xfId="1296" xr:uid="{3C0F2FDC-6614-40E5-864F-FD64B56E8803}"/>
    <cellStyle name="Dziesiętny 2 8 3 2" xfId="1297" xr:uid="{ADCA81FD-AEC3-45EA-8E3B-1B4A94731005}"/>
    <cellStyle name="Dziesiętny 2 8 3 2 2" xfId="23021" xr:uid="{F6A37639-74EB-450F-A258-5ACEB5767C62}"/>
    <cellStyle name="Dziesiętny 2 8 3 2 2 2" xfId="26929" xr:uid="{029089AC-BEEB-447E-A944-E97D7E924B9A}"/>
    <cellStyle name="Dziesiętny 2 8 3 2 2 2 2" xfId="32615" xr:uid="{FC930F9C-BDBE-4826-8ED3-626C1CADBDC7}"/>
    <cellStyle name="Dziesiętny 2 8 3 2 2 3" xfId="32614" xr:uid="{814846EA-ED64-4315-AA1E-38DFF65EAE42}"/>
    <cellStyle name="Dziesiętny 2 8 3 2 3" xfId="24327" xr:uid="{877A5C3B-202D-405D-B840-B59B7F2AECBB}"/>
    <cellStyle name="Dziesiętny 2 8 3 2 3 2" xfId="28233" xr:uid="{ACCD6026-199C-4E4C-8BFE-D79C6914CA46}"/>
    <cellStyle name="Dziesiętny 2 8 3 2 3 2 2" xfId="32617" xr:uid="{93EA8760-ECA0-47FF-AAF2-2F03DC693BE7}"/>
    <cellStyle name="Dziesiętny 2 8 3 2 3 3" xfId="32616" xr:uid="{1EC1838C-39EB-4751-AD55-8598BAAD68D4}"/>
    <cellStyle name="Dziesiętny 2 8 3 2 4" xfId="25625" xr:uid="{0C6ACB25-42DE-4E15-8E18-278DF7A01EC6}"/>
    <cellStyle name="Dziesiętny 2 8 3 2 4 2" xfId="32618" xr:uid="{2A653811-407A-4F48-B3AD-2E45DEF66D7E}"/>
    <cellStyle name="Dziesiętny 2 8 3 2 5" xfId="29524" xr:uid="{8FBB43EB-459E-46E4-BD1E-14C04E5C1B4C}"/>
    <cellStyle name="Dziesiętny 2 8 3 2 6" xfId="31602" xr:uid="{1746141C-B5C3-4787-9379-C4BFAEA34A3A}"/>
    <cellStyle name="Dziesiętny 2 8 3 3" xfId="23020" xr:uid="{5FC681E9-2C5F-48F2-B37B-70B8334090A2}"/>
    <cellStyle name="Dziesiętny 2 8 3 3 2" xfId="26928" xr:uid="{C89CA3E3-E2E5-4808-90B2-B238E36F9860}"/>
    <cellStyle name="Dziesiętny 2 8 3 3 2 2" xfId="32620" xr:uid="{2C9FD2F7-55DD-4601-A94C-1CFE634FDA71}"/>
    <cellStyle name="Dziesiętny 2 8 3 3 3" xfId="32619" xr:uid="{225F55AF-15B9-475A-B5AC-EDA899FEAF48}"/>
    <cellStyle name="Dziesiętny 2 8 3 4" xfId="24326" xr:uid="{10F8DFFE-0DFE-4029-82CF-D538F011EC92}"/>
    <cellStyle name="Dziesiętny 2 8 3 4 2" xfId="28232" xr:uid="{288EDAD1-1D53-46B1-9A65-5EFCEF6F7D59}"/>
    <cellStyle name="Dziesiętny 2 8 3 4 2 2" xfId="32622" xr:uid="{9C31B544-46C2-44D7-8E16-176E7A798A6C}"/>
    <cellStyle name="Dziesiętny 2 8 3 4 3" xfId="32621" xr:uid="{DA32EA20-D55F-44CD-A0A3-9CE4D8E2895F}"/>
    <cellStyle name="Dziesiętny 2 8 3 5" xfId="25624" xr:uid="{5D7F0F43-237A-42F5-AE10-94A913E2F9FD}"/>
    <cellStyle name="Dziesiętny 2 8 3 5 2" xfId="32623" xr:uid="{1641558C-6178-4D65-B828-B21C67F477EA}"/>
    <cellStyle name="Dziesiętny 2 8 3 6" xfId="29525" xr:uid="{D1CB449A-B881-4BB5-88A9-B1818B3766AD}"/>
    <cellStyle name="Dziesiętny 2 8 3 7" xfId="31173" xr:uid="{F98D0E9D-8EB4-41E4-A804-2A5764BA06C7}"/>
    <cellStyle name="Dziesiętny 2 8 4" xfId="1298" xr:uid="{0094343D-343E-4533-9FFE-4A7EEF61E86A}"/>
    <cellStyle name="Dziesiętny 2 8 4 2" xfId="23022" xr:uid="{E9A1D126-DF72-477A-8139-F8B284743B31}"/>
    <cellStyle name="Dziesiętny 2 8 4 2 2" xfId="26930" xr:uid="{B06653D2-2652-4E91-B21D-CBAA8628FE2C}"/>
    <cellStyle name="Dziesiętny 2 8 4 2 2 2" xfId="32625" xr:uid="{69193B31-721D-41F5-86D8-761A192F3E16}"/>
    <cellStyle name="Dziesiętny 2 8 4 2 3" xfId="32624" xr:uid="{F1AE2131-32A5-46BD-843D-3B3E7EFF6226}"/>
    <cellStyle name="Dziesiętny 2 8 4 3" xfId="24328" xr:uid="{78E0C14F-7539-403B-90D5-1DB9440D039D}"/>
    <cellStyle name="Dziesiętny 2 8 4 3 2" xfId="28234" xr:uid="{3C50810F-10AA-4258-BE88-EA6CBB491EE0}"/>
    <cellStyle name="Dziesiętny 2 8 4 3 2 2" xfId="32627" xr:uid="{2CB7CA1C-7BEF-4E60-920C-255F8CDDA28F}"/>
    <cellStyle name="Dziesiętny 2 8 4 3 3" xfId="32626" xr:uid="{21C4FCD0-D19B-4068-A7EB-2EE1EB0A27E9}"/>
    <cellStyle name="Dziesiętny 2 8 4 4" xfId="25626" xr:uid="{738881B3-34E1-4815-8CFE-D7292E9E413C}"/>
    <cellStyle name="Dziesiętny 2 8 4 4 2" xfId="32628" xr:uid="{B1630C36-A407-4FF6-BCDE-2746CCFCB4A4}"/>
    <cellStyle name="Dziesiętny 2 8 4 5" xfId="29526" xr:uid="{5B6B2EF5-236C-420A-AD0E-E366A5DB1A96}"/>
    <cellStyle name="Dziesiętny 2 8 4 6" xfId="31262" xr:uid="{26691DBB-55DA-4514-B374-235B13335F53}"/>
    <cellStyle name="Dziesiętny 2 8 5" xfId="1299" xr:uid="{0586FFF6-34F3-405A-B429-BE89E846D228}"/>
    <cellStyle name="Dziesiętny 2 8 5 2" xfId="23023" xr:uid="{46DABD2B-DBB1-446B-B08B-2C6A6B7E7225}"/>
    <cellStyle name="Dziesiętny 2 8 5 2 2" xfId="26931" xr:uid="{EFBBBC64-2B11-4BA2-AD0D-CA658A522356}"/>
    <cellStyle name="Dziesiętny 2 8 5 2 2 2" xfId="32630" xr:uid="{4FBF646B-C26A-4940-A834-A53E5C27E9B7}"/>
    <cellStyle name="Dziesiętny 2 8 5 2 3" xfId="32629" xr:uid="{2FB533CE-F506-400A-A323-F6B50D06CC50}"/>
    <cellStyle name="Dziesiętny 2 8 5 3" xfId="24329" xr:uid="{4E7C5385-CA0D-47FA-AA73-BF3AFF3337EE}"/>
    <cellStyle name="Dziesiętny 2 8 5 3 2" xfId="28235" xr:uid="{72E8CF12-6400-452A-B38E-8E870B2CEB85}"/>
    <cellStyle name="Dziesiętny 2 8 5 3 2 2" xfId="32632" xr:uid="{4900D52B-5642-46F3-824B-3F3A88015DBB}"/>
    <cellStyle name="Dziesiętny 2 8 5 3 3" xfId="32631" xr:uid="{D2E5F25B-0FB9-41CE-A0C6-F0877E862A17}"/>
    <cellStyle name="Dziesiętny 2 8 5 4" xfId="25627" xr:uid="{126E4D19-84FF-40D9-9DD4-8D8FD331D761}"/>
    <cellStyle name="Dziesiętny 2 8 5 4 2" xfId="32633" xr:uid="{2DF34D08-8A2B-4351-B748-A8BBA150C97F}"/>
    <cellStyle name="Dziesiętny 2 8 5 5" xfId="29527" xr:uid="{996BD025-DF90-41EA-87EE-3008FE5ADAC5}"/>
    <cellStyle name="Dziesiętny 2 8 5 6" xfId="31600" xr:uid="{983E5D21-9C87-4F31-AC4F-84AA494A817B}"/>
    <cellStyle name="Dziesiętny 2 8 6" xfId="23016" xr:uid="{81F28F24-CDCC-4D7C-B78D-C97926742CEF}"/>
    <cellStyle name="Dziesiętny 2 8 6 2" xfId="26924" xr:uid="{5E5CAC0F-627D-41FB-B5A4-7A7D0C19B1AE}"/>
    <cellStyle name="Dziesiętny 2 8 6 2 2" xfId="32635" xr:uid="{A609E5A4-AE81-4668-81FF-9C5859FA4C24}"/>
    <cellStyle name="Dziesiętny 2 8 6 3" xfId="32634" xr:uid="{67969280-D05E-4B53-A7AB-3DB3882D40E8}"/>
    <cellStyle name="Dziesiętny 2 8 7" xfId="24322" xr:uid="{E8C5DFAD-0A7B-4799-8D82-5495E9D29F4A}"/>
    <cellStyle name="Dziesiętny 2 8 7 2" xfId="28228" xr:uid="{2D3E66AC-FC74-4F32-9E53-9BFCA0106F51}"/>
    <cellStyle name="Dziesiętny 2 8 7 2 2" xfId="32637" xr:uid="{F11FB741-8960-431F-B545-A40C2D105E9E}"/>
    <cellStyle name="Dziesiętny 2 8 7 3" xfId="32636" xr:uid="{0EA195B1-F3BB-4602-AF71-4540801264FC}"/>
    <cellStyle name="Dziesiętny 2 8 8" xfId="25620" xr:uid="{B31777EF-D5F3-43C4-B0C7-DA9809110936}"/>
    <cellStyle name="Dziesiętny 2 8 8 2" xfId="32638" xr:uid="{ADF55ACC-32CA-44FD-A730-C9DAC6A248D8}"/>
    <cellStyle name="Dziesiętny 2 8 9" xfId="29528" xr:uid="{FEA1084B-49F6-43E1-B4AF-88959E260D4B}"/>
    <cellStyle name="Dziesiętny 2 9" xfId="1300" xr:uid="{C1EB69EE-3E7E-489D-BABE-7693628029FE}"/>
    <cellStyle name="Dziesiętny 2 9 2" xfId="39716" xr:uid="{3B7799C8-E4C4-4C4D-B220-521D1758E402}"/>
    <cellStyle name="Dziesiętny 2 9 3" xfId="41763" xr:uid="{E497AF99-78B7-44B8-BA97-81E55A89494B}"/>
    <cellStyle name="Dziesiętny 2_Balances 12-07-2010 3_30 pm (2)" xfId="39717" xr:uid="{7202DE38-42FF-41D9-9787-F5B9A10F576A}"/>
    <cellStyle name="Dziesiętny 20" xfId="39718" xr:uid="{88FFED76-7BD5-44BE-92A7-0E9D620B0411}"/>
    <cellStyle name="Dziesiętny 20 2" xfId="39719" xr:uid="{C2BE0E12-88C5-4165-9866-AC21CFA2499E}"/>
    <cellStyle name="Dziesiętny 20 2 2" xfId="41765" xr:uid="{F38DACAE-5EF5-42D3-B961-894FA493956B}"/>
    <cellStyle name="Dziesiętny 20 3" xfId="41764" xr:uid="{9DC4F380-963B-48AC-84E3-23A34449E0D0}"/>
    <cellStyle name="Dziesiętny 21" xfId="39720" xr:uid="{1419170F-FC70-442F-9D6F-089C3F5D6AB0}"/>
    <cellStyle name="Dziesiętny 21 2" xfId="39721" xr:uid="{5B608794-5E49-4639-B77D-2C207A19619F}"/>
    <cellStyle name="Dziesiętny 21 2 2" xfId="41767" xr:uid="{CB12B882-29B4-4F1D-8ABE-851AD7381A0B}"/>
    <cellStyle name="Dziesiętny 21 3" xfId="41766" xr:uid="{84779CB4-F256-4BEB-A261-CB848FA30C6B}"/>
    <cellStyle name="Dziesiętny 22" xfId="39722" xr:uid="{ABFEC58D-2484-4DF7-BA02-61BD095E37D7}"/>
    <cellStyle name="Dziesiętny 22 2" xfId="39723" xr:uid="{A998CE70-29B0-4D8D-9C46-45E5C89AAA38}"/>
    <cellStyle name="Dziesiętny 22 2 2" xfId="41769" xr:uid="{B04CFF97-1BC0-43BB-8B71-26730BECB43A}"/>
    <cellStyle name="Dziesiętny 22 3" xfId="41768" xr:uid="{63F0F87D-3C50-49EB-8379-CB7DC577FAD2}"/>
    <cellStyle name="Dziesiętny 23" xfId="39724" xr:uid="{08DF3494-7AB3-4CC1-89FB-B967924EF7AC}"/>
    <cellStyle name="Dziesiętny 23 2" xfId="39725" xr:uid="{1B0664D6-1579-48CF-B794-6F7322C2EBDF}"/>
    <cellStyle name="Dziesiętny 23 2 2" xfId="41771" xr:uid="{D11858F7-7BF5-4598-9867-C7B92D752E05}"/>
    <cellStyle name="Dziesiętny 23 3" xfId="41770" xr:uid="{74E9AF7B-2768-4AC0-A8D8-7F655CEB0E0F}"/>
    <cellStyle name="Dziesiętny 24" xfId="39726" xr:uid="{AE95EF01-8A9D-491E-B7B8-392673538CEB}"/>
    <cellStyle name="Dziesiętny 24 2" xfId="39727" xr:uid="{477E7D90-3097-47B1-AADC-B9E6B0C6CDD1}"/>
    <cellStyle name="Dziesiętny 24 2 2" xfId="41773" xr:uid="{D3AD274D-608B-4137-BEF3-ED33EE4A7E47}"/>
    <cellStyle name="Dziesiętny 24 3" xfId="41772" xr:uid="{10C1CA7D-C49E-41A7-B757-0BC03EB289C0}"/>
    <cellStyle name="Dziesiętny 25" xfId="39728" xr:uid="{BEAE2C3E-107B-475A-B6C1-6470EED46C7E}"/>
    <cellStyle name="Dziesiętny 25 2" xfId="39729" xr:uid="{D93A6C06-38F5-45A3-B4D4-22A1AC21E8C1}"/>
    <cellStyle name="Dziesiętny 25 2 2" xfId="41775" xr:uid="{A3458722-EB42-4BA6-88BE-C000D43F554B}"/>
    <cellStyle name="Dziesiętny 25 3" xfId="41774" xr:uid="{BE2840D6-5A35-43FB-9C4D-D2B8565B61FE}"/>
    <cellStyle name="Dziesiętny 26" xfId="39730" xr:uid="{C5FB9C2C-39C6-430A-A02C-226ABEEC12D1}"/>
    <cellStyle name="Dziesiętny 26 2" xfId="39731" xr:uid="{5F06A840-C073-48F4-8B53-BE1ECCB5EE4C}"/>
    <cellStyle name="Dziesiętny 26 2 2" xfId="41777" xr:uid="{632BE6D3-11CE-419F-B281-1275C92E864C}"/>
    <cellStyle name="Dziesiętny 26 3" xfId="41776" xr:uid="{2C199FFE-8DEB-4144-B295-8FCC3CE4FFD8}"/>
    <cellStyle name="Dziesiętny 27" xfId="39732" xr:uid="{3D53FD50-02DB-4786-AF0C-B055341BBDD1}"/>
    <cellStyle name="Dziesiętny 27 2" xfId="39733" xr:uid="{5BC01D4B-6A02-4C37-ADE3-D22A3A2E908F}"/>
    <cellStyle name="Dziesiętny 27 2 2" xfId="41779" xr:uid="{4AF0187A-200C-46C9-B47B-3C66307460EE}"/>
    <cellStyle name="Dziesiętny 27 3" xfId="41778" xr:uid="{9F1DB86B-2CD1-4CDF-B01E-194F832B1619}"/>
    <cellStyle name="Dziesiętny 28" xfId="39734" xr:uid="{22B5C905-B815-47D9-A46F-E88AC1E701BA}"/>
    <cellStyle name="Dziesiętny 28 2" xfId="39735" xr:uid="{15DECA66-CE7E-4151-BC30-345723E5FF6C}"/>
    <cellStyle name="Dziesiętny 28 2 2" xfId="41781" xr:uid="{248AF10D-63C9-45FF-87E4-1F3858FE583F}"/>
    <cellStyle name="Dziesiętny 28 3" xfId="41780" xr:uid="{A95068E5-2E0E-4047-90EF-037499F961D5}"/>
    <cellStyle name="Dziesiętny 29" xfId="39736" xr:uid="{F1AF9E82-BB9F-48D1-B8ED-BDEDF186C2AE}"/>
    <cellStyle name="Dziesiętny 29 2" xfId="39737" xr:uid="{72BED1BF-00D7-4013-92DB-04770E236884}"/>
    <cellStyle name="Dziesiętny 29 2 2" xfId="39738" xr:uid="{87755934-397B-4233-B5F5-3AD70984A896}"/>
    <cellStyle name="Dziesiętny 29 2 2 2" xfId="41784" xr:uid="{0334A57C-AE9B-40AE-B415-9FCCDBEB74F3}"/>
    <cellStyle name="Dziesiętny 29 2 3" xfId="41783" xr:uid="{704A976B-01CC-4E45-B053-CAA769DEB759}"/>
    <cellStyle name="Dziesiętny 29 3" xfId="39739" xr:uid="{BA9CDDAC-2778-4496-83CB-AAB3FFF54BD3}"/>
    <cellStyle name="Dziesiętny 29 3 2" xfId="41785" xr:uid="{0B455313-7C71-4ADF-9AB2-FF6559A8F5F3}"/>
    <cellStyle name="Dziesiętny 29 4" xfId="41782" xr:uid="{3FC94F8A-E038-4B33-BDB1-6DC95700B4E9}"/>
    <cellStyle name="Dziesiętny 3" xfId="5" xr:uid="{E201C3E2-8BD5-4AE7-9D35-659F05BDBBC9}"/>
    <cellStyle name="Dziesiętny 3 2" xfId="1301" xr:uid="{D78411D7-0F5B-4FD9-A30A-5EF86F552F15}"/>
    <cellStyle name="Dziesiętny 3 2 10" xfId="24330" xr:uid="{8F4E45E8-A507-419E-9453-EECD4BAAB247}"/>
    <cellStyle name="Dziesiętny 3 2 10 2" xfId="28236" xr:uid="{CA0CDDDC-91CF-47B0-BD0D-3A0BD7E71D3C}"/>
    <cellStyle name="Dziesiętny 3 2 10 2 2" xfId="32640" xr:uid="{F4924764-4A54-429F-9FBA-3B7B085D1150}"/>
    <cellStyle name="Dziesiętny 3 2 10 3" xfId="32639" xr:uid="{F0FF84F0-5A56-4F76-962D-032AD82855FB}"/>
    <cellStyle name="Dziesiętny 3 2 11" xfId="25628" xr:uid="{7E25D69E-DD5F-401F-860A-6FDE438EF8BD}"/>
    <cellStyle name="Dziesiętny 3 2 11 2" xfId="32641" xr:uid="{97B1664F-2CE7-4906-BE8E-D42796E66CF0}"/>
    <cellStyle name="Dziesiętny 3 2 12" xfId="29529" xr:uid="{F70934E2-1663-48F4-83E4-C4B1960EB2B8}"/>
    <cellStyle name="Dziesiętny 3 2 13" xfId="30776" xr:uid="{10DA74CF-745B-4CFE-8650-64EF7C372309}"/>
    <cellStyle name="Dziesiętny 3 2 14" xfId="39740" xr:uid="{69E05C67-8B07-4874-9F3D-7F5AF0134F5E}"/>
    <cellStyle name="Dziesiętny 3 2 15" xfId="41787" xr:uid="{A9D2441B-55E1-4D68-BF96-B04B747A997B}"/>
    <cellStyle name="Dziesiętny 3 2 2" xfId="1302" xr:uid="{ED7A7672-11F2-42C7-BF40-76F60026F228}"/>
    <cellStyle name="Dziesiętny 3 2 2 10" xfId="29530" xr:uid="{5704684F-F38B-4BBB-85A9-FAC25A5B5677}"/>
    <cellStyle name="Dziesiętny 3 2 2 11" xfId="30793" xr:uid="{F6A7A314-6CD4-43C3-9987-F5315B1F6761}"/>
    <cellStyle name="Dziesiętny 3 2 2 12" xfId="39741" xr:uid="{6F1957D2-0762-4464-AF1A-C22A80426017}"/>
    <cellStyle name="Dziesiętny 3 2 2 13" xfId="41788" xr:uid="{DEDD009A-AB32-4A85-9776-251C81886231}"/>
    <cellStyle name="Dziesiętny 3 2 2 2" xfId="1303" xr:uid="{204A612F-C769-48DE-8FCC-FB16EF315E67}"/>
    <cellStyle name="Dziesiętny 3 2 2 2 10" xfId="30872" xr:uid="{59942DB9-7DE7-42A1-8B84-9BC18B3439AC}"/>
    <cellStyle name="Dziesiętny 3 2 2 2 2" xfId="1304" xr:uid="{94A402EF-5C88-4A51-8647-32037C584513}"/>
    <cellStyle name="Dziesiętny 3 2 2 2 2 2" xfId="1305" xr:uid="{E57B6DA5-9E01-4132-B8DB-981B2778750C}"/>
    <cellStyle name="Dziesiętny 3 2 2 2 2 2 2" xfId="23028" xr:uid="{56870D56-30AA-4E25-A9FB-4543CBEEA1BC}"/>
    <cellStyle name="Dziesiętny 3 2 2 2 2 2 2 2" xfId="26936" xr:uid="{F9488847-8C72-44A3-8951-E153ACD62364}"/>
    <cellStyle name="Dziesiętny 3 2 2 2 2 2 2 2 2" xfId="32643" xr:uid="{05DF3A8B-BDBE-4270-98D6-E8BC836F7733}"/>
    <cellStyle name="Dziesiętny 3 2 2 2 2 2 2 3" xfId="32642" xr:uid="{D612DECF-C670-4360-9F1B-6030A3BF6D39}"/>
    <cellStyle name="Dziesiętny 3 2 2 2 2 2 3" xfId="24334" xr:uid="{4673338C-AC95-4265-9B7B-FACB4CCC4D3B}"/>
    <cellStyle name="Dziesiętny 3 2 2 2 2 2 3 2" xfId="28240" xr:uid="{D7A17C67-5D44-4652-A8AB-F6B1F81B92A6}"/>
    <cellStyle name="Dziesiętny 3 2 2 2 2 2 3 2 2" xfId="32645" xr:uid="{5933E604-CB2D-4165-9D40-92BDB6FDE5AF}"/>
    <cellStyle name="Dziesiętny 3 2 2 2 2 2 3 3" xfId="32644" xr:uid="{CA8D4A29-C185-4E8F-8D09-A20F3C8011DD}"/>
    <cellStyle name="Dziesiętny 3 2 2 2 2 2 4" xfId="25632" xr:uid="{BF2D64A8-0140-49DC-8B51-DF0B4D6EF75E}"/>
    <cellStyle name="Dziesiętny 3 2 2 2 2 2 4 2" xfId="32646" xr:uid="{2498E733-CC07-4E8D-9E29-4454DB90515D}"/>
    <cellStyle name="Dziesiętny 3 2 2 2 2 2 5" xfId="29531" xr:uid="{3F98E543-6F2B-452D-8AD4-65585DADB77D}"/>
    <cellStyle name="Dziesiętny 3 2 2 2 2 2 6" xfId="31267" xr:uid="{20A15993-76B1-4EA9-810E-4CC01B145653}"/>
    <cellStyle name="Dziesiętny 3 2 2 2 2 3" xfId="1306" xr:uid="{8671F5F4-DE3F-4169-A130-60794CCA1DF6}"/>
    <cellStyle name="Dziesiętny 3 2 2 2 2 3 2" xfId="23029" xr:uid="{AA8A2CCF-2521-4EB7-890D-C5D4A71E3F0E}"/>
    <cellStyle name="Dziesiętny 3 2 2 2 2 3 2 2" xfId="26937" xr:uid="{9FCD8558-014F-41FC-A123-634D10146E9D}"/>
    <cellStyle name="Dziesiętny 3 2 2 2 2 3 2 2 2" xfId="32648" xr:uid="{188FCD18-26F8-46ED-9FBA-3DD417129072}"/>
    <cellStyle name="Dziesiętny 3 2 2 2 2 3 2 3" xfId="32647" xr:uid="{BEC1A6C2-8743-4A2A-993F-25D95183BA80}"/>
    <cellStyle name="Dziesiętny 3 2 2 2 2 3 3" xfId="24335" xr:uid="{A7BBA461-062F-443E-800F-DAD3516546CF}"/>
    <cellStyle name="Dziesiętny 3 2 2 2 2 3 3 2" xfId="28241" xr:uid="{3B8373BF-824E-4FFC-963C-35D6CE506497}"/>
    <cellStyle name="Dziesiętny 3 2 2 2 2 3 3 2 2" xfId="32650" xr:uid="{836C8621-AFE0-416C-85CE-57897503E89D}"/>
    <cellStyle name="Dziesiętny 3 2 2 2 2 3 3 3" xfId="32649" xr:uid="{E544E3B7-9913-4382-9CDE-5781C1E0DFB5}"/>
    <cellStyle name="Dziesiętny 3 2 2 2 2 3 4" xfId="25633" xr:uid="{5EBAF8B4-D61D-46AF-96DB-C1697ED84680}"/>
    <cellStyle name="Dziesiętny 3 2 2 2 2 3 4 2" xfId="32651" xr:uid="{4AFE0C6D-3189-4FB8-9355-CD999316EAA9}"/>
    <cellStyle name="Dziesiętny 3 2 2 2 2 3 5" xfId="29532" xr:uid="{5D20B377-363B-45C4-B718-D0EBA0042C82}"/>
    <cellStyle name="Dziesiętny 3 2 2 2 2 3 6" xfId="31606" xr:uid="{833373B8-809D-40E9-8355-960AA8684846}"/>
    <cellStyle name="Dziesiętny 3 2 2 2 2 4" xfId="23027" xr:uid="{D0DC08F9-55D7-4FEB-B5B8-198DB7138B81}"/>
    <cellStyle name="Dziesiętny 3 2 2 2 2 4 2" xfId="26935" xr:uid="{573C1D96-26CC-4503-95AF-AAB32A510724}"/>
    <cellStyle name="Dziesiętny 3 2 2 2 2 4 2 2" xfId="32653" xr:uid="{1A466A57-F107-4E86-88F2-687C5AF062E6}"/>
    <cellStyle name="Dziesiętny 3 2 2 2 2 4 3" xfId="32652" xr:uid="{E9AF205B-3F8F-4C44-B238-6A44E7423876}"/>
    <cellStyle name="Dziesiętny 3 2 2 2 2 5" xfId="24333" xr:uid="{D64D466B-8B1D-41E7-B3EB-3D2317F3625A}"/>
    <cellStyle name="Dziesiętny 3 2 2 2 2 5 2" xfId="28239" xr:uid="{64597A8A-43CE-4332-9FA6-5FCD0C0E7529}"/>
    <cellStyle name="Dziesiętny 3 2 2 2 2 5 2 2" xfId="32655" xr:uid="{70F68627-4B8D-4758-AE36-504B0F1B0FFA}"/>
    <cellStyle name="Dziesiętny 3 2 2 2 2 5 3" xfId="32654" xr:uid="{A1221D62-F31C-4EE2-AC61-5CF13F1B1BF0}"/>
    <cellStyle name="Dziesiętny 3 2 2 2 2 6" xfId="25631" xr:uid="{B4D94FE3-DC57-4144-B944-DBB3E75DB8FE}"/>
    <cellStyle name="Dziesiętny 3 2 2 2 2 6 2" xfId="32656" xr:uid="{35705B85-0289-4CA8-A928-5EDDBE9CE714}"/>
    <cellStyle name="Dziesiętny 3 2 2 2 2 7" xfId="29533" xr:uid="{224F557E-19E6-4104-9B61-19C33135359D}"/>
    <cellStyle name="Dziesiętny 3 2 2 2 2 8" xfId="31034" xr:uid="{4BD83FBC-7A31-47AA-B084-BFC4CC7A5997}"/>
    <cellStyle name="Dziesiętny 3 2 2 2 3" xfId="1307" xr:uid="{084C44D3-815C-43F8-A478-8322117CC5C3}"/>
    <cellStyle name="Dziesiętny 3 2 2 2 3 2" xfId="1308" xr:uid="{00576ED7-60DF-4912-A4D1-7F98CA1F2A9A}"/>
    <cellStyle name="Dziesiętny 3 2 2 2 3 2 2" xfId="23031" xr:uid="{83B86D58-ECF9-4231-94F6-7E7CB3684D4B}"/>
    <cellStyle name="Dziesiętny 3 2 2 2 3 2 2 2" xfId="26939" xr:uid="{E1F4F38D-8EEC-461F-AA39-C4088A09F29A}"/>
    <cellStyle name="Dziesiętny 3 2 2 2 3 2 2 2 2" xfId="32658" xr:uid="{685E049D-9624-4E46-A82A-B13B1FE99468}"/>
    <cellStyle name="Dziesiętny 3 2 2 2 3 2 2 3" xfId="32657" xr:uid="{EB028406-F285-48D8-9342-30D6D5E4D524}"/>
    <cellStyle name="Dziesiętny 3 2 2 2 3 2 3" xfId="24337" xr:uid="{E5F342B2-A293-4A72-8CCE-28D704E7AB3F}"/>
    <cellStyle name="Dziesiętny 3 2 2 2 3 2 3 2" xfId="28243" xr:uid="{51476787-5880-47BA-85A1-4FF5868B5A2E}"/>
    <cellStyle name="Dziesiętny 3 2 2 2 3 2 3 2 2" xfId="32660" xr:uid="{9F44F8B4-1D53-44B1-8EB8-68CC55F0CC03}"/>
    <cellStyle name="Dziesiętny 3 2 2 2 3 2 3 3" xfId="32659" xr:uid="{77C09B1B-3A9C-45E4-A4D4-355508298FF8}"/>
    <cellStyle name="Dziesiętny 3 2 2 2 3 2 4" xfId="25635" xr:uid="{FB8F34D9-2D4D-488E-8EFF-FC7B1450F9B8}"/>
    <cellStyle name="Dziesiętny 3 2 2 2 3 2 4 2" xfId="32661" xr:uid="{DF46A122-6198-406C-8D61-3CEB295FA845}"/>
    <cellStyle name="Dziesiętny 3 2 2 2 3 2 5" xfId="29534" xr:uid="{4427EF93-07C3-4EEF-9B1A-47BB3B522B25}"/>
    <cellStyle name="Dziesiętny 3 2 2 2 3 2 6" xfId="31607" xr:uid="{46872AE4-C1FF-4F69-A6CC-AD66D5FADE17}"/>
    <cellStyle name="Dziesiętny 3 2 2 2 3 3" xfId="23030" xr:uid="{130285DA-56F6-4260-91A5-36E4AB8E90BB}"/>
    <cellStyle name="Dziesiętny 3 2 2 2 3 3 2" xfId="26938" xr:uid="{630817F4-849A-4EA2-A003-5E67C0E6F772}"/>
    <cellStyle name="Dziesiętny 3 2 2 2 3 3 2 2" xfId="32663" xr:uid="{D54AA43D-75ED-4C9D-822A-05F1A234579D}"/>
    <cellStyle name="Dziesiętny 3 2 2 2 3 3 3" xfId="32662" xr:uid="{8749279B-5D8B-40D6-BF6E-078E0847EDE9}"/>
    <cellStyle name="Dziesiętny 3 2 2 2 3 4" xfId="24336" xr:uid="{23BF6C58-1ADC-4AC5-85BC-83E1942E5B42}"/>
    <cellStyle name="Dziesiętny 3 2 2 2 3 4 2" xfId="28242" xr:uid="{B3BCEC7E-C428-48C5-B074-9A0B6F5B4DAD}"/>
    <cellStyle name="Dziesiętny 3 2 2 2 3 4 2 2" xfId="32665" xr:uid="{6EB21C6A-BB1B-49BB-B66B-A854E07C8AA0}"/>
    <cellStyle name="Dziesiętny 3 2 2 2 3 4 3" xfId="32664" xr:uid="{1A3677C2-0DD1-4355-91CB-AAD83C393AED}"/>
    <cellStyle name="Dziesiętny 3 2 2 2 3 5" xfId="25634" xr:uid="{54A04FAD-8229-4061-A287-C10C3C0860C4}"/>
    <cellStyle name="Dziesiętny 3 2 2 2 3 5 2" xfId="32666" xr:uid="{A12B89B8-6B55-41F5-8893-BF849B4020C9}"/>
    <cellStyle name="Dziesiętny 3 2 2 2 3 6" xfId="29535" xr:uid="{F53ECEE9-1005-4A01-A5E6-5AF055026C53}"/>
    <cellStyle name="Dziesiętny 3 2 2 2 3 7" xfId="31196" xr:uid="{A623EA62-9B67-446A-B693-1F3BABCFA9EB}"/>
    <cellStyle name="Dziesiętny 3 2 2 2 4" xfId="1309" xr:uid="{76E13367-542B-4A32-91C3-EBFBBF26CA1F}"/>
    <cellStyle name="Dziesiętny 3 2 2 2 4 2" xfId="23032" xr:uid="{B78796FF-8A73-4EFB-BD32-0CA9583E2638}"/>
    <cellStyle name="Dziesiętny 3 2 2 2 4 2 2" xfId="26940" xr:uid="{67192FDB-2A30-4CD8-B593-836200AC1D3B}"/>
    <cellStyle name="Dziesiętny 3 2 2 2 4 2 2 2" xfId="32668" xr:uid="{9E393DA5-57A4-4F64-8C81-91765F678A9C}"/>
    <cellStyle name="Dziesiętny 3 2 2 2 4 2 3" xfId="32667" xr:uid="{B8BDDFC4-9728-4962-9B24-935732C6DFFE}"/>
    <cellStyle name="Dziesiętny 3 2 2 2 4 3" xfId="24338" xr:uid="{F7DC9A04-6425-45C6-8E8C-7F77D8E7A7EE}"/>
    <cellStyle name="Dziesiętny 3 2 2 2 4 3 2" xfId="28244" xr:uid="{1968C4CA-3EA7-459C-985C-6BF6D16AB390}"/>
    <cellStyle name="Dziesiętny 3 2 2 2 4 3 2 2" xfId="32670" xr:uid="{0710060C-35B7-4055-8C91-E51D3DA3B278}"/>
    <cellStyle name="Dziesiętny 3 2 2 2 4 3 3" xfId="32669" xr:uid="{CDF675F7-A678-4771-9948-EB4A069EDEF9}"/>
    <cellStyle name="Dziesiętny 3 2 2 2 4 4" xfId="25636" xr:uid="{3F520A08-D3BA-4AD5-A3B6-F6F5631FEB8B}"/>
    <cellStyle name="Dziesiętny 3 2 2 2 4 4 2" xfId="32671" xr:uid="{8C03D308-0F36-429A-AE3D-5005CB640DC8}"/>
    <cellStyle name="Dziesiętny 3 2 2 2 4 5" xfId="29536" xr:uid="{D6F13915-31D8-4CB8-AF5B-C2601C6B5478}"/>
    <cellStyle name="Dziesiętny 3 2 2 2 4 6" xfId="31266" xr:uid="{45466D54-76B1-42E3-BCE6-079357473A43}"/>
    <cellStyle name="Dziesiętny 3 2 2 2 5" xfId="1310" xr:uid="{B51C01A7-DBF6-44D4-8D4F-5462E0AAF74B}"/>
    <cellStyle name="Dziesiętny 3 2 2 2 5 2" xfId="23033" xr:uid="{AC560B88-591F-4411-862A-B68C8BC7E921}"/>
    <cellStyle name="Dziesiętny 3 2 2 2 5 2 2" xfId="26941" xr:uid="{A0A845D3-5B8B-4CD1-B2B7-8C228470C300}"/>
    <cellStyle name="Dziesiętny 3 2 2 2 5 2 2 2" xfId="32673" xr:uid="{05890FCC-B2FD-4FE3-AB75-F80BCF340601}"/>
    <cellStyle name="Dziesiętny 3 2 2 2 5 2 3" xfId="32672" xr:uid="{BB45FE31-1E1B-438C-B707-DA39E85297ED}"/>
    <cellStyle name="Dziesiętny 3 2 2 2 5 3" xfId="24339" xr:uid="{D2534109-3377-43F2-B1C3-6C9F5081C440}"/>
    <cellStyle name="Dziesiętny 3 2 2 2 5 3 2" xfId="28245" xr:uid="{2C52CFE0-5D2F-4781-97E2-FF04594001AA}"/>
    <cellStyle name="Dziesiętny 3 2 2 2 5 3 2 2" xfId="32675" xr:uid="{77419253-B650-4AE1-9AE0-AD29E8871FCB}"/>
    <cellStyle name="Dziesiętny 3 2 2 2 5 3 3" xfId="32674" xr:uid="{A0C6734A-A71B-4812-A610-2BDEAD7F4362}"/>
    <cellStyle name="Dziesiętny 3 2 2 2 5 4" xfId="25637" xr:uid="{3289E688-DC7B-4C3F-8619-C976B74D5F59}"/>
    <cellStyle name="Dziesiętny 3 2 2 2 5 4 2" xfId="32676" xr:uid="{C04206E5-D089-418F-A627-1ACD19D08B8E}"/>
    <cellStyle name="Dziesiętny 3 2 2 2 5 5" xfId="29537" xr:uid="{9056BD60-76A9-4E11-BDC6-7CE11D152D7E}"/>
    <cellStyle name="Dziesiętny 3 2 2 2 5 6" xfId="31605" xr:uid="{559AC3F9-41E7-41D7-A4BF-8726DDD85FB4}"/>
    <cellStyle name="Dziesiętny 3 2 2 2 6" xfId="23026" xr:uid="{9CC4013E-E7AC-4B2A-9246-3DE39537CA4B}"/>
    <cellStyle name="Dziesiętny 3 2 2 2 6 2" xfId="26934" xr:uid="{7AF44AF6-C8D6-45B5-BACB-B97B80FC0AC8}"/>
    <cellStyle name="Dziesiętny 3 2 2 2 6 2 2" xfId="32678" xr:uid="{47616BB6-D8E5-408C-A5CD-6C3F99807C8C}"/>
    <cellStyle name="Dziesiętny 3 2 2 2 6 3" xfId="32677" xr:uid="{F6E5EFB0-BD17-49FA-9CD0-C3C15A77BE31}"/>
    <cellStyle name="Dziesiętny 3 2 2 2 7" xfId="24332" xr:uid="{524F418E-507E-4D42-BE49-0C09371C4F0C}"/>
    <cellStyle name="Dziesiętny 3 2 2 2 7 2" xfId="28238" xr:uid="{7D59685A-3A79-4DE4-B1EF-90168BB77E78}"/>
    <cellStyle name="Dziesiętny 3 2 2 2 7 2 2" xfId="32680" xr:uid="{5F084162-B10E-4E1A-A9DD-EF4F430C4D81}"/>
    <cellStyle name="Dziesiętny 3 2 2 2 7 3" xfId="32679" xr:uid="{6986EFC2-1F22-49DB-A3C4-795EC0B21C90}"/>
    <cellStyle name="Dziesiętny 3 2 2 2 8" xfId="25630" xr:uid="{BCF75FB8-63E2-4E81-A959-1712A1DE2D03}"/>
    <cellStyle name="Dziesiętny 3 2 2 2 8 2" xfId="32681" xr:uid="{E3C80F5C-3490-4C86-B9F3-1F250EBFDCFC}"/>
    <cellStyle name="Dziesiętny 3 2 2 2 9" xfId="29538" xr:uid="{01C2F206-71E9-4AC1-BCA1-20AF29A63A3B}"/>
    <cellStyle name="Dziesiętny 3 2 2 3" xfId="1311" xr:uid="{82355456-C49B-4F10-9B7D-E45416D50D84}"/>
    <cellStyle name="Dziesiętny 3 2 2 3 2" xfId="1312" xr:uid="{9FCC67D3-158A-46C2-B3B0-78B7F912BB31}"/>
    <cellStyle name="Dziesiętny 3 2 2 3 2 2" xfId="23035" xr:uid="{7755728D-CAF8-4824-A5F8-BA49B55C286B}"/>
    <cellStyle name="Dziesiętny 3 2 2 3 2 2 2" xfId="26943" xr:uid="{4460226B-DDE1-4AFE-9924-FD0FDB089477}"/>
    <cellStyle name="Dziesiętny 3 2 2 3 2 2 2 2" xfId="32683" xr:uid="{AF5184B6-1086-4860-9F80-71B1C6C9E0CE}"/>
    <cellStyle name="Dziesiętny 3 2 2 3 2 2 3" xfId="32682" xr:uid="{FDD913E0-6085-459C-82E7-F78025CF3829}"/>
    <cellStyle name="Dziesiętny 3 2 2 3 2 3" xfId="24341" xr:uid="{79FFD00D-DB52-41C3-88BE-300093BB8449}"/>
    <cellStyle name="Dziesiętny 3 2 2 3 2 3 2" xfId="28247" xr:uid="{F932BD64-3554-4B41-8372-D95C5D781B36}"/>
    <cellStyle name="Dziesiętny 3 2 2 3 2 3 2 2" xfId="32685" xr:uid="{6A090D51-FC0D-45BA-98F8-E2AE83E20A8A}"/>
    <cellStyle name="Dziesiętny 3 2 2 3 2 3 3" xfId="32684" xr:uid="{F8316E9D-39FD-4112-B8F4-C0BF7972DE36}"/>
    <cellStyle name="Dziesiętny 3 2 2 3 2 4" xfId="25639" xr:uid="{D9970571-C20A-48E7-AF0C-3FE261503ABD}"/>
    <cellStyle name="Dziesiętny 3 2 2 3 2 4 2" xfId="32686" xr:uid="{55A30677-B32A-43B5-BAFA-8C2371939760}"/>
    <cellStyle name="Dziesiętny 3 2 2 3 2 5" xfId="29539" xr:uid="{81AB442E-CBAC-453B-B85C-1CBF485B2754}"/>
    <cellStyle name="Dziesiętny 3 2 2 3 2 6" xfId="31268" xr:uid="{B19197F3-CEBC-4446-879B-69E26F476DE2}"/>
    <cellStyle name="Dziesiętny 3 2 2 3 3" xfId="1313" xr:uid="{047F592B-A2A7-44F6-9953-F03C188114C0}"/>
    <cellStyle name="Dziesiętny 3 2 2 3 3 2" xfId="23036" xr:uid="{60EDEA40-7FAC-4314-8BB6-4AAE1B1AB87F}"/>
    <cellStyle name="Dziesiętny 3 2 2 3 3 2 2" xfId="26944" xr:uid="{51967B2B-6025-4986-9E8B-9C2F5C2B246B}"/>
    <cellStyle name="Dziesiętny 3 2 2 3 3 2 2 2" xfId="32688" xr:uid="{DFF5E41F-EB01-4978-9701-71AB0A31188D}"/>
    <cellStyle name="Dziesiętny 3 2 2 3 3 2 3" xfId="32687" xr:uid="{4B3EB659-AD75-4258-B0E4-C88B76CC026A}"/>
    <cellStyle name="Dziesiętny 3 2 2 3 3 3" xfId="24342" xr:uid="{AE1005CE-01ED-4CC2-A0C3-8B1994C58728}"/>
    <cellStyle name="Dziesiętny 3 2 2 3 3 3 2" xfId="28248" xr:uid="{3F3D5D12-D85C-4322-BF98-3818FC8C243F}"/>
    <cellStyle name="Dziesiętny 3 2 2 3 3 3 2 2" xfId="32690" xr:uid="{AA1F935A-1AF8-46F7-BA3D-F08AE70C58A2}"/>
    <cellStyle name="Dziesiętny 3 2 2 3 3 3 3" xfId="32689" xr:uid="{BD41B4BA-6645-411C-8FCD-83A9F28B7E8D}"/>
    <cellStyle name="Dziesiętny 3 2 2 3 3 4" xfId="25640" xr:uid="{8668AEF6-B0DF-4C83-8AD6-43D04BB191A5}"/>
    <cellStyle name="Dziesiętny 3 2 2 3 3 4 2" xfId="32691" xr:uid="{4FE826A2-3FF5-445E-89BE-FEADC32BC049}"/>
    <cellStyle name="Dziesiętny 3 2 2 3 3 5" xfId="29540" xr:uid="{CC7DB617-8792-4005-A297-A1834F9AACEA}"/>
    <cellStyle name="Dziesiętny 3 2 2 3 3 6" xfId="31608" xr:uid="{A2AE72AA-FFFE-4B24-A53E-49D5664B2D42}"/>
    <cellStyle name="Dziesiętny 3 2 2 3 4" xfId="23034" xr:uid="{26458A28-F98A-4FBF-9A11-37FDA4BA2E3A}"/>
    <cellStyle name="Dziesiętny 3 2 2 3 4 2" xfId="26942" xr:uid="{DE78739A-ECF5-4077-BB56-ACFE78711A27}"/>
    <cellStyle name="Dziesiętny 3 2 2 3 4 2 2" xfId="32693" xr:uid="{7D706081-095B-4778-AB66-2D5A1BAF3CBA}"/>
    <cellStyle name="Dziesiętny 3 2 2 3 4 3" xfId="32692" xr:uid="{C164702B-F92E-4E5A-894F-9DE582D2F8BA}"/>
    <cellStyle name="Dziesiętny 3 2 2 3 5" xfId="24340" xr:uid="{D1BE212B-44D0-4162-BEA4-9447B6AD687E}"/>
    <cellStyle name="Dziesiętny 3 2 2 3 5 2" xfId="28246" xr:uid="{C3A30FFF-0910-4B57-8F96-B4E2D4A15894}"/>
    <cellStyle name="Dziesiętny 3 2 2 3 5 2 2" xfId="32695" xr:uid="{1EAC6836-8E22-4BC9-BEF6-8DB929950FDC}"/>
    <cellStyle name="Dziesiętny 3 2 2 3 5 3" xfId="32694" xr:uid="{2A1AC0AC-E85B-4C1F-80BB-FC890DEA6CAA}"/>
    <cellStyle name="Dziesiętny 3 2 2 3 6" xfId="25638" xr:uid="{994784CE-0877-447A-B730-5C12CE470530}"/>
    <cellStyle name="Dziesiętny 3 2 2 3 6 2" xfId="32696" xr:uid="{C514E5CE-BDB3-4925-ABFC-FEDD9612692C}"/>
    <cellStyle name="Dziesiętny 3 2 2 3 7" xfId="29541" xr:uid="{28DD6924-CCBC-4FB9-85FD-6AC34926A135}"/>
    <cellStyle name="Dziesiętny 3 2 2 3 8" xfId="30955" xr:uid="{DFC52A04-BD97-4DDD-84FD-729C725BD415}"/>
    <cellStyle name="Dziesiętny 3 2 2 4" xfId="1314" xr:uid="{23612CA0-90B1-4E14-822C-AE678C025CA4}"/>
    <cellStyle name="Dziesiętny 3 2 2 4 2" xfId="1315" xr:uid="{5B6C0C4A-B4A9-44BA-8C84-9BCF16D406A6}"/>
    <cellStyle name="Dziesiętny 3 2 2 4 2 2" xfId="23038" xr:uid="{B7B13A9B-9F25-4E48-A3C4-541D75A7DFC1}"/>
    <cellStyle name="Dziesiętny 3 2 2 4 2 2 2" xfId="26946" xr:uid="{1EE095F6-FCE5-4DD4-9973-3C565E3DBD37}"/>
    <cellStyle name="Dziesiętny 3 2 2 4 2 2 2 2" xfId="32698" xr:uid="{65DFDBCF-5086-478A-A3FD-AE32C50A91E0}"/>
    <cellStyle name="Dziesiętny 3 2 2 4 2 2 3" xfId="32697" xr:uid="{BF85A458-369F-404F-B584-BAA7D840FEA1}"/>
    <cellStyle name="Dziesiętny 3 2 2 4 2 3" xfId="24344" xr:uid="{78E419B8-9182-43D0-81B0-6DD8F65A31AC}"/>
    <cellStyle name="Dziesiętny 3 2 2 4 2 3 2" xfId="28250" xr:uid="{FB1A9281-A0C3-4504-8506-C81186ED7513}"/>
    <cellStyle name="Dziesiętny 3 2 2 4 2 3 2 2" xfId="32700" xr:uid="{9C2947BF-5B0D-4174-8FD0-55C866E39DB5}"/>
    <cellStyle name="Dziesiętny 3 2 2 4 2 3 3" xfId="32699" xr:uid="{46CCEBA1-50B0-4894-B8D1-5E30ED6EA7A8}"/>
    <cellStyle name="Dziesiętny 3 2 2 4 2 4" xfId="25642" xr:uid="{F88DD74B-C864-4A29-AE24-1E6672726FF5}"/>
    <cellStyle name="Dziesiętny 3 2 2 4 2 4 2" xfId="32701" xr:uid="{04BE391C-EB2C-4CBF-8AE5-8047352EA3BC}"/>
    <cellStyle name="Dziesiętny 3 2 2 4 2 5" xfId="29542" xr:uid="{82CC4775-8AEC-4A61-B4F6-8D6B08A39416}"/>
    <cellStyle name="Dziesiętny 3 2 2 4 2 6" xfId="31609" xr:uid="{57B850F8-6BDE-4AF0-805A-9CE11B9875F1}"/>
    <cellStyle name="Dziesiętny 3 2 2 4 3" xfId="23037" xr:uid="{B4F8AAFD-ADD3-46ED-9858-FBA023778605}"/>
    <cellStyle name="Dziesiętny 3 2 2 4 3 2" xfId="26945" xr:uid="{CB0CED7A-5CC2-48FF-86DD-C999C8909456}"/>
    <cellStyle name="Dziesiętny 3 2 2 4 3 2 2" xfId="32703" xr:uid="{11208ED8-4661-486D-A35C-D9438134953D}"/>
    <cellStyle name="Dziesiętny 3 2 2 4 3 3" xfId="32702" xr:uid="{26A0A471-A53A-4134-A338-B1B3D14CFA87}"/>
    <cellStyle name="Dziesiętny 3 2 2 4 4" xfId="24343" xr:uid="{B9177773-D7EA-4B6E-BB65-78E4A24922C7}"/>
    <cellStyle name="Dziesiętny 3 2 2 4 4 2" xfId="28249" xr:uid="{FDA4C4F5-3DE9-48BA-B70B-89C5DD7AA78B}"/>
    <cellStyle name="Dziesiętny 3 2 2 4 4 2 2" xfId="32705" xr:uid="{8F8F5348-7508-4BED-A0B9-67608CA8B7DD}"/>
    <cellStyle name="Dziesiętny 3 2 2 4 4 3" xfId="32704" xr:uid="{095E80B1-A16F-4903-840C-4D9A19C0A881}"/>
    <cellStyle name="Dziesiętny 3 2 2 4 5" xfId="25641" xr:uid="{C7AA06C2-2931-4DF0-AAFD-2AE70F7FE3DA}"/>
    <cellStyle name="Dziesiętny 3 2 2 4 5 2" xfId="32706" xr:uid="{80FC1625-566B-4FFB-A79C-7685EE81C3CB}"/>
    <cellStyle name="Dziesiętny 3 2 2 4 6" xfId="29543" xr:uid="{49FE98F9-B0FC-4CF7-A119-98C4D372E257}"/>
    <cellStyle name="Dziesiętny 3 2 2 4 7" xfId="31117" xr:uid="{DCE20C26-4820-4B9F-816D-C4BC8575B67D}"/>
    <cellStyle name="Dziesiętny 3 2 2 5" xfId="1316" xr:uid="{70ECE145-C98F-400E-98D6-B977EF5312E2}"/>
    <cellStyle name="Dziesiętny 3 2 2 5 2" xfId="23039" xr:uid="{30A29C21-0DAC-4A7D-9360-8C2E061B675A}"/>
    <cellStyle name="Dziesiętny 3 2 2 5 2 2" xfId="26947" xr:uid="{A59570AA-8CDD-40D5-B321-9A9BFAF01DB4}"/>
    <cellStyle name="Dziesiętny 3 2 2 5 2 2 2" xfId="32708" xr:uid="{E97A958D-38FC-4F90-86B7-5EE274909961}"/>
    <cellStyle name="Dziesiętny 3 2 2 5 2 3" xfId="32707" xr:uid="{AFF0F350-5F65-4BD4-BBC4-7E1D1B75C3ED}"/>
    <cellStyle name="Dziesiętny 3 2 2 5 3" xfId="24345" xr:uid="{B218598C-2AAC-4DAF-8960-072C895F08AF}"/>
    <cellStyle name="Dziesiętny 3 2 2 5 3 2" xfId="28251" xr:uid="{1140DF68-8A98-4B0A-A1F9-11B3AADA7C96}"/>
    <cellStyle name="Dziesiętny 3 2 2 5 3 2 2" xfId="32710" xr:uid="{CAB89E84-26E2-4448-9BE6-32ABE8AFEB7E}"/>
    <cellStyle name="Dziesiętny 3 2 2 5 3 3" xfId="32709" xr:uid="{584E74A5-0F17-45F9-A4AB-2E864F671E88}"/>
    <cellStyle name="Dziesiętny 3 2 2 5 4" xfId="25643" xr:uid="{30F6F83B-5D09-44C8-8D5D-87D49E410CF5}"/>
    <cellStyle name="Dziesiętny 3 2 2 5 4 2" xfId="32711" xr:uid="{83A5CDDF-2AFC-4088-AC32-8B715CADFFE9}"/>
    <cellStyle name="Dziesiętny 3 2 2 5 5" xfId="29544" xr:uid="{EEB4386B-322D-4B1C-8514-FD829F058515}"/>
    <cellStyle name="Dziesiętny 3 2 2 5 6" xfId="31265" xr:uid="{580CC593-D5F5-4D3B-9309-B94DFEF0E19F}"/>
    <cellStyle name="Dziesiętny 3 2 2 6" xfId="1317" xr:uid="{5D06A573-37E2-4A3C-9D1D-892399E3702A}"/>
    <cellStyle name="Dziesiętny 3 2 2 6 2" xfId="23040" xr:uid="{121A747C-0816-4098-8E45-48B10C0C9050}"/>
    <cellStyle name="Dziesiętny 3 2 2 6 2 2" xfId="26948" xr:uid="{B0FF53CB-C932-46E7-8267-93CA3C6BC61C}"/>
    <cellStyle name="Dziesiętny 3 2 2 6 2 2 2" xfId="32713" xr:uid="{DD9E0031-415E-49CB-9A1B-F1C3BE809E30}"/>
    <cellStyle name="Dziesiętny 3 2 2 6 2 3" xfId="32712" xr:uid="{46458541-34EF-49FD-9730-D64D8785E782}"/>
    <cellStyle name="Dziesiętny 3 2 2 6 3" xfId="24346" xr:uid="{BC57DCDF-CA68-4ABD-9629-87881DC7F985}"/>
    <cellStyle name="Dziesiętny 3 2 2 6 3 2" xfId="28252" xr:uid="{FEDDB5A8-5B54-488F-8CE8-05139EC84D78}"/>
    <cellStyle name="Dziesiętny 3 2 2 6 3 2 2" xfId="32715" xr:uid="{721DB782-0D27-4716-AB8B-3B2E0FA6A6F2}"/>
    <cellStyle name="Dziesiętny 3 2 2 6 3 3" xfId="32714" xr:uid="{5D1D88CB-AFDE-4D62-B729-7C60B1E6E686}"/>
    <cellStyle name="Dziesiętny 3 2 2 6 4" xfId="25644" xr:uid="{9FAD0905-005D-4570-83E8-67143FC47A93}"/>
    <cellStyle name="Dziesiętny 3 2 2 6 4 2" xfId="32716" xr:uid="{BE584480-79F5-493F-B7B6-8FDEAA3A2440}"/>
    <cellStyle name="Dziesiętny 3 2 2 6 5" xfId="29545" xr:uid="{41A9F2A5-997B-4CFC-805E-E1F0EAB85E2E}"/>
    <cellStyle name="Dziesiętny 3 2 2 6 6" xfId="31604" xr:uid="{CA9819B6-5557-4842-8C1D-C82CC8280D55}"/>
    <cellStyle name="Dziesiętny 3 2 2 7" xfId="23025" xr:uid="{83B071DB-7917-4D0B-8460-8CE9BCEDEFE3}"/>
    <cellStyle name="Dziesiętny 3 2 2 7 2" xfId="26933" xr:uid="{528E6B7E-6568-4213-A85A-97ABD7E016FC}"/>
    <cellStyle name="Dziesiętny 3 2 2 7 2 2" xfId="32718" xr:uid="{5DBD97B6-1B3D-40C5-A540-9256DFAC51C0}"/>
    <cellStyle name="Dziesiętny 3 2 2 7 3" xfId="32717" xr:uid="{17D75D87-C6D3-4546-BB75-2E772A8E1EC1}"/>
    <cellStyle name="Dziesiętny 3 2 2 8" xfId="24331" xr:uid="{17298D33-FE2D-4E0A-B44F-94A95214B438}"/>
    <cellStyle name="Dziesiętny 3 2 2 8 2" xfId="28237" xr:uid="{437A2DEE-A210-49D4-9AD1-FBFA9A804794}"/>
    <cellStyle name="Dziesiętny 3 2 2 8 2 2" xfId="32720" xr:uid="{D1EAF55D-655C-4C7A-B3FF-8355CC7F12D4}"/>
    <cellStyle name="Dziesiętny 3 2 2 8 3" xfId="32719" xr:uid="{B4915501-D3A1-43E0-A14D-B8F5330DDDEC}"/>
    <cellStyle name="Dziesiętny 3 2 2 9" xfId="25629" xr:uid="{CDA956BF-8202-4C36-806F-C15FD7194BC1}"/>
    <cellStyle name="Dziesiętny 3 2 2 9 2" xfId="32721" xr:uid="{799DB660-D598-470A-AF3C-B0493A3C786A}"/>
    <cellStyle name="Dziesiętny 3 2 3" xfId="1318" xr:uid="{2909E613-47A5-4403-A052-70C39ACAEA40}"/>
    <cellStyle name="Dziesiętny 3 2 3 10" xfId="29546" xr:uid="{EBCED0B0-E687-4CAF-A86B-06C918390DBF}"/>
    <cellStyle name="Dziesiętny 3 2 3 11" xfId="30812" xr:uid="{18D67EBD-ADE6-4CD5-8A37-A338C3A8154C}"/>
    <cellStyle name="Dziesiętny 3 2 3 12" xfId="39742" xr:uid="{013C38F5-E228-4300-9E34-FD919B5B30C8}"/>
    <cellStyle name="Dziesiętny 3 2 3 13" xfId="41789" xr:uid="{312F4F77-C4C9-4505-AE7B-2B40084CF67A}"/>
    <cellStyle name="Dziesiętny 3 2 3 2" xfId="1319" xr:uid="{D23EAFE4-C491-459C-88F7-B32165A1CC32}"/>
    <cellStyle name="Dziesiętny 3 2 3 2 10" xfId="30891" xr:uid="{180856A3-0994-4964-B3C3-0F475CD8F861}"/>
    <cellStyle name="Dziesiętny 3 2 3 2 2" xfId="1320" xr:uid="{E7EBA953-0BA5-4927-9832-9E7FA13D167F}"/>
    <cellStyle name="Dziesiętny 3 2 3 2 2 2" xfId="1321" xr:uid="{269AD686-B629-44CA-A356-F2298F103E69}"/>
    <cellStyle name="Dziesiętny 3 2 3 2 2 2 2" xfId="23044" xr:uid="{D1048748-1BC0-4AAB-8557-D834D36EBC5B}"/>
    <cellStyle name="Dziesiętny 3 2 3 2 2 2 2 2" xfId="26952" xr:uid="{10590C5A-5554-4FC6-89F4-91B995AC609F}"/>
    <cellStyle name="Dziesiętny 3 2 3 2 2 2 2 2 2" xfId="32723" xr:uid="{C98E5E74-C9AB-4A24-9C23-ED4CF7568C2C}"/>
    <cellStyle name="Dziesiętny 3 2 3 2 2 2 2 3" xfId="32722" xr:uid="{EA04EFC2-CFC7-4BAB-8781-CF4E59596104}"/>
    <cellStyle name="Dziesiętny 3 2 3 2 2 2 3" xfId="24350" xr:uid="{7C5D0FFF-C0D6-44BB-8460-B1727FB557A9}"/>
    <cellStyle name="Dziesiętny 3 2 3 2 2 2 3 2" xfId="28256" xr:uid="{D7D9D128-CEBD-4748-B837-5982E9576FCA}"/>
    <cellStyle name="Dziesiętny 3 2 3 2 2 2 3 2 2" xfId="32725" xr:uid="{C6355682-1E8A-4A71-A4CF-FF3E9FFD5FD2}"/>
    <cellStyle name="Dziesiętny 3 2 3 2 2 2 3 3" xfId="32724" xr:uid="{3171CF99-4B57-441C-85AF-C7375D3AD82B}"/>
    <cellStyle name="Dziesiętny 3 2 3 2 2 2 4" xfId="25648" xr:uid="{2FE8B570-4BCE-46E4-B530-6E59842AD374}"/>
    <cellStyle name="Dziesiętny 3 2 3 2 2 2 4 2" xfId="32726" xr:uid="{E424BB59-3973-46C8-810F-0DA99510E336}"/>
    <cellStyle name="Dziesiętny 3 2 3 2 2 2 5" xfId="29547" xr:uid="{DB9E9819-835B-460E-A5EC-E3183923BFE6}"/>
    <cellStyle name="Dziesiętny 3 2 3 2 2 2 6" xfId="31271" xr:uid="{54796821-A9CC-4888-AB8C-5C1E8F29F5DD}"/>
    <cellStyle name="Dziesiętny 3 2 3 2 2 3" xfId="1322" xr:uid="{F4EEA57A-F7A2-43A0-9509-E33DF4EC108C}"/>
    <cellStyle name="Dziesiętny 3 2 3 2 2 3 2" xfId="23045" xr:uid="{DB197F6B-C2CA-454E-BB5C-B22C34A9B3D4}"/>
    <cellStyle name="Dziesiętny 3 2 3 2 2 3 2 2" xfId="26953" xr:uid="{3A0CCAD1-9DFF-4B23-9E0A-2CC1CAFE768F}"/>
    <cellStyle name="Dziesiętny 3 2 3 2 2 3 2 2 2" xfId="32728" xr:uid="{E3863193-64CE-4153-ADF0-B0E88D10F5B1}"/>
    <cellStyle name="Dziesiętny 3 2 3 2 2 3 2 3" xfId="32727" xr:uid="{997019CB-6731-482D-83F5-E648DC12E20B}"/>
    <cellStyle name="Dziesiętny 3 2 3 2 2 3 3" xfId="24351" xr:uid="{05748FC9-1953-47BD-88CD-1BFC00A6BAB5}"/>
    <cellStyle name="Dziesiętny 3 2 3 2 2 3 3 2" xfId="28257" xr:uid="{4B9BEF00-B739-462D-8D02-A950ECD98938}"/>
    <cellStyle name="Dziesiętny 3 2 3 2 2 3 3 2 2" xfId="32730" xr:uid="{2188DA5B-E607-44B9-B2AD-F359F1A64BFD}"/>
    <cellStyle name="Dziesiętny 3 2 3 2 2 3 3 3" xfId="32729" xr:uid="{756CD094-6EEE-4DD8-98FC-206AEEC2B703}"/>
    <cellStyle name="Dziesiętny 3 2 3 2 2 3 4" xfId="25649" xr:uid="{C9865145-BE31-461C-8650-9AE62B42AD56}"/>
    <cellStyle name="Dziesiętny 3 2 3 2 2 3 4 2" xfId="32731" xr:uid="{670D6571-DC7C-4DE3-9D53-A6BF2BDE450A}"/>
    <cellStyle name="Dziesiętny 3 2 3 2 2 3 5" xfId="29548" xr:uid="{72E297F4-44EA-4191-8121-B43111A7CC7F}"/>
    <cellStyle name="Dziesiętny 3 2 3 2 2 3 6" xfId="31612" xr:uid="{C7D69E1F-2F2D-49BC-A9C4-B5805DE34717}"/>
    <cellStyle name="Dziesiętny 3 2 3 2 2 4" xfId="23043" xr:uid="{94CC1273-7AD6-4C2C-86E5-11E017D26DB8}"/>
    <cellStyle name="Dziesiętny 3 2 3 2 2 4 2" xfId="26951" xr:uid="{7A6952D1-5D6F-4714-8C14-A962AC5F2105}"/>
    <cellStyle name="Dziesiętny 3 2 3 2 2 4 2 2" xfId="32733" xr:uid="{E549EC75-E830-4DB3-9047-F194EDF98EEF}"/>
    <cellStyle name="Dziesiętny 3 2 3 2 2 4 3" xfId="32732" xr:uid="{FBFE57F3-D602-440F-A9BF-15A8F2F85A7A}"/>
    <cellStyle name="Dziesiętny 3 2 3 2 2 5" xfId="24349" xr:uid="{EF53A5B9-70E4-4550-8510-3ACD1219DA92}"/>
    <cellStyle name="Dziesiętny 3 2 3 2 2 5 2" xfId="28255" xr:uid="{57959FC7-72AA-454A-A37E-EED492915971}"/>
    <cellStyle name="Dziesiętny 3 2 3 2 2 5 2 2" xfId="32735" xr:uid="{6CF281F4-46AD-4200-AB79-55672EC687F4}"/>
    <cellStyle name="Dziesiętny 3 2 3 2 2 5 3" xfId="32734" xr:uid="{92CB5C36-D6A0-4100-979F-9E6274BEEF94}"/>
    <cellStyle name="Dziesiętny 3 2 3 2 2 6" xfId="25647" xr:uid="{10378F26-0543-40B3-80BD-CC3DF803DA23}"/>
    <cellStyle name="Dziesiętny 3 2 3 2 2 6 2" xfId="32736" xr:uid="{23C756B9-31EA-45C9-90EF-E6E09DF52690}"/>
    <cellStyle name="Dziesiętny 3 2 3 2 2 7" xfId="29549" xr:uid="{9D281AC2-4236-411D-9C09-73A03371C3E4}"/>
    <cellStyle name="Dziesiętny 3 2 3 2 2 8" xfId="31053" xr:uid="{ADA9E168-8DCE-4F36-BC0A-37482E39E686}"/>
    <cellStyle name="Dziesiętny 3 2 3 2 3" xfId="1323" xr:uid="{9CC13C29-B64B-45F6-9BFB-463679A16D71}"/>
    <cellStyle name="Dziesiętny 3 2 3 2 3 2" xfId="1324" xr:uid="{F264AE1B-7E48-4A63-8882-4F93AF0A48F0}"/>
    <cellStyle name="Dziesiętny 3 2 3 2 3 2 2" xfId="23047" xr:uid="{F577220F-66E1-480B-B98C-ADAF2FDBD125}"/>
    <cellStyle name="Dziesiętny 3 2 3 2 3 2 2 2" xfId="26955" xr:uid="{B57C6BE7-E5C5-405E-8194-E75C079E1BEF}"/>
    <cellStyle name="Dziesiętny 3 2 3 2 3 2 2 2 2" xfId="32738" xr:uid="{0B9AD9C5-D626-46FD-84DF-087D4382856F}"/>
    <cellStyle name="Dziesiętny 3 2 3 2 3 2 2 3" xfId="32737" xr:uid="{13292B56-3B5F-4076-B2AA-A2D2F961AB7A}"/>
    <cellStyle name="Dziesiętny 3 2 3 2 3 2 3" xfId="24353" xr:uid="{DDC7C652-7DE3-46D6-9695-B620F9E55466}"/>
    <cellStyle name="Dziesiętny 3 2 3 2 3 2 3 2" xfId="28259" xr:uid="{6F6659D0-CE2C-416A-B49C-A6070E7102D7}"/>
    <cellStyle name="Dziesiętny 3 2 3 2 3 2 3 2 2" xfId="32740" xr:uid="{023F81AA-BF07-4776-B086-7E4C25C08906}"/>
    <cellStyle name="Dziesiętny 3 2 3 2 3 2 3 3" xfId="32739" xr:uid="{2A50BBE4-FA06-4921-A479-65E4E1B62C81}"/>
    <cellStyle name="Dziesiętny 3 2 3 2 3 2 4" xfId="25651" xr:uid="{D2A76313-7E11-46EF-B772-4FB399CBC89E}"/>
    <cellStyle name="Dziesiętny 3 2 3 2 3 2 4 2" xfId="32741" xr:uid="{8B997EFF-DEFC-46D7-9FA1-8CDA7D6A6B65}"/>
    <cellStyle name="Dziesiętny 3 2 3 2 3 2 5" xfId="29550" xr:uid="{52F0A0E7-B4AF-4E6A-8A1E-E9BA422DDE59}"/>
    <cellStyle name="Dziesiętny 3 2 3 2 3 2 6" xfId="31613" xr:uid="{7EE03887-BA46-46F0-ABC7-5C5D5D2740E8}"/>
    <cellStyle name="Dziesiętny 3 2 3 2 3 3" xfId="23046" xr:uid="{CA8626E3-3955-4FFE-8113-649A460CD092}"/>
    <cellStyle name="Dziesiętny 3 2 3 2 3 3 2" xfId="26954" xr:uid="{7A13ABEE-F6EC-448A-A14A-C3E5D23CBDE2}"/>
    <cellStyle name="Dziesiętny 3 2 3 2 3 3 2 2" xfId="32743" xr:uid="{383182DC-C755-4AA8-AD58-FC76B5D3EB92}"/>
    <cellStyle name="Dziesiętny 3 2 3 2 3 3 3" xfId="32742" xr:uid="{03AB0996-9311-4F23-91A7-3ECBBEA01ADA}"/>
    <cellStyle name="Dziesiętny 3 2 3 2 3 4" xfId="24352" xr:uid="{E71A4000-F3A2-4997-8CFF-08DAA2702A63}"/>
    <cellStyle name="Dziesiętny 3 2 3 2 3 4 2" xfId="28258" xr:uid="{E8C456F9-34FA-488C-AB0A-73C429A39377}"/>
    <cellStyle name="Dziesiętny 3 2 3 2 3 4 2 2" xfId="32745" xr:uid="{02BD8025-D486-4CAF-838E-9B71B34C771B}"/>
    <cellStyle name="Dziesiętny 3 2 3 2 3 4 3" xfId="32744" xr:uid="{EE0411AC-1E0C-46F9-B9D8-2ECDE9B93824}"/>
    <cellStyle name="Dziesiętny 3 2 3 2 3 5" xfId="25650" xr:uid="{D65907CF-2DAE-447C-9DB1-271E33E9E249}"/>
    <cellStyle name="Dziesiętny 3 2 3 2 3 5 2" xfId="32746" xr:uid="{09C71C7C-B41F-4785-A6EC-CF58F5C09200}"/>
    <cellStyle name="Dziesiętny 3 2 3 2 3 6" xfId="29551" xr:uid="{A2100E0B-47C5-4222-931C-D40CCF2E84B9}"/>
    <cellStyle name="Dziesiętny 3 2 3 2 3 7" xfId="31215" xr:uid="{34B10851-0723-4A65-A3C4-BFCF10DD81C8}"/>
    <cellStyle name="Dziesiętny 3 2 3 2 4" xfId="1325" xr:uid="{B8080782-D165-47D8-87AB-300B8D381C6A}"/>
    <cellStyle name="Dziesiętny 3 2 3 2 4 2" xfId="23048" xr:uid="{801C0321-E677-4B70-9678-631900894527}"/>
    <cellStyle name="Dziesiętny 3 2 3 2 4 2 2" xfId="26956" xr:uid="{16DE8F6F-3E9B-4AB3-9045-5D37E648B864}"/>
    <cellStyle name="Dziesiętny 3 2 3 2 4 2 2 2" xfId="32748" xr:uid="{EB9B64B5-4CEC-4F30-9ED9-E6C4C99DE048}"/>
    <cellStyle name="Dziesiętny 3 2 3 2 4 2 3" xfId="32747" xr:uid="{BD605B8B-6C5A-4B72-B845-83BD1F6D3252}"/>
    <cellStyle name="Dziesiętny 3 2 3 2 4 3" xfId="24354" xr:uid="{75974000-35E3-49A2-A66D-486506C38CBB}"/>
    <cellStyle name="Dziesiętny 3 2 3 2 4 3 2" xfId="28260" xr:uid="{7F55E2BD-CFDB-4E05-8BA4-8B7E4A196BA8}"/>
    <cellStyle name="Dziesiętny 3 2 3 2 4 3 2 2" xfId="32750" xr:uid="{24DBC603-4279-4D36-9AF1-C3BEEE48681D}"/>
    <cellStyle name="Dziesiętny 3 2 3 2 4 3 3" xfId="32749" xr:uid="{216212BE-83C7-481C-9B7E-01347643AAE2}"/>
    <cellStyle name="Dziesiętny 3 2 3 2 4 4" xfId="25652" xr:uid="{8C14AE6D-49F4-4FA3-A5C1-35BDF24CC3B4}"/>
    <cellStyle name="Dziesiętny 3 2 3 2 4 4 2" xfId="32751" xr:uid="{4B86B502-5672-4742-838A-75E8EFDE554B}"/>
    <cellStyle name="Dziesiętny 3 2 3 2 4 5" xfId="29552" xr:uid="{A2EAB566-01F7-4088-AD02-5DFBC2667E12}"/>
    <cellStyle name="Dziesiętny 3 2 3 2 4 6" xfId="31270" xr:uid="{02DDC13E-1298-4EA9-AFF5-1DFCDB889C9E}"/>
    <cellStyle name="Dziesiętny 3 2 3 2 5" xfId="1326" xr:uid="{C04294EC-7935-411B-A051-26F79FB60844}"/>
    <cellStyle name="Dziesiętny 3 2 3 2 5 2" xfId="23049" xr:uid="{FA9A1C42-D6FE-4367-89B4-FA8091D84AF5}"/>
    <cellStyle name="Dziesiętny 3 2 3 2 5 2 2" xfId="26957" xr:uid="{EF59E3F7-6A3E-48A2-931B-CBA44641AA5B}"/>
    <cellStyle name="Dziesiętny 3 2 3 2 5 2 2 2" xfId="32753" xr:uid="{6C827DF4-14C9-4161-ADFC-E65F53E2295A}"/>
    <cellStyle name="Dziesiętny 3 2 3 2 5 2 3" xfId="32752" xr:uid="{FD85DE51-62B7-4849-B898-8AECA54D5FD7}"/>
    <cellStyle name="Dziesiętny 3 2 3 2 5 3" xfId="24355" xr:uid="{150D7398-5ED2-46AD-A4D9-56C5F8EB8098}"/>
    <cellStyle name="Dziesiętny 3 2 3 2 5 3 2" xfId="28261" xr:uid="{9BA570BA-8456-4843-92C0-22C083BF09DA}"/>
    <cellStyle name="Dziesiętny 3 2 3 2 5 3 2 2" xfId="32755" xr:uid="{7E07BDBD-553D-4FCA-ACFE-79159C161CCF}"/>
    <cellStyle name="Dziesiętny 3 2 3 2 5 3 3" xfId="32754" xr:uid="{F38CEF19-166D-4B1C-9703-0B6C16B67EAF}"/>
    <cellStyle name="Dziesiętny 3 2 3 2 5 4" xfId="25653" xr:uid="{59317D28-9875-4576-9B9D-27B9D01BD2FB}"/>
    <cellStyle name="Dziesiętny 3 2 3 2 5 4 2" xfId="32756" xr:uid="{1CB8C088-D6C6-4E63-8EC5-C58FDF4A32E9}"/>
    <cellStyle name="Dziesiętny 3 2 3 2 5 5" xfId="29553" xr:uid="{8E8177F3-C7FB-4801-82DC-70D52427BF1A}"/>
    <cellStyle name="Dziesiętny 3 2 3 2 5 6" xfId="31611" xr:uid="{70991877-B277-4FB8-9EB5-0704C0A5B84F}"/>
    <cellStyle name="Dziesiętny 3 2 3 2 6" xfId="23042" xr:uid="{E1172474-17D9-4C0A-B1A7-E6976B7DDB87}"/>
    <cellStyle name="Dziesiętny 3 2 3 2 6 2" xfId="26950" xr:uid="{673010CA-7AA5-4673-8DC7-A98A5C576E5A}"/>
    <cellStyle name="Dziesiętny 3 2 3 2 6 2 2" xfId="32758" xr:uid="{66363BB4-E321-4D70-9F1A-80BFA7F73A69}"/>
    <cellStyle name="Dziesiętny 3 2 3 2 6 3" xfId="32757" xr:uid="{2DBBF794-BD54-4FB1-BE8B-43A260663F60}"/>
    <cellStyle name="Dziesiętny 3 2 3 2 7" xfId="24348" xr:uid="{9F77BEC0-B36E-4AE2-A22E-0F31EFBE96A1}"/>
    <cellStyle name="Dziesiętny 3 2 3 2 7 2" xfId="28254" xr:uid="{008A8F6D-8534-40F6-9BDF-C5D54A8204AA}"/>
    <cellStyle name="Dziesiętny 3 2 3 2 7 2 2" xfId="32760" xr:uid="{07EC211B-68BB-4F87-896C-17548E3062DF}"/>
    <cellStyle name="Dziesiętny 3 2 3 2 7 3" xfId="32759" xr:uid="{6B04FD31-E419-44DD-987B-AA43AB3EC227}"/>
    <cellStyle name="Dziesiętny 3 2 3 2 8" xfId="25646" xr:uid="{CE2EAFF5-D11F-4927-809C-DB935A004392}"/>
    <cellStyle name="Dziesiętny 3 2 3 2 8 2" xfId="32761" xr:uid="{6912470C-15B6-4323-80DA-8A632E1915C5}"/>
    <cellStyle name="Dziesiętny 3 2 3 2 9" xfId="29554" xr:uid="{351B1F7B-B485-426E-92DA-13C72E22E8E0}"/>
    <cellStyle name="Dziesiętny 3 2 3 3" xfId="1327" xr:uid="{56FCA362-247E-458E-B4B5-B3A5AD90B9C4}"/>
    <cellStyle name="Dziesiętny 3 2 3 3 2" xfId="1328" xr:uid="{6260BC3E-473E-44E8-9BD4-D86D050718D9}"/>
    <cellStyle name="Dziesiętny 3 2 3 3 2 2" xfId="23051" xr:uid="{F0BEDEEF-E6D0-4F8A-823E-70ABA0B478CE}"/>
    <cellStyle name="Dziesiętny 3 2 3 3 2 2 2" xfId="26959" xr:uid="{6BDD5CBF-ED96-46D7-8A26-9FB91A9433DC}"/>
    <cellStyle name="Dziesiętny 3 2 3 3 2 2 2 2" xfId="32763" xr:uid="{F4B9210C-ADA1-4514-921D-C59C97B6D822}"/>
    <cellStyle name="Dziesiętny 3 2 3 3 2 2 3" xfId="32762" xr:uid="{5EE0D256-F9E8-406A-913E-B4A0A0308710}"/>
    <cellStyle name="Dziesiętny 3 2 3 3 2 3" xfId="24357" xr:uid="{2B318904-C4BA-42D6-A1C7-C5180D70BACD}"/>
    <cellStyle name="Dziesiętny 3 2 3 3 2 3 2" xfId="28263" xr:uid="{05861F66-4D7D-43DB-83AB-16DC79654BB3}"/>
    <cellStyle name="Dziesiętny 3 2 3 3 2 3 2 2" xfId="32765" xr:uid="{B0E03725-09E5-4F5E-9571-58336E555E3C}"/>
    <cellStyle name="Dziesiętny 3 2 3 3 2 3 3" xfId="32764" xr:uid="{22FF0468-9B8D-41C4-8B84-63F395AE1C56}"/>
    <cellStyle name="Dziesiętny 3 2 3 3 2 4" xfId="25655" xr:uid="{0D5ED087-7EDA-432C-851E-33B0529CA32D}"/>
    <cellStyle name="Dziesiętny 3 2 3 3 2 4 2" xfId="32766" xr:uid="{45DB3AF2-FF16-4384-8A65-26E495E52495}"/>
    <cellStyle name="Dziesiętny 3 2 3 3 2 5" xfId="29555" xr:uid="{7F28B857-C064-4724-9754-BB539F6818E7}"/>
    <cellStyle name="Dziesiętny 3 2 3 3 2 6" xfId="31272" xr:uid="{8AE69ED5-35DF-4897-8CE9-3E766CCA8303}"/>
    <cellStyle name="Dziesiętny 3 2 3 3 3" xfId="1329" xr:uid="{CD0F3F25-C7ED-46B1-AD67-0F32B4D04735}"/>
    <cellStyle name="Dziesiętny 3 2 3 3 3 2" xfId="23052" xr:uid="{59A050DA-1BC6-4407-810E-674F6CB019B9}"/>
    <cellStyle name="Dziesiętny 3 2 3 3 3 2 2" xfId="26960" xr:uid="{A38CB4F4-6E37-4E17-AADC-FEA3558C1A82}"/>
    <cellStyle name="Dziesiętny 3 2 3 3 3 2 2 2" xfId="32768" xr:uid="{1290512F-3671-4653-A019-1C56E1E489F5}"/>
    <cellStyle name="Dziesiętny 3 2 3 3 3 2 3" xfId="32767" xr:uid="{8B2DE4DC-2FC7-448C-AAE9-1D46772908A7}"/>
    <cellStyle name="Dziesiętny 3 2 3 3 3 3" xfId="24358" xr:uid="{57982D50-CDC4-4980-AB84-F01BC26769FC}"/>
    <cellStyle name="Dziesiętny 3 2 3 3 3 3 2" xfId="28264" xr:uid="{15F844E9-6D45-41AD-B10B-BD361A5B9909}"/>
    <cellStyle name="Dziesiętny 3 2 3 3 3 3 2 2" xfId="32770" xr:uid="{B8D8AAA1-A096-43D1-A9FF-028C11939C73}"/>
    <cellStyle name="Dziesiętny 3 2 3 3 3 3 3" xfId="32769" xr:uid="{B44C01F4-EBAB-4FE0-816E-7F40C3029993}"/>
    <cellStyle name="Dziesiętny 3 2 3 3 3 4" xfId="25656" xr:uid="{3C660E94-A536-4334-8FEB-F6C09B8AF5C4}"/>
    <cellStyle name="Dziesiętny 3 2 3 3 3 4 2" xfId="32771" xr:uid="{B597A241-2BDB-426F-9C7E-D4788852C22E}"/>
    <cellStyle name="Dziesiętny 3 2 3 3 3 5" xfId="29556" xr:uid="{5CD9F856-35F0-45BB-88A1-6D1417240385}"/>
    <cellStyle name="Dziesiętny 3 2 3 3 3 6" xfId="31614" xr:uid="{A9DA57A4-9FD6-4718-AA20-7F6EE00AEE93}"/>
    <cellStyle name="Dziesiętny 3 2 3 3 4" xfId="23050" xr:uid="{3EE1FB04-6764-4577-9A7F-E9C7B0C5AA99}"/>
    <cellStyle name="Dziesiętny 3 2 3 3 4 2" xfId="26958" xr:uid="{EBBB8E24-80D8-409A-BE7C-0A9417B48D59}"/>
    <cellStyle name="Dziesiętny 3 2 3 3 4 2 2" xfId="32773" xr:uid="{388D424E-BA34-4843-A773-A7C32AB7CE13}"/>
    <cellStyle name="Dziesiętny 3 2 3 3 4 3" xfId="32772" xr:uid="{DFA272C8-129E-4E59-9F1F-4C6F26A85365}"/>
    <cellStyle name="Dziesiętny 3 2 3 3 5" xfId="24356" xr:uid="{8541AD0A-5273-4441-B226-7A5833C878D7}"/>
    <cellStyle name="Dziesiętny 3 2 3 3 5 2" xfId="28262" xr:uid="{C3859F71-F0B9-4973-AB40-DB22CB51B156}"/>
    <cellStyle name="Dziesiętny 3 2 3 3 5 2 2" xfId="32775" xr:uid="{0FD4CD15-AD9C-451A-AF23-DC410AE5C92B}"/>
    <cellStyle name="Dziesiętny 3 2 3 3 5 3" xfId="32774" xr:uid="{90B69AAB-B3D2-47E3-9B48-6B2F0815CF8E}"/>
    <cellStyle name="Dziesiętny 3 2 3 3 6" xfId="25654" xr:uid="{E5480ECC-5B04-43EA-9E27-D6A5B377923B}"/>
    <cellStyle name="Dziesiętny 3 2 3 3 6 2" xfId="32776" xr:uid="{9F49475E-CD5A-419C-878E-D86D9E5FFFDE}"/>
    <cellStyle name="Dziesiętny 3 2 3 3 7" xfId="29557" xr:uid="{9AB4F632-E6EB-41CE-851D-7948D07741EC}"/>
    <cellStyle name="Dziesiętny 3 2 3 3 8" xfId="30974" xr:uid="{12E27540-86DF-43EE-A23D-60EA819F14B9}"/>
    <cellStyle name="Dziesiętny 3 2 3 4" xfId="1330" xr:uid="{8F926CEF-BB5B-4B88-B9EC-B128B1B5F8C7}"/>
    <cellStyle name="Dziesiętny 3 2 3 4 2" xfId="1331" xr:uid="{C991CE20-9457-4BEA-B137-73E9A2D6969F}"/>
    <cellStyle name="Dziesiętny 3 2 3 4 2 2" xfId="23054" xr:uid="{C12D0258-C4D8-455F-A446-AA1B220D96CE}"/>
    <cellStyle name="Dziesiętny 3 2 3 4 2 2 2" xfId="26962" xr:uid="{15C0BDBB-9F90-4100-8854-E36914C97895}"/>
    <cellStyle name="Dziesiętny 3 2 3 4 2 2 2 2" xfId="32778" xr:uid="{758F43FB-1A36-4DDE-951A-4CB8CA6503D6}"/>
    <cellStyle name="Dziesiętny 3 2 3 4 2 2 3" xfId="32777" xr:uid="{3510F883-116C-4BCC-AD96-C60E80FC144D}"/>
    <cellStyle name="Dziesiętny 3 2 3 4 2 3" xfId="24360" xr:uid="{B11958DD-C6C2-4860-96F6-EEFE88ED2270}"/>
    <cellStyle name="Dziesiętny 3 2 3 4 2 3 2" xfId="28266" xr:uid="{85BE8217-33D8-4474-90A2-099986380F07}"/>
    <cellStyle name="Dziesiętny 3 2 3 4 2 3 2 2" xfId="32780" xr:uid="{2F581CDF-F2E3-4959-BCDA-68E2EE208F34}"/>
    <cellStyle name="Dziesiętny 3 2 3 4 2 3 3" xfId="32779" xr:uid="{704A5DAE-9512-4784-82FE-92B1C2374298}"/>
    <cellStyle name="Dziesiętny 3 2 3 4 2 4" xfId="25658" xr:uid="{8D5E551D-E988-4BFE-8A9E-5E28FB729B31}"/>
    <cellStyle name="Dziesiętny 3 2 3 4 2 4 2" xfId="32781" xr:uid="{2C865CA1-22BC-47C0-AD7A-0EE64BB2884D}"/>
    <cellStyle name="Dziesiętny 3 2 3 4 2 5" xfId="29558" xr:uid="{7295E539-ED85-434D-A829-55B3AB9E2B13}"/>
    <cellStyle name="Dziesiętny 3 2 3 4 2 6" xfId="31615" xr:uid="{49DA3876-7DB2-482D-98C0-FE323EFCAE9D}"/>
    <cellStyle name="Dziesiętny 3 2 3 4 3" xfId="23053" xr:uid="{E38560DC-4A31-4574-ABB5-F5349E283B6D}"/>
    <cellStyle name="Dziesiętny 3 2 3 4 3 2" xfId="26961" xr:uid="{25ED850E-EE26-473E-9575-00C4204B82F4}"/>
    <cellStyle name="Dziesiętny 3 2 3 4 3 2 2" xfId="32783" xr:uid="{079406F7-7405-4776-BAAF-CF4100D58F20}"/>
    <cellStyle name="Dziesiętny 3 2 3 4 3 3" xfId="32782" xr:uid="{8F16B651-99FF-4EB2-8AB4-F3FDCD934EE1}"/>
    <cellStyle name="Dziesiętny 3 2 3 4 4" xfId="24359" xr:uid="{CAA2F582-A91F-49E4-B00B-9979C5084416}"/>
    <cellStyle name="Dziesiętny 3 2 3 4 4 2" xfId="28265" xr:uid="{DCA5310E-277D-486D-BAC7-157CDD776645}"/>
    <cellStyle name="Dziesiętny 3 2 3 4 4 2 2" xfId="32785" xr:uid="{E3CA9866-9661-4854-8890-FC050FE7718B}"/>
    <cellStyle name="Dziesiętny 3 2 3 4 4 3" xfId="32784" xr:uid="{FFBD10A6-D371-4B50-9555-93683D643FA3}"/>
    <cellStyle name="Dziesiętny 3 2 3 4 5" xfId="25657" xr:uid="{F1983BE0-6EB6-4088-9E6C-2C0566B5A2C5}"/>
    <cellStyle name="Dziesiętny 3 2 3 4 5 2" xfId="32786" xr:uid="{5E6CF872-1CA7-4DF8-A903-1F7892ED3C2D}"/>
    <cellStyle name="Dziesiętny 3 2 3 4 6" xfId="29559" xr:uid="{D9BEA822-822F-4A4E-A89C-AF35C6D53840}"/>
    <cellStyle name="Dziesiętny 3 2 3 4 7" xfId="31136" xr:uid="{59012FA6-7ADD-4636-BDFF-A37DE9A0031E}"/>
    <cellStyle name="Dziesiętny 3 2 3 5" xfId="1332" xr:uid="{563042AA-BCF3-4902-8D10-CA18F8EE320A}"/>
    <cellStyle name="Dziesiętny 3 2 3 5 2" xfId="23055" xr:uid="{11AA01BA-639D-433C-A0BF-684661439DF1}"/>
    <cellStyle name="Dziesiętny 3 2 3 5 2 2" xfId="26963" xr:uid="{B0445B74-EE08-495A-84D3-9EDFF21A3C04}"/>
    <cellStyle name="Dziesiętny 3 2 3 5 2 2 2" xfId="32788" xr:uid="{F3FD52B3-13D2-4FC9-B5EF-D8AD4D5E76A3}"/>
    <cellStyle name="Dziesiętny 3 2 3 5 2 3" xfId="32787" xr:uid="{D830F448-A0B3-42CA-9F90-E3E12B5DF58E}"/>
    <cellStyle name="Dziesiętny 3 2 3 5 3" xfId="24361" xr:uid="{86F5F7DF-2494-4D86-BE0B-80C0D0DDA2D7}"/>
    <cellStyle name="Dziesiętny 3 2 3 5 3 2" xfId="28267" xr:uid="{EA754A36-CD21-4513-997A-85606384C7DF}"/>
    <cellStyle name="Dziesiętny 3 2 3 5 3 2 2" xfId="32790" xr:uid="{03535E2A-4CC6-4A4F-B81E-EE632222E590}"/>
    <cellStyle name="Dziesiętny 3 2 3 5 3 3" xfId="32789" xr:uid="{C440DA21-5848-4905-8D92-2ACE6251AB42}"/>
    <cellStyle name="Dziesiętny 3 2 3 5 4" xfId="25659" xr:uid="{841CC92E-55A9-4324-ACA9-28FBD2790391}"/>
    <cellStyle name="Dziesiętny 3 2 3 5 4 2" xfId="32791" xr:uid="{463237BA-2FFB-409F-8FD6-A873A5E2997E}"/>
    <cellStyle name="Dziesiętny 3 2 3 5 5" xfId="29560" xr:uid="{D17F50FE-47D9-4771-93C4-AA973933D574}"/>
    <cellStyle name="Dziesiętny 3 2 3 5 6" xfId="31269" xr:uid="{AB8391A4-B1D3-4B47-96A9-F1FD0A5E510D}"/>
    <cellStyle name="Dziesiętny 3 2 3 6" xfId="1333" xr:uid="{90CE6AA8-FA41-4BED-ACAE-A94C628FD5CF}"/>
    <cellStyle name="Dziesiętny 3 2 3 6 2" xfId="23056" xr:uid="{129617DA-EE01-4D23-B5FF-551A382E7F16}"/>
    <cellStyle name="Dziesiętny 3 2 3 6 2 2" xfId="26964" xr:uid="{7CA71AE0-9347-4E7E-85F1-73639AAF6A4E}"/>
    <cellStyle name="Dziesiętny 3 2 3 6 2 2 2" xfId="32793" xr:uid="{E1E13954-AFE6-48E1-BA3A-3B8FD2A40B0B}"/>
    <cellStyle name="Dziesiętny 3 2 3 6 2 3" xfId="32792" xr:uid="{4195AF29-5C41-4AB6-A91F-70E43E46BF7F}"/>
    <cellStyle name="Dziesiętny 3 2 3 6 3" xfId="24362" xr:uid="{65C801DB-9E95-42B2-9807-C2A0E019D40A}"/>
    <cellStyle name="Dziesiętny 3 2 3 6 3 2" xfId="28268" xr:uid="{C170BD4C-0A39-40B6-9205-8D26FCC4FB7E}"/>
    <cellStyle name="Dziesiętny 3 2 3 6 3 2 2" xfId="32795" xr:uid="{0F8D4C9C-2221-4671-8401-85A2D48E21B7}"/>
    <cellStyle name="Dziesiętny 3 2 3 6 3 3" xfId="32794" xr:uid="{E5FBB6EB-BC71-4F3B-9777-3FEC6F4E2B22}"/>
    <cellStyle name="Dziesiętny 3 2 3 6 4" xfId="25660" xr:uid="{1A989430-E1F7-467C-BDBD-97366231AA8C}"/>
    <cellStyle name="Dziesiętny 3 2 3 6 4 2" xfId="32796" xr:uid="{62EAC3EA-8EBD-40D7-BFF6-01A8EAAC750C}"/>
    <cellStyle name="Dziesiętny 3 2 3 6 5" xfId="29561" xr:uid="{19B37061-709F-4089-BBBC-A47046CABEAC}"/>
    <cellStyle name="Dziesiętny 3 2 3 6 6" xfId="31610" xr:uid="{A5EE49DB-F391-49E3-A0B0-44A68F0FEDF6}"/>
    <cellStyle name="Dziesiętny 3 2 3 7" xfId="23041" xr:uid="{7786C4E5-27F5-47EA-9226-E4208ABB689D}"/>
    <cellStyle name="Dziesiętny 3 2 3 7 2" xfId="26949" xr:uid="{950EEC33-7029-4F0A-BF57-D28ECA7E022B}"/>
    <cellStyle name="Dziesiętny 3 2 3 7 2 2" xfId="32798" xr:uid="{9CE642EB-6E7C-496A-A496-6A0C1094B5D2}"/>
    <cellStyle name="Dziesiętny 3 2 3 7 3" xfId="32797" xr:uid="{C960235E-F165-44C0-AB1C-E81F72564419}"/>
    <cellStyle name="Dziesiętny 3 2 3 8" xfId="24347" xr:uid="{7A22E2E3-6E20-480E-909B-6787604C47E5}"/>
    <cellStyle name="Dziesiętny 3 2 3 8 2" xfId="28253" xr:uid="{4D10E6E8-048C-497D-9F71-FCB92F3C9969}"/>
    <cellStyle name="Dziesiętny 3 2 3 8 2 2" xfId="32800" xr:uid="{9ACBABF4-E708-4F2A-83C9-F52F74FC352B}"/>
    <cellStyle name="Dziesiętny 3 2 3 8 3" xfId="32799" xr:uid="{9267571F-3AE2-4B4B-AFB4-4A6B2569C9E0}"/>
    <cellStyle name="Dziesiętny 3 2 3 9" xfId="25645" xr:uid="{1D87EE0D-B3FF-498A-AA5F-AF0D6EAFD82F}"/>
    <cellStyle name="Dziesiętny 3 2 3 9 2" xfId="32801" xr:uid="{9321E82E-E66D-4D88-853C-33CD759C221A}"/>
    <cellStyle name="Dziesiętny 3 2 4" xfId="1334" xr:uid="{7D72FE04-8D81-4BA0-8AB9-9E24909C2D3E}"/>
    <cellStyle name="Dziesiętny 3 2 4 10" xfId="30855" xr:uid="{3C441DA0-F3D8-47D2-A752-F15A74C641CD}"/>
    <cellStyle name="Dziesiętny 3 2 4 11" xfId="39743" xr:uid="{A5F2B19E-EFB4-40A6-9111-47A14F3F9A06}"/>
    <cellStyle name="Dziesiętny 3 2 4 2" xfId="1335" xr:uid="{116126EA-D0E3-4AB7-BCC8-BC647EFC7BCD}"/>
    <cellStyle name="Dziesiętny 3 2 4 2 2" xfId="1336" xr:uid="{AD6086DA-23F8-412A-9A7C-FEDC482F9D74}"/>
    <cellStyle name="Dziesiętny 3 2 4 2 2 2" xfId="23059" xr:uid="{3DDF7CCE-52D3-48E5-8E06-7C379FF0B829}"/>
    <cellStyle name="Dziesiętny 3 2 4 2 2 2 2" xfId="26967" xr:uid="{9117C1DF-5B14-4B23-879F-06754BD4BF59}"/>
    <cellStyle name="Dziesiętny 3 2 4 2 2 2 2 2" xfId="32803" xr:uid="{C7493FC7-E3D3-4C37-88CF-DA0A0BDF583F}"/>
    <cellStyle name="Dziesiętny 3 2 4 2 2 2 3" xfId="32802" xr:uid="{0B39AEE8-66C2-48F5-985D-F981E67D2494}"/>
    <cellStyle name="Dziesiętny 3 2 4 2 2 3" xfId="24365" xr:uid="{3E0134A4-FD63-4625-9850-B83413B2F982}"/>
    <cellStyle name="Dziesiętny 3 2 4 2 2 3 2" xfId="28271" xr:uid="{DC310697-5333-467C-A5CB-F75E098E1CC5}"/>
    <cellStyle name="Dziesiętny 3 2 4 2 2 3 2 2" xfId="32805" xr:uid="{8DD63128-B98D-4532-A59F-5802A2019BA9}"/>
    <cellStyle name="Dziesiętny 3 2 4 2 2 3 3" xfId="32804" xr:uid="{9772B6B0-E2F3-41A4-966E-9735B469CB57}"/>
    <cellStyle name="Dziesiętny 3 2 4 2 2 4" xfId="25663" xr:uid="{2198391C-CA17-48A0-A3B7-E36A5AC99CC7}"/>
    <cellStyle name="Dziesiętny 3 2 4 2 2 4 2" xfId="32806" xr:uid="{8A83A579-F356-4924-AC98-5850430BB44E}"/>
    <cellStyle name="Dziesiętny 3 2 4 2 2 5" xfId="29562" xr:uid="{64509D32-103D-482F-B4A5-137EAFF130B8}"/>
    <cellStyle name="Dziesiętny 3 2 4 2 2 6" xfId="31274" xr:uid="{9126393F-22C5-4C73-ADD8-67D44BB91B57}"/>
    <cellStyle name="Dziesiętny 3 2 4 2 3" xfId="1337" xr:uid="{69D92F8D-527E-4C9A-AD7F-04A04DB7EEC7}"/>
    <cellStyle name="Dziesiętny 3 2 4 2 3 2" xfId="23060" xr:uid="{A1C4690F-E724-40D9-BEDD-90AB94C37DD0}"/>
    <cellStyle name="Dziesiętny 3 2 4 2 3 2 2" xfId="26968" xr:uid="{72E1B00E-8187-4365-9B26-B559F311F16C}"/>
    <cellStyle name="Dziesiętny 3 2 4 2 3 2 2 2" xfId="32808" xr:uid="{442F654E-5417-4967-81DE-1E0C784B41DE}"/>
    <cellStyle name="Dziesiętny 3 2 4 2 3 2 3" xfId="32807" xr:uid="{295FA7C7-063F-488D-AA1B-4E0F1B266BFC}"/>
    <cellStyle name="Dziesiętny 3 2 4 2 3 3" xfId="24366" xr:uid="{E16FB5BE-CEA4-49A2-87EE-33648D4E8156}"/>
    <cellStyle name="Dziesiętny 3 2 4 2 3 3 2" xfId="28272" xr:uid="{01DF934F-32CF-440E-84C3-CC23BC73B054}"/>
    <cellStyle name="Dziesiętny 3 2 4 2 3 3 2 2" xfId="32810" xr:uid="{AB12B821-CBE0-4720-8E52-642B801A0F48}"/>
    <cellStyle name="Dziesiętny 3 2 4 2 3 3 3" xfId="32809" xr:uid="{0F4FBACA-17AC-4D50-93A0-432E3AB98D7B}"/>
    <cellStyle name="Dziesiętny 3 2 4 2 3 4" xfId="25664" xr:uid="{986268A0-A7FA-4FCE-8C72-1F35F3B693F2}"/>
    <cellStyle name="Dziesiętny 3 2 4 2 3 4 2" xfId="32811" xr:uid="{73767270-F692-4354-B622-129710CF42BD}"/>
    <cellStyle name="Dziesiętny 3 2 4 2 3 5" xfId="29563" xr:uid="{8650D989-2B54-42C8-B10F-015498E1F19F}"/>
    <cellStyle name="Dziesiętny 3 2 4 2 3 6" xfId="31617" xr:uid="{65F28137-A7A5-4F9B-9853-87337C8AD7A6}"/>
    <cellStyle name="Dziesiętny 3 2 4 2 4" xfId="23058" xr:uid="{E38A1656-FE3A-42BA-81CF-69C9C0002FD1}"/>
    <cellStyle name="Dziesiętny 3 2 4 2 4 2" xfId="26966" xr:uid="{4CE90750-13DF-4B21-97FF-358806EAAFB3}"/>
    <cellStyle name="Dziesiętny 3 2 4 2 4 2 2" xfId="32813" xr:uid="{477EDBC4-AF2E-413D-AAE8-227AC11262D4}"/>
    <cellStyle name="Dziesiętny 3 2 4 2 4 3" xfId="32812" xr:uid="{1DE4976F-E0DE-4963-8A5C-13B1DF4DC4B3}"/>
    <cellStyle name="Dziesiętny 3 2 4 2 5" xfId="24364" xr:uid="{8B7838E1-F56C-49C0-A762-B8F3A6B83818}"/>
    <cellStyle name="Dziesiętny 3 2 4 2 5 2" xfId="28270" xr:uid="{572C4258-F7BC-40DB-9C94-C7DDE8150F65}"/>
    <cellStyle name="Dziesiętny 3 2 4 2 5 2 2" xfId="32815" xr:uid="{CE7CF5CF-9BA1-461C-8FA3-75584B91F43F}"/>
    <cellStyle name="Dziesiętny 3 2 4 2 5 3" xfId="32814" xr:uid="{3E71A26A-2885-473B-9DE8-4969248C7215}"/>
    <cellStyle name="Dziesiętny 3 2 4 2 6" xfId="25662" xr:uid="{9C3A78E7-B1D3-4116-8EEC-F5E63BF2B3B7}"/>
    <cellStyle name="Dziesiętny 3 2 4 2 6 2" xfId="32816" xr:uid="{CD08A39B-B95E-463A-A017-8EDB1AC137A6}"/>
    <cellStyle name="Dziesiętny 3 2 4 2 7" xfId="29564" xr:uid="{93194AAA-335D-4A5A-8730-916CDC4828AA}"/>
    <cellStyle name="Dziesiętny 3 2 4 2 8" xfId="31017" xr:uid="{D4B32DEA-FABD-4941-AB69-34173E534589}"/>
    <cellStyle name="Dziesiętny 3 2 4 3" xfId="1338" xr:uid="{A8E98DDC-5ECD-42C4-A570-DCB088198FA7}"/>
    <cellStyle name="Dziesiętny 3 2 4 3 2" xfId="1339" xr:uid="{362C50A0-DF57-4210-9F1A-9E57060BF54E}"/>
    <cellStyle name="Dziesiętny 3 2 4 3 2 2" xfId="23062" xr:uid="{AA36F749-1608-47E5-9CDE-8C16882C6995}"/>
    <cellStyle name="Dziesiętny 3 2 4 3 2 2 2" xfId="26970" xr:uid="{2B8E09B2-28E7-4CBE-8D8D-8E4C1DF63C60}"/>
    <cellStyle name="Dziesiętny 3 2 4 3 2 2 2 2" xfId="32818" xr:uid="{26D82A0F-A05E-4E43-8C02-338D5DE4F2EA}"/>
    <cellStyle name="Dziesiętny 3 2 4 3 2 2 3" xfId="32817" xr:uid="{1D3A7AD0-2969-4D51-9B1E-137D55502D3E}"/>
    <cellStyle name="Dziesiętny 3 2 4 3 2 3" xfId="24368" xr:uid="{AB30AA1C-0C31-4503-8EA8-1F4514333A64}"/>
    <cellStyle name="Dziesiętny 3 2 4 3 2 3 2" xfId="28274" xr:uid="{DAC7ED0F-D80E-43AB-B9FE-E91F451D2C4A}"/>
    <cellStyle name="Dziesiętny 3 2 4 3 2 3 2 2" xfId="32820" xr:uid="{5E252D0D-7063-433E-8048-90903654F8FE}"/>
    <cellStyle name="Dziesiętny 3 2 4 3 2 3 3" xfId="32819" xr:uid="{3D79F720-52F7-48DC-A316-2A225FBE092A}"/>
    <cellStyle name="Dziesiętny 3 2 4 3 2 4" xfId="25666" xr:uid="{F8565B70-94C3-4C8E-99E9-2AB2F69B98B4}"/>
    <cellStyle name="Dziesiętny 3 2 4 3 2 4 2" xfId="32821" xr:uid="{3A8AC3BB-971D-4413-A0B8-72A610FBE614}"/>
    <cellStyle name="Dziesiętny 3 2 4 3 2 5" xfId="29565" xr:uid="{BE4B4DE1-F436-4F10-A23B-926DCBA929FF}"/>
    <cellStyle name="Dziesiętny 3 2 4 3 2 6" xfId="31618" xr:uid="{9B592E1B-50A0-4256-A27D-0FEF25B3184A}"/>
    <cellStyle name="Dziesiętny 3 2 4 3 3" xfId="23061" xr:uid="{8A3A3E36-F359-4B4A-AE8C-28F365FF1010}"/>
    <cellStyle name="Dziesiętny 3 2 4 3 3 2" xfId="26969" xr:uid="{B329ABC9-5BC7-407A-8C32-C02C95262019}"/>
    <cellStyle name="Dziesiętny 3 2 4 3 3 2 2" xfId="32823" xr:uid="{815F9F19-C7EB-4830-A73C-2CC5895B7FF9}"/>
    <cellStyle name="Dziesiętny 3 2 4 3 3 3" xfId="32822" xr:uid="{F5E05581-2FE0-4EB0-BB9C-B38909E56A9F}"/>
    <cellStyle name="Dziesiętny 3 2 4 3 4" xfId="24367" xr:uid="{122253A7-34F4-46FD-B2C0-9B7AFE577ED0}"/>
    <cellStyle name="Dziesiętny 3 2 4 3 4 2" xfId="28273" xr:uid="{D7955618-6184-4BCC-8A1D-63605DB46002}"/>
    <cellStyle name="Dziesiętny 3 2 4 3 4 2 2" xfId="32825" xr:uid="{66F8D9B3-816D-4ABE-A449-E10AC950BEDC}"/>
    <cellStyle name="Dziesiętny 3 2 4 3 4 3" xfId="32824" xr:uid="{868594A2-8CB6-429A-B7E0-712922E2670E}"/>
    <cellStyle name="Dziesiętny 3 2 4 3 5" xfId="25665" xr:uid="{CE59FDF6-04F4-4C98-BEC1-F49023BEA3F3}"/>
    <cellStyle name="Dziesiętny 3 2 4 3 5 2" xfId="32826" xr:uid="{58F265CF-94F2-436E-B5B6-C582C789E7DB}"/>
    <cellStyle name="Dziesiętny 3 2 4 3 6" xfId="29566" xr:uid="{323593C0-542D-4076-AE2F-0031713D5972}"/>
    <cellStyle name="Dziesiętny 3 2 4 3 7" xfId="31179" xr:uid="{0180B6AA-107C-45CA-ABC0-40843F785284}"/>
    <cellStyle name="Dziesiętny 3 2 4 4" xfId="1340" xr:uid="{46ACC25D-339F-4FC6-BA78-7ADCCE351EC3}"/>
    <cellStyle name="Dziesiętny 3 2 4 4 2" xfId="23063" xr:uid="{6E49B303-C303-4E53-BFD2-E54C9570B310}"/>
    <cellStyle name="Dziesiętny 3 2 4 4 2 2" xfId="26971" xr:uid="{4B8A3DDE-6B55-413E-BBE1-985DEEBAB34D}"/>
    <cellStyle name="Dziesiętny 3 2 4 4 2 2 2" xfId="32828" xr:uid="{B812ACB7-DC27-4675-A1C6-82B67B3FFC97}"/>
    <cellStyle name="Dziesiętny 3 2 4 4 2 3" xfId="32827" xr:uid="{71B12851-B6F9-4F5D-9928-5BF0A48197D6}"/>
    <cellStyle name="Dziesiętny 3 2 4 4 3" xfId="24369" xr:uid="{1FE91B59-A551-401F-AA03-09AB631E88DB}"/>
    <cellStyle name="Dziesiętny 3 2 4 4 3 2" xfId="28275" xr:uid="{A7ABE414-6024-485D-9BA0-738A01683AF6}"/>
    <cellStyle name="Dziesiętny 3 2 4 4 3 2 2" xfId="32830" xr:uid="{280E0BE8-B3B2-42DE-97D3-5DC8A776C632}"/>
    <cellStyle name="Dziesiętny 3 2 4 4 3 3" xfId="32829" xr:uid="{CB6B3248-1DD4-4AA4-991E-943ADBCC1BD5}"/>
    <cellStyle name="Dziesiętny 3 2 4 4 4" xfId="25667" xr:uid="{67B5D613-22EE-4B2E-8778-180C211269F3}"/>
    <cellStyle name="Dziesiętny 3 2 4 4 4 2" xfId="32831" xr:uid="{59367997-81EA-4253-9803-68346A3C95E6}"/>
    <cellStyle name="Dziesiętny 3 2 4 4 5" xfId="29567" xr:uid="{04B2B1E8-834B-4A67-823B-B1767469914B}"/>
    <cellStyle name="Dziesiętny 3 2 4 4 6" xfId="31273" xr:uid="{5C31620C-51E9-4A4A-84F9-1FF29B9ACD6E}"/>
    <cellStyle name="Dziesiętny 3 2 4 5" xfId="1341" xr:uid="{C865DBAA-9984-40BB-AA82-6C7AD6276DBB}"/>
    <cellStyle name="Dziesiętny 3 2 4 5 2" xfId="23064" xr:uid="{8298232A-6242-4489-9F95-81B67B9FC4BD}"/>
    <cellStyle name="Dziesiętny 3 2 4 5 2 2" xfId="26972" xr:uid="{7EA8EF5D-2E9D-48E9-B1CB-19B1D9FBF799}"/>
    <cellStyle name="Dziesiętny 3 2 4 5 2 2 2" xfId="32833" xr:uid="{ED52F667-B40C-46AE-9854-EE13E799A06E}"/>
    <cellStyle name="Dziesiętny 3 2 4 5 2 3" xfId="32832" xr:uid="{A275500D-E103-45B5-BDDE-4A47E3F295E4}"/>
    <cellStyle name="Dziesiętny 3 2 4 5 3" xfId="24370" xr:uid="{8A1435CD-1884-48B2-A40C-0FAB5BDD14FE}"/>
    <cellStyle name="Dziesiętny 3 2 4 5 3 2" xfId="28276" xr:uid="{881616F7-DE9C-4658-AC1D-FBAD9970C514}"/>
    <cellStyle name="Dziesiętny 3 2 4 5 3 2 2" xfId="32835" xr:uid="{9E8A4E9B-3478-4AB5-88F9-08BC74829CD8}"/>
    <cellStyle name="Dziesiętny 3 2 4 5 3 3" xfId="32834" xr:uid="{CED32D53-7AE7-428A-92A4-B412E25EA0C8}"/>
    <cellStyle name="Dziesiętny 3 2 4 5 4" xfId="25668" xr:uid="{7644D3F7-FD74-48AE-BF21-161BB454E441}"/>
    <cellStyle name="Dziesiętny 3 2 4 5 4 2" xfId="32836" xr:uid="{36670F1F-84BD-4E7C-82DF-4CDCCD11007D}"/>
    <cellStyle name="Dziesiętny 3 2 4 5 5" xfId="29568" xr:uid="{C4908706-915A-4BE9-BFFE-5E0EA1B93CF2}"/>
    <cellStyle name="Dziesiętny 3 2 4 5 6" xfId="31616" xr:uid="{12E6811D-FE88-450F-92AB-9647DBB5BA87}"/>
    <cellStyle name="Dziesiętny 3 2 4 6" xfId="23057" xr:uid="{24146D5B-65E4-47EB-A9D8-B33FF87ECA17}"/>
    <cellStyle name="Dziesiętny 3 2 4 6 2" xfId="26965" xr:uid="{5D4F9AF1-3F19-48F4-861E-78F0879D2ED2}"/>
    <cellStyle name="Dziesiętny 3 2 4 6 2 2" xfId="32838" xr:uid="{AFE36710-F39F-4C89-849C-A009B09D733F}"/>
    <cellStyle name="Dziesiętny 3 2 4 6 3" xfId="32837" xr:uid="{06C9B48F-9600-44DD-9D92-295CC5B70433}"/>
    <cellStyle name="Dziesiętny 3 2 4 7" xfId="24363" xr:uid="{501FF05B-7B74-48B5-BBAF-C852E9D7F4A8}"/>
    <cellStyle name="Dziesiętny 3 2 4 7 2" xfId="28269" xr:uid="{172CFE13-3445-45C9-BC31-462D9CCD68E1}"/>
    <cellStyle name="Dziesiętny 3 2 4 7 2 2" xfId="32840" xr:uid="{F97F350D-F0E2-48FB-9C1B-26C64823CDD4}"/>
    <cellStyle name="Dziesiętny 3 2 4 7 3" xfId="32839" xr:uid="{BD2BAE4B-E2C5-4A8B-80DF-53A69C96C9D2}"/>
    <cellStyle name="Dziesiętny 3 2 4 8" xfId="25661" xr:uid="{781C7CD6-618E-4403-8146-389765C18EBF}"/>
    <cellStyle name="Dziesiętny 3 2 4 8 2" xfId="32841" xr:uid="{92973A7A-0663-4F77-A03F-8EC43D3DD72F}"/>
    <cellStyle name="Dziesiętny 3 2 4 9" xfId="29569" xr:uid="{4F505CDD-107C-4E96-B2BC-671E4858F464}"/>
    <cellStyle name="Dziesiętny 3 2 5" xfId="1342" xr:uid="{B0501CB4-DF80-4B97-8E7C-0438C9204B95}"/>
    <cellStyle name="Dziesiętny 3 2 5 2" xfId="1343" xr:uid="{3E7381A5-6A29-4413-A765-FB5DAA667E10}"/>
    <cellStyle name="Dziesiętny 3 2 5 2 2" xfId="23066" xr:uid="{57B3BF8E-A76B-423C-8802-D5F36DDF8087}"/>
    <cellStyle name="Dziesiętny 3 2 5 2 2 2" xfId="26974" xr:uid="{6001B42A-9534-4612-9D88-7AB896272CE8}"/>
    <cellStyle name="Dziesiętny 3 2 5 2 2 2 2" xfId="32843" xr:uid="{2160F218-7404-441C-BE4A-9E07BBC2021A}"/>
    <cellStyle name="Dziesiętny 3 2 5 2 2 3" xfId="32842" xr:uid="{B1199B52-35BB-4769-8754-558CCF7809E7}"/>
    <cellStyle name="Dziesiętny 3 2 5 2 3" xfId="24372" xr:uid="{9C90DDAC-98B2-4A24-8CBA-8B6DD631EFD8}"/>
    <cellStyle name="Dziesiętny 3 2 5 2 3 2" xfId="28278" xr:uid="{55AE2C94-38D2-41D4-840E-433D8FD77F13}"/>
    <cellStyle name="Dziesiętny 3 2 5 2 3 2 2" xfId="32845" xr:uid="{A11E823E-FE12-414B-893C-83275D710C55}"/>
    <cellStyle name="Dziesiętny 3 2 5 2 3 3" xfId="32844" xr:uid="{7520B753-34A9-4728-9F98-8B11DCE6335C}"/>
    <cellStyle name="Dziesiętny 3 2 5 2 4" xfId="25670" xr:uid="{1D1AC47F-F29D-4021-A701-2A9C31DA66F6}"/>
    <cellStyle name="Dziesiętny 3 2 5 2 4 2" xfId="32846" xr:uid="{A579A721-AC23-4461-8FC1-D072A2E04573}"/>
    <cellStyle name="Dziesiętny 3 2 5 2 5" xfId="29570" xr:uid="{0EB7E1C6-033E-4BF1-B89D-BCABD917AF73}"/>
    <cellStyle name="Dziesiętny 3 2 5 2 6" xfId="31275" xr:uid="{6C5B6315-4DA7-40D2-B687-B17F415A8149}"/>
    <cellStyle name="Dziesiętny 3 2 5 3" xfId="1344" xr:uid="{0660C856-36AE-431D-9F3E-3AF8DB949161}"/>
    <cellStyle name="Dziesiętny 3 2 5 3 2" xfId="23067" xr:uid="{2BE5F029-9610-4FBF-95B0-9D95D8F424F8}"/>
    <cellStyle name="Dziesiętny 3 2 5 3 2 2" xfId="26975" xr:uid="{A1F6B681-7A2F-4DDE-90B3-A4693606E20A}"/>
    <cellStyle name="Dziesiętny 3 2 5 3 2 2 2" xfId="32848" xr:uid="{3802666D-E282-44EA-8EDC-B6DDFB49058C}"/>
    <cellStyle name="Dziesiętny 3 2 5 3 2 3" xfId="32847" xr:uid="{E23C581E-C560-4D66-9A6A-137E83757ED9}"/>
    <cellStyle name="Dziesiętny 3 2 5 3 3" xfId="24373" xr:uid="{34181490-ABA5-4E43-96DA-9501F27A4516}"/>
    <cellStyle name="Dziesiętny 3 2 5 3 3 2" xfId="28279" xr:uid="{AADD0604-CA50-4923-BACB-110C590914A8}"/>
    <cellStyle name="Dziesiętny 3 2 5 3 3 2 2" xfId="32850" xr:uid="{2C718410-BEEE-48C3-B579-64D9324DDDDF}"/>
    <cellStyle name="Dziesiętny 3 2 5 3 3 3" xfId="32849" xr:uid="{C8271D1E-D49F-4120-AF8B-81ED35E86B77}"/>
    <cellStyle name="Dziesiętny 3 2 5 3 4" xfId="25671" xr:uid="{292818D5-AF73-444F-A030-473E8BD1F3A6}"/>
    <cellStyle name="Dziesiętny 3 2 5 3 4 2" xfId="32851" xr:uid="{45CF9DAF-69B2-4E13-9D5E-BC1D9838D461}"/>
    <cellStyle name="Dziesiętny 3 2 5 3 5" xfId="29571" xr:uid="{63D91214-53A5-43BF-A905-05366C64BF92}"/>
    <cellStyle name="Dziesiętny 3 2 5 3 6" xfId="31619" xr:uid="{B5EEBDEB-1DD9-435A-9C0C-8D0B92FF7DDC}"/>
    <cellStyle name="Dziesiętny 3 2 5 4" xfId="23065" xr:uid="{AC68A93E-BDFC-47D6-A548-DF7B8EE689FA}"/>
    <cellStyle name="Dziesiętny 3 2 5 4 2" xfId="26973" xr:uid="{56DAC7A5-2267-4350-9B3E-3AA188C4116D}"/>
    <cellStyle name="Dziesiętny 3 2 5 4 2 2" xfId="32853" xr:uid="{9200A8DE-C646-4EE6-AFB0-F8FF9201A2CD}"/>
    <cellStyle name="Dziesiętny 3 2 5 4 3" xfId="32852" xr:uid="{5C7A9D9C-6EF3-4383-B20B-C4C6DBBBEEF1}"/>
    <cellStyle name="Dziesiętny 3 2 5 5" xfId="24371" xr:uid="{163EBE18-D089-42E2-BC22-EAD5A859917E}"/>
    <cellStyle name="Dziesiętny 3 2 5 5 2" xfId="28277" xr:uid="{85B068A9-6C08-4938-8094-32053BE63B83}"/>
    <cellStyle name="Dziesiętny 3 2 5 5 2 2" xfId="32855" xr:uid="{CD0EC1FE-A831-4A04-8C42-9D4E76914F08}"/>
    <cellStyle name="Dziesiętny 3 2 5 5 3" xfId="32854" xr:uid="{C530612A-D94C-4456-9628-25843AAB2C89}"/>
    <cellStyle name="Dziesiętny 3 2 5 6" xfId="25669" xr:uid="{9B205B04-2F9C-4CC0-A158-F6060F747393}"/>
    <cellStyle name="Dziesiętny 3 2 5 6 2" xfId="32856" xr:uid="{AE731E4C-5F28-4CB1-B551-D3AA186126C0}"/>
    <cellStyle name="Dziesiętny 3 2 5 7" xfId="29572" xr:uid="{DC0FA330-F727-430A-B8BC-EAB74F3663C4}"/>
    <cellStyle name="Dziesiętny 3 2 5 8" xfId="30938" xr:uid="{67FC06BC-3757-4007-86EE-1F090F3A1688}"/>
    <cellStyle name="Dziesiętny 3 2 6" xfId="1345" xr:uid="{E8C04E70-559C-4B3A-B8FE-A7B3DEB518C7}"/>
    <cellStyle name="Dziesiętny 3 2 6 2" xfId="1346" xr:uid="{89C6AC41-B1B2-4460-8F40-4B2EC3A70ABD}"/>
    <cellStyle name="Dziesiętny 3 2 6 2 2" xfId="23069" xr:uid="{8DE4012B-783D-43AE-968B-6FBABDF9ABC8}"/>
    <cellStyle name="Dziesiętny 3 2 6 2 2 2" xfId="26977" xr:uid="{55D78759-F6F0-43AB-A79F-124FA4745A19}"/>
    <cellStyle name="Dziesiętny 3 2 6 2 2 2 2" xfId="32858" xr:uid="{71CAE824-FB4C-4968-B176-8F948EF053E0}"/>
    <cellStyle name="Dziesiętny 3 2 6 2 2 3" xfId="32857" xr:uid="{61DE0F33-4A35-42B2-8BBB-3D393188737A}"/>
    <cellStyle name="Dziesiętny 3 2 6 2 3" xfId="24375" xr:uid="{754C0C86-A57F-4245-A389-4DC432820421}"/>
    <cellStyle name="Dziesiętny 3 2 6 2 3 2" xfId="28281" xr:uid="{C829153B-312F-4500-8E5C-FE5BC0E2DA37}"/>
    <cellStyle name="Dziesiętny 3 2 6 2 3 2 2" xfId="32860" xr:uid="{AAE9C5D1-D6F5-4344-ADB5-EDF654E401F1}"/>
    <cellStyle name="Dziesiętny 3 2 6 2 3 3" xfId="32859" xr:uid="{F60C6B01-D7B7-4A86-913F-844AFF470FA7}"/>
    <cellStyle name="Dziesiętny 3 2 6 2 4" xfId="25673" xr:uid="{E8FA4185-41F2-496E-85D3-432B0694D1F8}"/>
    <cellStyle name="Dziesiętny 3 2 6 2 4 2" xfId="32861" xr:uid="{8F9C7B69-CB17-46E3-8F23-5C23BFEE3796}"/>
    <cellStyle name="Dziesiętny 3 2 6 2 5" xfId="29573" xr:uid="{BD3AD0F4-FCA7-4AB7-8073-56E2DCC780EB}"/>
    <cellStyle name="Dziesiętny 3 2 6 2 6" xfId="31620" xr:uid="{17A72B30-7169-4EAE-8DC7-51F3D879A689}"/>
    <cellStyle name="Dziesiętny 3 2 6 3" xfId="23068" xr:uid="{1DDD54C6-2DE6-48FA-9867-F91D4D90E22B}"/>
    <cellStyle name="Dziesiętny 3 2 6 3 2" xfId="26976" xr:uid="{8ECEA7BC-99D5-4CDE-9BCE-0187427067C0}"/>
    <cellStyle name="Dziesiętny 3 2 6 3 2 2" xfId="32863" xr:uid="{FBF5733E-6809-4275-A213-BE6261AFF901}"/>
    <cellStyle name="Dziesiętny 3 2 6 3 3" xfId="32862" xr:uid="{B76DDCA6-8DC9-43F2-986D-F4E47200F704}"/>
    <cellStyle name="Dziesiętny 3 2 6 4" xfId="24374" xr:uid="{CD586485-112D-4316-AEDB-2676C7D668A7}"/>
    <cellStyle name="Dziesiętny 3 2 6 4 2" xfId="28280" xr:uid="{DB618D5B-83F7-4F5E-A1BB-B87DB9B4267D}"/>
    <cellStyle name="Dziesiętny 3 2 6 4 2 2" xfId="32865" xr:uid="{C283EF5C-396F-4A25-8219-55E5088DD2DA}"/>
    <cellStyle name="Dziesiętny 3 2 6 4 3" xfId="32864" xr:uid="{274D24BC-799F-420D-9DB3-66CEC996A0EC}"/>
    <cellStyle name="Dziesiętny 3 2 6 5" xfId="25672" xr:uid="{44EAD8A8-0EBF-4F6A-B73E-722086639ECC}"/>
    <cellStyle name="Dziesiętny 3 2 6 5 2" xfId="32866" xr:uid="{45C736DF-F394-4C9C-9DD4-4C58662DCBCD}"/>
    <cellStyle name="Dziesiętny 3 2 6 6" xfId="29574" xr:uid="{A2831145-C79F-4903-89A1-8B60B8EF2CC4}"/>
    <cellStyle name="Dziesiętny 3 2 6 7" xfId="31100" xr:uid="{C19EB03C-00B9-4E80-B2D2-80067E15D62F}"/>
    <cellStyle name="Dziesiętny 3 2 7" xfId="1347" xr:uid="{79BF6B69-8F10-49C5-87ED-3409E199B250}"/>
    <cellStyle name="Dziesiętny 3 2 7 2" xfId="23070" xr:uid="{3F9C6F6B-01D9-4586-A695-07761ACB53B3}"/>
    <cellStyle name="Dziesiętny 3 2 7 2 2" xfId="26978" xr:uid="{369E40FA-CAC2-46E2-8C35-A9A9064E4857}"/>
    <cellStyle name="Dziesiętny 3 2 7 2 2 2" xfId="32868" xr:uid="{3313C754-3665-49AE-938B-360AEE7B4E32}"/>
    <cellStyle name="Dziesiętny 3 2 7 2 3" xfId="32867" xr:uid="{5441048C-BB19-4DC4-87AE-11474BBD36EF}"/>
    <cellStyle name="Dziesiętny 3 2 7 3" xfId="24376" xr:uid="{DD64B2B7-7089-4DCB-8B74-EDE841126AD2}"/>
    <cellStyle name="Dziesiętny 3 2 7 3 2" xfId="28282" xr:uid="{E007C959-2579-404E-A411-CFCDE663B22F}"/>
    <cellStyle name="Dziesiętny 3 2 7 3 2 2" xfId="32870" xr:uid="{01F99ED7-F39E-4FAD-B986-6410FA348E8F}"/>
    <cellStyle name="Dziesiętny 3 2 7 3 3" xfId="32869" xr:uid="{CAC26D82-465A-4D6C-99FF-F521FCD90FFB}"/>
    <cellStyle name="Dziesiętny 3 2 7 4" xfId="25674" xr:uid="{B9238EDD-808F-4C59-9631-F6422D9D460A}"/>
    <cellStyle name="Dziesiętny 3 2 7 4 2" xfId="32871" xr:uid="{9D0129AA-C7FE-4AA0-85D9-27DBD93ECBB7}"/>
    <cellStyle name="Dziesiętny 3 2 7 5" xfId="29575" xr:uid="{5E11D474-3C6A-4F22-9F28-FCEC3C9E712A}"/>
    <cellStyle name="Dziesiętny 3 2 7 6" xfId="31264" xr:uid="{09714296-E456-4386-B64E-FBB7179386AD}"/>
    <cellStyle name="Dziesiętny 3 2 8" xfId="1348" xr:uid="{9DB442E0-7AA7-4947-AD10-62CC771B7BD1}"/>
    <cellStyle name="Dziesiętny 3 2 8 2" xfId="23071" xr:uid="{7208E172-C678-4FE4-B092-CC84A5048288}"/>
    <cellStyle name="Dziesiętny 3 2 8 2 2" xfId="26979" xr:uid="{75FFB268-5D93-4F38-898A-E01F9AE880E6}"/>
    <cellStyle name="Dziesiętny 3 2 8 2 2 2" xfId="32873" xr:uid="{B66C125C-BCEF-4E19-AF34-8EACAC665728}"/>
    <cellStyle name="Dziesiętny 3 2 8 2 3" xfId="32872" xr:uid="{772153C2-FC30-4FFC-91A0-EB87DFA2B4AC}"/>
    <cellStyle name="Dziesiętny 3 2 8 3" xfId="24377" xr:uid="{AEF61CA9-1A74-4AE8-B331-B2F278C4F787}"/>
    <cellStyle name="Dziesiętny 3 2 8 3 2" xfId="28283" xr:uid="{909DBF09-26C6-4418-89F3-F238B3DEB5A7}"/>
    <cellStyle name="Dziesiętny 3 2 8 3 2 2" xfId="32875" xr:uid="{E56CFD76-0E11-423E-AEC6-B78B63185BB7}"/>
    <cellStyle name="Dziesiętny 3 2 8 3 3" xfId="32874" xr:uid="{FEDD945A-5360-4B84-9476-78999ED4072D}"/>
    <cellStyle name="Dziesiętny 3 2 8 4" xfId="25675" xr:uid="{6954A3FE-5B72-4B6D-A794-2B7A30D93700}"/>
    <cellStyle name="Dziesiętny 3 2 8 4 2" xfId="32876" xr:uid="{C977D83A-C8F7-497C-B585-B67B7EF90D3A}"/>
    <cellStyle name="Dziesiętny 3 2 8 5" xfId="29576" xr:uid="{67E8056B-BF97-43C2-ACC2-BEE0D66FA503}"/>
    <cellStyle name="Dziesiętny 3 2 8 6" xfId="31603" xr:uid="{9B94CCED-E318-4B7B-8A59-0354A49F8AD7}"/>
    <cellStyle name="Dziesiętny 3 2 9" xfId="23024" xr:uid="{723048DA-1B05-42EA-A5D3-84E8946A017D}"/>
    <cellStyle name="Dziesiętny 3 2 9 2" xfId="26932" xr:uid="{F0F3ACF4-939E-48CD-8460-E4E9919F535D}"/>
    <cellStyle name="Dziesiętny 3 2 9 2 2" xfId="32878" xr:uid="{37D4B3AB-2286-4A9C-B2F3-ECDC6F33967D}"/>
    <cellStyle name="Dziesiętny 3 2 9 3" xfId="32877" xr:uid="{C5B39449-B672-4D51-B873-5F92395C7400}"/>
    <cellStyle name="Dziesiętny 3 2_DT-SPV 13 BZWBK report as at 31 12 2011 (+NOI) - RB audit v1(internal) -s" xfId="39744" xr:uid="{690E5763-78A5-4657-824D-CD73887808FF}"/>
    <cellStyle name="Dziesiętny 3 3" xfId="1349" xr:uid="{06530715-4551-4343-A56A-4D958A9584CF}"/>
    <cellStyle name="Dziesiętny 3 3 10" xfId="29577" xr:uid="{720B407F-D8B5-4CFA-9194-344100C15AF0}"/>
    <cellStyle name="Dziesiętny 3 3 11" xfId="30788" xr:uid="{44A6E29F-6248-48A4-82DA-D9AC349924D1}"/>
    <cellStyle name="Dziesiętny 3 3 12" xfId="39745" xr:uid="{F461A6E5-97E6-4D48-B39B-CE80868148E8}"/>
    <cellStyle name="Dziesiętny 3 3 13" xfId="41790" xr:uid="{536AAAF5-D32E-4DD3-A66A-C3253510B2DD}"/>
    <cellStyle name="Dziesiętny 3 3 2" xfId="1350" xr:uid="{9E6AD879-40B5-4C46-BBC4-C2251168B70A}"/>
    <cellStyle name="Dziesiętny 3 3 2 10" xfId="30867" xr:uid="{E148DD4F-1C47-4B64-8EFD-A9C5F0ADBC15}"/>
    <cellStyle name="Dziesiętny 3 3 2 2" xfId="1351" xr:uid="{7DA5C86D-353E-4E54-8FB6-DBCCCEF0041A}"/>
    <cellStyle name="Dziesiętny 3 3 2 2 2" xfId="1352" xr:uid="{2A0C5B8F-8E91-4EB3-A26D-85661BDDB31E}"/>
    <cellStyle name="Dziesiętny 3 3 2 2 2 2" xfId="23075" xr:uid="{A79F20AA-39BE-4DBE-AD9A-520BA124C9F1}"/>
    <cellStyle name="Dziesiętny 3 3 2 2 2 2 2" xfId="26983" xr:uid="{7663478D-EF1C-4DBD-B9E8-E0FD38FD6B9C}"/>
    <cellStyle name="Dziesiętny 3 3 2 2 2 2 2 2" xfId="32880" xr:uid="{22A52987-3CF1-48A9-9850-C3CDEA7BBB04}"/>
    <cellStyle name="Dziesiętny 3 3 2 2 2 2 3" xfId="32879" xr:uid="{701C8BE3-26E9-4CF0-A8AE-9A07E4BA6E61}"/>
    <cellStyle name="Dziesiętny 3 3 2 2 2 3" xfId="24381" xr:uid="{96E3B213-81EB-404F-A91F-1DB35A743A15}"/>
    <cellStyle name="Dziesiętny 3 3 2 2 2 3 2" xfId="28287" xr:uid="{20FF8324-2A91-4ABB-98AA-48028940661A}"/>
    <cellStyle name="Dziesiętny 3 3 2 2 2 3 2 2" xfId="32882" xr:uid="{8E5E3C37-BC9F-4244-B71A-4BDA37B24BF7}"/>
    <cellStyle name="Dziesiętny 3 3 2 2 2 3 3" xfId="32881" xr:uid="{89B6F017-CBE8-4189-BCF9-B619DE88907C}"/>
    <cellStyle name="Dziesiętny 3 3 2 2 2 4" xfId="25679" xr:uid="{1A6400D0-C611-4848-8C5D-E50E78B9B9BE}"/>
    <cellStyle name="Dziesiętny 3 3 2 2 2 4 2" xfId="32883" xr:uid="{E7B361D3-EECC-4459-A03C-03C7853F958C}"/>
    <cellStyle name="Dziesiętny 3 3 2 2 2 5" xfId="29578" xr:uid="{329EDB36-9219-4855-A9DE-C5EE6AF4929D}"/>
    <cellStyle name="Dziesiętny 3 3 2 2 2 6" xfId="31278" xr:uid="{8A1AD538-7D8F-4151-ACD2-95A4E46D8535}"/>
    <cellStyle name="Dziesiętny 3 3 2 2 3" xfId="1353" xr:uid="{78DE5007-5D7F-4A13-BF4B-427100A47BB6}"/>
    <cellStyle name="Dziesiętny 3 3 2 2 3 2" xfId="23076" xr:uid="{4F240E22-E500-4FD9-A0F1-D3BF7BFAFB65}"/>
    <cellStyle name="Dziesiętny 3 3 2 2 3 2 2" xfId="26984" xr:uid="{8A0278D7-98D7-47B1-A1B8-36DA76176958}"/>
    <cellStyle name="Dziesiętny 3 3 2 2 3 2 2 2" xfId="32885" xr:uid="{294F6D13-2914-4806-B56D-B3DA6E332867}"/>
    <cellStyle name="Dziesiętny 3 3 2 2 3 2 3" xfId="32884" xr:uid="{34D1545B-7E04-44D3-A4C5-0BA681B87FD4}"/>
    <cellStyle name="Dziesiętny 3 3 2 2 3 3" xfId="24382" xr:uid="{8C554D97-4AF1-4CCC-A096-09EC827D8827}"/>
    <cellStyle name="Dziesiętny 3 3 2 2 3 3 2" xfId="28288" xr:uid="{361BE1DB-D46E-420C-9D60-DA67A33A6F81}"/>
    <cellStyle name="Dziesiętny 3 3 2 2 3 3 2 2" xfId="32887" xr:uid="{A5CE691A-D0DB-4607-9942-397B1368D9F9}"/>
    <cellStyle name="Dziesiętny 3 3 2 2 3 3 3" xfId="32886" xr:uid="{8E9DD5D6-117E-4130-94C9-294C21D09BAD}"/>
    <cellStyle name="Dziesiętny 3 3 2 2 3 4" xfId="25680" xr:uid="{DBBF4C79-DAFA-4228-84CB-278EE1CB15C0}"/>
    <cellStyle name="Dziesiętny 3 3 2 2 3 4 2" xfId="32888" xr:uid="{4C647304-8D77-409D-9F6D-5C605AC338EF}"/>
    <cellStyle name="Dziesiętny 3 3 2 2 3 5" xfId="29579" xr:uid="{39311775-DCCD-4390-AFC4-44D740EC740E}"/>
    <cellStyle name="Dziesiętny 3 3 2 2 3 6" xfId="31623" xr:uid="{B97772E4-9EA5-4365-9C72-3E0D2A6CE0BA}"/>
    <cellStyle name="Dziesiętny 3 3 2 2 4" xfId="23074" xr:uid="{9A050DEF-F21C-4747-AF06-2F731BB10972}"/>
    <cellStyle name="Dziesiętny 3 3 2 2 4 2" xfId="26982" xr:uid="{B4972D22-384E-4EB2-AE8C-FD32E6B87694}"/>
    <cellStyle name="Dziesiętny 3 3 2 2 4 2 2" xfId="32890" xr:uid="{4C3A03CB-BEF2-481A-A9A1-A9ECBF1730A4}"/>
    <cellStyle name="Dziesiętny 3 3 2 2 4 3" xfId="32889" xr:uid="{653C6318-B263-43B0-B325-AB4B6853C2E9}"/>
    <cellStyle name="Dziesiętny 3 3 2 2 5" xfId="24380" xr:uid="{5851E89D-0BB0-4F8E-A87E-4E70998EF196}"/>
    <cellStyle name="Dziesiętny 3 3 2 2 5 2" xfId="28286" xr:uid="{DB2B25E7-F9F2-4181-AC5B-333BCDD39EF8}"/>
    <cellStyle name="Dziesiętny 3 3 2 2 5 2 2" xfId="32892" xr:uid="{353E013B-DD28-440D-9504-9CF42120516F}"/>
    <cellStyle name="Dziesiętny 3 3 2 2 5 3" xfId="32891" xr:uid="{05879B06-0934-490F-8C23-6DDF8D2872AB}"/>
    <cellStyle name="Dziesiętny 3 3 2 2 6" xfId="25678" xr:uid="{B14DCE0F-B854-4FFB-821B-A31D63B2FB9F}"/>
    <cellStyle name="Dziesiętny 3 3 2 2 6 2" xfId="32893" xr:uid="{E3279EE4-361D-4F12-B4A6-5B2DAAADB5BF}"/>
    <cellStyle name="Dziesiętny 3 3 2 2 7" xfId="29580" xr:uid="{8B2F853A-AAF1-4F81-8781-8710AA672CCE}"/>
    <cellStyle name="Dziesiętny 3 3 2 2 8" xfId="31029" xr:uid="{BF1C9682-CC2B-41B7-A98A-F5AB4C17AC80}"/>
    <cellStyle name="Dziesiętny 3 3 2 3" xfId="1354" xr:uid="{3978351C-D896-4C6E-AF15-09D37F14DE20}"/>
    <cellStyle name="Dziesiętny 3 3 2 3 2" xfId="1355" xr:uid="{B60F41A3-38FB-4229-9EF6-16FD75CC8CF5}"/>
    <cellStyle name="Dziesiętny 3 3 2 3 2 2" xfId="23078" xr:uid="{D0C42085-D806-4EC0-8E24-9D8631C8B3AB}"/>
    <cellStyle name="Dziesiętny 3 3 2 3 2 2 2" xfId="26986" xr:uid="{3A609C61-2359-4BF0-A0E6-83A5EED7D7F2}"/>
    <cellStyle name="Dziesiętny 3 3 2 3 2 2 2 2" xfId="32895" xr:uid="{6A2F8C6A-6909-44BE-B3FA-E3FBAF06CD5C}"/>
    <cellStyle name="Dziesiętny 3 3 2 3 2 2 3" xfId="32894" xr:uid="{514E484A-DFD2-405B-8D1D-D5702A20FDF8}"/>
    <cellStyle name="Dziesiętny 3 3 2 3 2 3" xfId="24384" xr:uid="{57BD2171-EF6E-4AEF-A361-FD732BDFC208}"/>
    <cellStyle name="Dziesiętny 3 3 2 3 2 3 2" xfId="28290" xr:uid="{C5957621-3124-4A3C-8C1F-D3353E17E22F}"/>
    <cellStyle name="Dziesiętny 3 3 2 3 2 3 2 2" xfId="32897" xr:uid="{65569C15-F6F5-4904-873B-2359A8EA8C7A}"/>
    <cellStyle name="Dziesiętny 3 3 2 3 2 3 3" xfId="32896" xr:uid="{09172196-97E1-4B70-9A11-C5DA2BB82658}"/>
    <cellStyle name="Dziesiętny 3 3 2 3 2 4" xfId="25682" xr:uid="{465B5077-4CBC-4976-92E8-7AB72C4911B9}"/>
    <cellStyle name="Dziesiętny 3 3 2 3 2 4 2" xfId="32898" xr:uid="{EA8A8DAD-4BF9-4D47-BEFC-FAB66E561DE8}"/>
    <cellStyle name="Dziesiętny 3 3 2 3 2 5" xfId="29581" xr:uid="{0FB47103-3B6B-4679-B9BC-C6155BB3EA8C}"/>
    <cellStyle name="Dziesiętny 3 3 2 3 2 6" xfId="31624" xr:uid="{E7B15DE6-5AF6-4E1E-A0D6-C63C9B9CF7D0}"/>
    <cellStyle name="Dziesiętny 3 3 2 3 3" xfId="23077" xr:uid="{D2259DB9-0F25-41A0-8A2A-6BF41C979B73}"/>
    <cellStyle name="Dziesiętny 3 3 2 3 3 2" xfId="26985" xr:uid="{2300B39B-7B5A-426C-BCEB-C295559B6052}"/>
    <cellStyle name="Dziesiętny 3 3 2 3 3 2 2" xfId="32900" xr:uid="{1D1ECDDD-D5F1-4840-987E-169EC69119F8}"/>
    <cellStyle name="Dziesiętny 3 3 2 3 3 3" xfId="32899" xr:uid="{6E977C30-8721-423D-B290-C0C806024A68}"/>
    <cellStyle name="Dziesiętny 3 3 2 3 4" xfId="24383" xr:uid="{C7D8C80D-7FF7-4F8A-9CB7-4AB1610FB5A7}"/>
    <cellStyle name="Dziesiętny 3 3 2 3 4 2" xfId="28289" xr:uid="{92EB924D-A89B-4358-82B4-5BF3A2014297}"/>
    <cellStyle name="Dziesiętny 3 3 2 3 4 2 2" xfId="32902" xr:uid="{038F9FBF-43BD-41D9-9948-2887ADC019B3}"/>
    <cellStyle name="Dziesiętny 3 3 2 3 4 3" xfId="32901" xr:uid="{B4D98BDF-224A-4D25-BBF8-56CC19AEC332}"/>
    <cellStyle name="Dziesiętny 3 3 2 3 5" xfId="25681" xr:uid="{67055DFC-153F-4596-8091-490A92FC928A}"/>
    <cellStyle name="Dziesiętny 3 3 2 3 5 2" xfId="32903" xr:uid="{B2030B2D-A51E-4A7A-94A5-CC962ED388D9}"/>
    <cellStyle name="Dziesiętny 3 3 2 3 6" xfId="29582" xr:uid="{A152C0F6-53DD-4094-A0B3-EC0561D6C47F}"/>
    <cellStyle name="Dziesiętny 3 3 2 3 7" xfId="31191" xr:uid="{86A64AD8-E57E-4DFA-839F-301D9766DFF8}"/>
    <cellStyle name="Dziesiętny 3 3 2 4" xfId="1356" xr:uid="{1BE38C2A-904A-40A5-AA7D-0C01EEFD0068}"/>
    <cellStyle name="Dziesiętny 3 3 2 4 2" xfId="23079" xr:uid="{A93F1C8C-7A10-4699-AD14-1F7FCDA4EF35}"/>
    <cellStyle name="Dziesiętny 3 3 2 4 2 2" xfId="26987" xr:uid="{89F6A1AD-F023-4A28-82EC-6C4FBA0CF309}"/>
    <cellStyle name="Dziesiętny 3 3 2 4 2 2 2" xfId="32905" xr:uid="{498C04F5-94E2-4933-8D75-C2C03237892F}"/>
    <cellStyle name="Dziesiętny 3 3 2 4 2 3" xfId="32904" xr:uid="{807C40D8-942F-4E80-9F6D-60ADB5212D7D}"/>
    <cellStyle name="Dziesiętny 3 3 2 4 3" xfId="24385" xr:uid="{36560471-93D0-4926-8196-40AFF8966211}"/>
    <cellStyle name="Dziesiętny 3 3 2 4 3 2" xfId="28291" xr:uid="{83630648-7FFC-43B4-88BF-292ED669148B}"/>
    <cellStyle name="Dziesiętny 3 3 2 4 3 2 2" xfId="32907" xr:uid="{14510917-F47A-4778-8FE9-FCC08799B55C}"/>
    <cellStyle name="Dziesiętny 3 3 2 4 3 3" xfId="32906" xr:uid="{3C52372F-11F6-490E-AFFA-34276917CF7B}"/>
    <cellStyle name="Dziesiętny 3 3 2 4 4" xfId="25683" xr:uid="{FE1F9D5C-A7E9-44E7-BED0-C283E6A2731A}"/>
    <cellStyle name="Dziesiętny 3 3 2 4 4 2" xfId="32908" xr:uid="{C2148E69-8BF4-404B-A17B-EEB2AF333BC2}"/>
    <cellStyle name="Dziesiętny 3 3 2 4 5" xfId="29583" xr:uid="{C6A52B41-6DDE-4D72-A4DC-3155D1F3D5A3}"/>
    <cellStyle name="Dziesiętny 3 3 2 4 6" xfId="31277" xr:uid="{BCB848B2-1102-4F01-8633-544226DEBD9D}"/>
    <cellStyle name="Dziesiętny 3 3 2 5" xfId="1357" xr:uid="{9261DD28-47A6-4D06-B34F-396724629725}"/>
    <cellStyle name="Dziesiętny 3 3 2 5 2" xfId="23080" xr:uid="{8911056D-CE29-4EA5-AD41-6A7DBA8E4B33}"/>
    <cellStyle name="Dziesiętny 3 3 2 5 2 2" xfId="26988" xr:uid="{1B992783-D8CD-46DD-9989-FBD00F16D9A3}"/>
    <cellStyle name="Dziesiętny 3 3 2 5 2 2 2" xfId="32910" xr:uid="{A534F793-7EF5-4BBB-9B66-50EDE85CF8AB}"/>
    <cellStyle name="Dziesiętny 3 3 2 5 2 3" xfId="32909" xr:uid="{6CE4763E-2C01-456E-844C-735A590FCB26}"/>
    <cellStyle name="Dziesiętny 3 3 2 5 3" xfId="24386" xr:uid="{56C33141-DBD3-4B08-9F42-3C6EE4431399}"/>
    <cellStyle name="Dziesiętny 3 3 2 5 3 2" xfId="28292" xr:uid="{BCB3CC87-BB37-403C-803E-009DBC65EB0B}"/>
    <cellStyle name="Dziesiętny 3 3 2 5 3 2 2" xfId="32912" xr:uid="{3CCE30E7-09B4-4163-979C-774F24DFBAEC}"/>
    <cellStyle name="Dziesiętny 3 3 2 5 3 3" xfId="32911" xr:uid="{8BD13273-4AD9-4971-AC43-E58BF64F67A4}"/>
    <cellStyle name="Dziesiętny 3 3 2 5 4" xfId="25684" xr:uid="{BE60AACC-61B2-428A-B1F2-7B13B39A414A}"/>
    <cellStyle name="Dziesiętny 3 3 2 5 4 2" xfId="32913" xr:uid="{394EF742-42E5-413C-B7BE-329E0C2B4E55}"/>
    <cellStyle name="Dziesiętny 3 3 2 5 5" xfId="29584" xr:uid="{29F0AFB8-15D2-40C2-9156-2C6E63AA554F}"/>
    <cellStyle name="Dziesiętny 3 3 2 5 6" xfId="31622" xr:uid="{8265ACB6-F535-457F-A798-ACBBC31BC5A8}"/>
    <cellStyle name="Dziesiętny 3 3 2 6" xfId="23073" xr:uid="{F011E6D3-D9E0-4A9E-BE95-E6EE94DC4983}"/>
    <cellStyle name="Dziesiętny 3 3 2 6 2" xfId="26981" xr:uid="{ED704160-7C36-46D7-A18C-1FD11435F3CE}"/>
    <cellStyle name="Dziesiętny 3 3 2 6 2 2" xfId="32915" xr:uid="{11059E34-6BCE-4C98-BC9B-92692C7A45FD}"/>
    <cellStyle name="Dziesiętny 3 3 2 6 3" xfId="32914" xr:uid="{87DD7923-8AB4-4ACD-AAE0-F80EEF3463DD}"/>
    <cellStyle name="Dziesiętny 3 3 2 7" xfId="24379" xr:uid="{B119CEF7-88E0-43CC-8B1E-EDFFD889AF01}"/>
    <cellStyle name="Dziesiętny 3 3 2 7 2" xfId="28285" xr:uid="{8EF7AA89-5F2E-4F9A-9B72-6C9C05EB7291}"/>
    <cellStyle name="Dziesiętny 3 3 2 7 2 2" xfId="32917" xr:uid="{3D6AF55F-A003-47D5-BEEE-516682E913C5}"/>
    <cellStyle name="Dziesiętny 3 3 2 7 3" xfId="32916" xr:uid="{5FED6344-2050-4FC6-84DE-0C0190DCBABC}"/>
    <cellStyle name="Dziesiętny 3 3 2 8" xfId="25677" xr:uid="{CCE07B7A-A8FE-41A6-AB55-9602A9130BDC}"/>
    <cellStyle name="Dziesiętny 3 3 2 8 2" xfId="32918" xr:uid="{CE6A630B-BC55-42A2-85D6-CD89BC2942F1}"/>
    <cellStyle name="Dziesiętny 3 3 2 9" xfId="29585" xr:uid="{863F57E2-1E31-4CDC-9022-E29C9CDE0AF6}"/>
    <cellStyle name="Dziesiętny 3 3 3" xfId="1358" xr:uid="{BDE6ED46-C19A-42AE-ACAC-72A27C1F7F9C}"/>
    <cellStyle name="Dziesiętny 3 3 3 2" xfId="1359" xr:uid="{0A16CE6F-1B78-46BE-AAA3-87969970C47E}"/>
    <cellStyle name="Dziesiętny 3 3 3 2 2" xfId="23082" xr:uid="{879E984E-BA6B-4138-AE82-43773094D133}"/>
    <cellStyle name="Dziesiętny 3 3 3 2 2 2" xfId="26990" xr:uid="{90F628E6-1FDC-4030-B40C-E503F5A87C94}"/>
    <cellStyle name="Dziesiętny 3 3 3 2 2 2 2" xfId="32920" xr:uid="{7988EACC-2EF8-4696-AAAA-A8FD3CBB7E2C}"/>
    <cellStyle name="Dziesiętny 3 3 3 2 2 3" xfId="32919" xr:uid="{9D707C2C-FDB6-43FF-A8BC-76DE757D9F17}"/>
    <cellStyle name="Dziesiętny 3 3 3 2 3" xfId="24388" xr:uid="{D926E6FF-13D8-4284-909F-A3AB65E21E91}"/>
    <cellStyle name="Dziesiętny 3 3 3 2 3 2" xfId="28294" xr:uid="{91414418-5BDC-45CA-BC2D-DFF04678A6C5}"/>
    <cellStyle name="Dziesiętny 3 3 3 2 3 2 2" xfId="32922" xr:uid="{1312CCC0-F0C6-4E21-9AD2-F0AEAC466EB4}"/>
    <cellStyle name="Dziesiętny 3 3 3 2 3 3" xfId="32921" xr:uid="{4F69389C-24C2-4161-96EC-8FF6EDB78E18}"/>
    <cellStyle name="Dziesiętny 3 3 3 2 4" xfId="25686" xr:uid="{DB598948-2D14-4528-922D-F1C069846C5F}"/>
    <cellStyle name="Dziesiętny 3 3 3 2 4 2" xfId="32923" xr:uid="{2BF3335F-3841-4342-B476-1434E1749103}"/>
    <cellStyle name="Dziesiętny 3 3 3 2 5" xfId="29586" xr:uid="{1B9F5A10-80AD-4380-A4DD-36883D9C3A67}"/>
    <cellStyle name="Dziesiętny 3 3 3 2 6" xfId="31279" xr:uid="{53B12E4F-96D4-467F-82BD-FFE2FE41FC8D}"/>
    <cellStyle name="Dziesiętny 3 3 3 3" xfId="1360" xr:uid="{564AC04C-3F3A-4BAD-9FF6-93E2F357A9D7}"/>
    <cellStyle name="Dziesiętny 3 3 3 3 2" xfId="23083" xr:uid="{739E7CF5-70E1-4523-9DA1-76F48A4F1CD0}"/>
    <cellStyle name="Dziesiętny 3 3 3 3 2 2" xfId="26991" xr:uid="{AD2AC780-E870-451A-AD07-A8DD5349CCF2}"/>
    <cellStyle name="Dziesiętny 3 3 3 3 2 2 2" xfId="32925" xr:uid="{AD7252F1-4B8C-46B8-B072-7C8F4C81DA5A}"/>
    <cellStyle name="Dziesiętny 3 3 3 3 2 3" xfId="32924" xr:uid="{70F52CD4-269B-42D8-934D-F02428580469}"/>
    <cellStyle name="Dziesiętny 3 3 3 3 3" xfId="24389" xr:uid="{9CA4508C-5576-4DE2-9EE1-ED9286E6413B}"/>
    <cellStyle name="Dziesiętny 3 3 3 3 3 2" xfId="28295" xr:uid="{242E539A-9A2A-4B11-BDE1-9BB5C3B874E6}"/>
    <cellStyle name="Dziesiętny 3 3 3 3 3 2 2" xfId="32927" xr:uid="{017F3C08-5263-44BB-A096-88A51A6D8F8D}"/>
    <cellStyle name="Dziesiętny 3 3 3 3 3 3" xfId="32926" xr:uid="{5F144826-0522-4607-B0B9-1787C215F033}"/>
    <cellStyle name="Dziesiętny 3 3 3 3 4" xfId="25687" xr:uid="{2329EE75-6360-43EB-8746-0175244F381E}"/>
    <cellStyle name="Dziesiętny 3 3 3 3 4 2" xfId="32928" xr:uid="{CB4EAF79-8B90-4D33-A3AC-6BB0394625A1}"/>
    <cellStyle name="Dziesiętny 3 3 3 3 5" xfId="29587" xr:uid="{ACA3EA46-7477-4D3B-8C72-27A0AA6ABC9D}"/>
    <cellStyle name="Dziesiętny 3 3 3 3 6" xfId="31625" xr:uid="{068BC283-CD6B-4DA0-8592-51C5D9D8AAB2}"/>
    <cellStyle name="Dziesiętny 3 3 3 4" xfId="23081" xr:uid="{E5A0E218-B9F7-4BF1-97A6-849408730EBF}"/>
    <cellStyle name="Dziesiętny 3 3 3 4 2" xfId="26989" xr:uid="{883F3667-FDDF-46D9-99A4-CF3E279E806B}"/>
    <cellStyle name="Dziesiętny 3 3 3 4 2 2" xfId="32930" xr:uid="{CD97E0AC-BFD9-4522-A724-83E877419E29}"/>
    <cellStyle name="Dziesiętny 3 3 3 4 3" xfId="32929" xr:uid="{316CD27B-FBB3-43C9-BD3F-B3800132964F}"/>
    <cellStyle name="Dziesiętny 3 3 3 5" xfId="24387" xr:uid="{E4BE2E04-8467-477D-8DBB-32533553DBB9}"/>
    <cellStyle name="Dziesiętny 3 3 3 5 2" xfId="28293" xr:uid="{518B0F45-12FB-4977-AAB8-2125B995BC02}"/>
    <cellStyle name="Dziesiętny 3 3 3 5 2 2" xfId="32932" xr:uid="{84330234-D3C7-4F68-9EAF-B7757A8DC7C1}"/>
    <cellStyle name="Dziesiętny 3 3 3 5 3" xfId="32931" xr:uid="{E8E4A700-BC78-4861-A333-DA685BB8AEAA}"/>
    <cellStyle name="Dziesiętny 3 3 3 6" xfId="25685" xr:uid="{06F6BC3F-A93F-4602-9022-553C5FEE809A}"/>
    <cellStyle name="Dziesiętny 3 3 3 6 2" xfId="32933" xr:uid="{06284603-7FA2-4FB8-81D7-006A0E0A1C0C}"/>
    <cellStyle name="Dziesiętny 3 3 3 7" xfId="29588" xr:uid="{CA7DB04D-F1AF-4B74-93E5-5E4CCEB94B13}"/>
    <cellStyle name="Dziesiętny 3 3 3 8" xfId="30950" xr:uid="{5348FC1B-A486-4063-92FB-8121512E06E5}"/>
    <cellStyle name="Dziesiętny 3 3 4" xfId="1361" xr:uid="{676BA465-E0C0-47D9-AB91-30611FCF0E08}"/>
    <cellStyle name="Dziesiętny 3 3 4 2" xfId="1362" xr:uid="{74E23FBE-3E6F-43AF-8FEE-8A3FCB6DF1CA}"/>
    <cellStyle name="Dziesiętny 3 3 4 2 2" xfId="23085" xr:uid="{C5478DEB-B1A9-4D01-88F5-049B899F70B8}"/>
    <cellStyle name="Dziesiętny 3 3 4 2 2 2" xfId="26993" xr:uid="{1FDF7F21-E434-4E01-81D7-EA9796AF2828}"/>
    <cellStyle name="Dziesiętny 3 3 4 2 2 2 2" xfId="32935" xr:uid="{55B9265F-63C5-43CC-91C4-8144DE783930}"/>
    <cellStyle name="Dziesiętny 3 3 4 2 2 3" xfId="32934" xr:uid="{0DF90088-720C-4E00-B97A-DA4EB99C9B24}"/>
    <cellStyle name="Dziesiętny 3 3 4 2 3" xfId="24391" xr:uid="{8AF34431-8FC8-45FD-A439-0E47F8A3EB12}"/>
    <cellStyle name="Dziesiętny 3 3 4 2 3 2" xfId="28297" xr:uid="{C99A5839-BD56-481F-8A57-F142FEA6EC85}"/>
    <cellStyle name="Dziesiętny 3 3 4 2 3 2 2" xfId="32937" xr:uid="{E996FB1E-6E77-454D-9521-0FD2E91AB335}"/>
    <cellStyle name="Dziesiętny 3 3 4 2 3 3" xfId="32936" xr:uid="{365CFB50-257F-4005-B430-93FC66495D7D}"/>
    <cellStyle name="Dziesiętny 3 3 4 2 4" xfId="25689" xr:uid="{91ACC70B-D8D6-40A8-952F-92C8F9D7155E}"/>
    <cellStyle name="Dziesiętny 3 3 4 2 4 2" xfId="32938" xr:uid="{037D1C84-4866-4501-B6E8-7D68586A482D}"/>
    <cellStyle name="Dziesiętny 3 3 4 2 5" xfId="29589" xr:uid="{F31AAE1A-9870-480B-BA33-7DCD2C9FBAF2}"/>
    <cellStyle name="Dziesiętny 3 3 4 2 6" xfId="31626" xr:uid="{6A896193-E8D0-44DA-8C43-2B699E0A4368}"/>
    <cellStyle name="Dziesiętny 3 3 4 3" xfId="23084" xr:uid="{9A0C75C1-D373-480D-98B3-E5665326F22D}"/>
    <cellStyle name="Dziesiętny 3 3 4 3 2" xfId="26992" xr:uid="{A874FE00-65EE-41C8-A71F-FDCBE3E8E99D}"/>
    <cellStyle name="Dziesiętny 3 3 4 3 2 2" xfId="32940" xr:uid="{9B85F555-2FCD-444C-8DA1-15ED3DAE84D3}"/>
    <cellStyle name="Dziesiętny 3 3 4 3 3" xfId="32939" xr:uid="{51759944-5993-4A25-9E38-CFEC03E98615}"/>
    <cellStyle name="Dziesiętny 3 3 4 4" xfId="24390" xr:uid="{F76CB7AE-4726-4517-BB6C-ADFC310218B3}"/>
    <cellStyle name="Dziesiętny 3 3 4 4 2" xfId="28296" xr:uid="{91840A83-8EEF-4E0C-966E-2773ADB04B92}"/>
    <cellStyle name="Dziesiętny 3 3 4 4 2 2" xfId="32942" xr:uid="{AE8D8A26-232E-4181-A981-D090591870C2}"/>
    <cellStyle name="Dziesiętny 3 3 4 4 3" xfId="32941" xr:uid="{6966A140-81A7-4179-9834-738E2EC0098D}"/>
    <cellStyle name="Dziesiętny 3 3 4 5" xfId="25688" xr:uid="{D855EFE2-EEFB-41B4-B03E-1FF6EDE30429}"/>
    <cellStyle name="Dziesiętny 3 3 4 5 2" xfId="32943" xr:uid="{039F6216-42EF-4C46-83AD-1CB9648DB472}"/>
    <cellStyle name="Dziesiętny 3 3 4 6" xfId="29590" xr:uid="{117741CF-575F-49C9-92C2-056256654384}"/>
    <cellStyle name="Dziesiętny 3 3 4 7" xfId="31112" xr:uid="{C34FE37B-3C8E-48F7-8672-A51A9A2AA177}"/>
    <cellStyle name="Dziesiętny 3 3 5" xfId="1363" xr:uid="{3BD1659B-3C09-4ACB-8225-05155026BD0E}"/>
    <cellStyle name="Dziesiętny 3 3 5 2" xfId="23086" xr:uid="{46D04CF5-3627-4552-A93A-AA716AF88082}"/>
    <cellStyle name="Dziesiętny 3 3 5 2 2" xfId="26994" xr:uid="{248A5278-7B7E-471C-99EB-CE78F4E67FE8}"/>
    <cellStyle name="Dziesiętny 3 3 5 2 2 2" xfId="32945" xr:uid="{FFB92CEA-BE75-46C9-BF52-D889057B9D3E}"/>
    <cellStyle name="Dziesiętny 3 3 5 2 3" xfId="32944" xr:uid="{2F45E4D6-9DA1-4A18-A52B-04377CB8D336}"/>
    <cellStyle name="Dziesiętny 3 3 5 3" xfId="24392" xr:uid="{EB375886-93FF-4F09-A0CB-BFD0C14B6A91}"/>
    <cellStyle name="Dziesiętny 3 3 5 3 2" xfId="28298" xr:uid="{60C0E227-6240-40B9-BDF8-F7644B4CFE77}"/>
    <cellStyle name="Dziesiętny 3 3 5 3 2 2" xfId="32947" xr:uid="{65591330-0345-4685-AAA2-FC34265959E7}"/>
    <cellStyle name="Dziesiętny 3 3 5 3 3" xfId="32946" xr:uid="{E7581F4C-5366-4206-8850-FB537AA728A0}"/>
    <cellStyle name="Dziesiętny 3 3 5 4" xfId="25690" xr:uid="{B6F203D3-1FF9-48E0-82B5-1E3B0F1D3C81}"/>
    <cellStyle name="Dziesiętny 3 3 5 4 2" xfId="32948" xr:uid="{018E3691-7AF4-4EB1-8AC4-9A719E13709E}"/>
    <cellStyle name="Dziesiętny 3 3 5 5" xfId="29591" xr:uid="{C19FACBF-4DAA-48B9-9916-48CA38228D4F}"/>
    <cellStyle name="Dziesiętny 3 3 5 6" xfId="31276" xr:uid="{98D4E5AD-361D-4813-A7AB-1FA9036F9AFC}"/>
    <cellStyle name="Dziesiętny 3 3 6" xfId="1364" xr:uid="{7C710BBE-47E7-435D-B3A9-6F232F41F7EF}"/>
    <cellStyle name="Dziesiętny 3 3 6 2" xfId="23087" xr:uid="{D0E36EB3-D421-4300-AB8E-EDC0B43E13B1}"/>
    <cellStyle name="Dziesiętny 3 3 6 2 2" xfId="26995" xr:uid="{4DB96179-23A5-4D6B-A2B8-2EE393BED6B5}"/>
    <cellStyle name="Dziesiętny 3 3 6 2 2 2" xfId="32950" xr:uid="{3AE2CDF1-921B-4693-BA72-A7562CA9D4EC}"/>
    <cellStyle name="Dziesiętny 3 3 6 2 3" xfId="32949" xr:uid="{A2BC7125-60D4-4EE3-BAD4-A0CA27748219}"/>
    <cellStyle name="Dziesiętny 3 3 6 3" xfId="24393" xr:uid="{26963097-CE17-4B0E-ADA9-FD7DA0D84C23}"/>
    <cellStyle name="Dziesiętny 3 3 6 3 2" xfId="28299" xr:uid="{E67ADBA5-8109-49AC-BF19-3F7BE84B1E19}"/>
    <cellStyle name="Dziesiętny 3 3 6 3 2 2" xfId="32952" xr:uid="{0A0D3B02-1176-4994-B89E-E798F762071E}"/>
    <cellStyle name="Dziesiętny 3 3 6 3 3" xfId="32951" xr:uid="{BBE51B14-00A6-4D25-AFA7-3E89EA452729}"/>
    <cellStyle name="Dziesiętny 3 3 6 4" xfId="25691" xr:uid="{46A076C3-B8CF-4315-A1C2-C9F98D2ED788}"/>
    <cellStyle name="Dziesiętny 3 3 6 4 2" xfId="32953" xr:uid="{FD5E2312-7C38-4048-9CD9-13BA9F598209}"/>
    <cellStyle name="Dziesiętny 3 3 6 5" xfId="29592" xr:uid="{0E8C5C4C-2060-421A-A727-73F35CBA1CD4}"/>
    <cellStyle name="Dziesiętny 3 3 6 6" xfId="31621" xr:uid="{68D878F3-0C25-4767-97E2-7E191541F72D}"/>
    <cellStyle name="Dziesiętny 3 3 7" xfId="23072" xr:uid="{F83A1A2B-EFE5-4C1E-91B3-B135F8C41C65}"/>
    <cellStyle name="Dziesiętny 3 3 7 2" xfId="26980" xr:uid="{42DC550A-9B25-48FF-ACB8-589D3DE15F5B}"/>
    <cellStyle name="Dziesiętny 3 3 7 2 2" xfId="32955" xr:uid="{273C6F29-9EB4-486B-BA35-4236544DAFE4}"/>
    <cellStyle name="Dziesiętny 3 3 7 3" xfId="32954" xr:uid="{6CE97CF8-476C-4F51-B4AC-ECA95AB495D4}"/>
    <cellStyle name="Dziesiętny 3 3 8" xfId="24378" xr:uid="{7524E39D-4753-4AF8-BC22-3BDE0C781744}"/>
    <cellStyle name="Dziesiętny 3 3 8 2" xfId="28284" xr:uid="{16E34C76-5DF4-4FA4-AF8C-DF72FC72F6C1}"/>
    <cellStyle name="Dziesiętny 3 3 8 2 2" xfId="32957" xr:uid="{B97E8E62-1FA0-409C-A0A3-C28EDAE79AB4}"/>
    <cellStyle name="Dziesiętny 3 3 8 3" xfId="32956" xr:uid="{A1217B08-8C86-43E5-9A49-507909374646}"/>
    <cellStyle name="Dziesiętny 3 3 9" xfId="25676" xr:uid="{638BA3EC-CAD5-45EC-82AC-E2BA50DF615C}"/>
    <cellStyle name="Dziesiętny 3 3 9 2" xfId="32958" xr:uid="{F61B4F74-344D-4CD3-91A1-ADE541D3D6F3}"/>
    <cellStyle name="Dziesiętny 3 4" xfId="1365" xr:uid="{9FFBF4CE-11DE-4A05-8533-A04C3FDED284}"/>
    <cellStyle name="Dziesiętny 3 4 10" xfId="29593" xr:uid="{768E966A-C85E-4312-9210-F834AA59F8C5}"/>
    <cellStyle name="Dziesiętny 3 4 11" xfId="30807" xr:uid="{2A794B50-61D3-40BF-99E2-7CBE7DBB3334}"/>
    <cellStyle name="Dziesiętny 3 4 12" xfId="39746" xr:uid="{3C37F5CD-A0DF-48BB-B84C-57E732E2DC2D}"/>
    <cellStyle name="Dziesiętny 3 4 2" xfId="1366" xr:uid="{50FE031B-863B-40D2-8433-4F42BE666B35}"/>
    <cellStyle name="Dziesiętny 3 4 2 10" xfId="30886" xr:uid="{7E17B3BB-626D-45A5-B6CD-233459097F1F}"/>
    <cellStyle name="Dziesiętny 3 4 2 2" xfId="1367" xr:uid="{FC21F943-B15E-4F2D-A78C-9E17CB1430EF}"/>
    <cellStyle name="Dziesiętny 3 4 2 2 2" xfId="1368" xr:uid="{62578689-0D0F-467B-B98B-BB1D35F672F9}"/>
    <cellStyle name="Dziesiętny 3 4 2 2 2 2" xfId="23091" xr:uid="{DDB76E76-B61B-40DB-823B-C744D72D2D67}"/>
    <cellStyle name="Dziesiętny 3 4 2 2 2 2 2" xfId="26999" xr:uid="{EA1A9841-83F9-41C8-9EA9-00E5EC5338E1}"/>
    <cellStyle name="Dziesiętny 3 4 2 2 2 2 2 2" xfId="32960" xr:uid="{8AA41B79-C244-4809-9B2A-A751E77D9599}"/>
    <cellStyle name="Dziesiętny 3 4 2 2 2 2 3" xfId="32959" xr:uid="{08125731-9FEC-42A6-96DC-4C71E0031476}"/>
    <cellStyle name="Dziesiętny 3 4 2 2 2 3" xfId="24397" xr:uid="{D485FE68-FC9D-4872-BE2A-64E08AD239C3}"/>
    <cellStyle name="Dziesiętny 3 4 2 2 2 3 2" xfId="28303" xr:uid="{E912FC87-55CA-4C3D-90B2-5043A118E634}"/>
    <cellStyle name="Dziesiętny 3 4 2 2 2 3 2 2" xfId="32962" xr:uid="{205C2FD3-E029-4161-AFC6-0F9B16BB92E4}"/>
    <cellStyle name="Dziesiętny 3 4 2 2 2 3 3" xfId="32961" xr:uid="{15B68EBD-DBA4-48D7-998F-1AE00FE660B7}"/>
    <cellStyle name="Dziesiętny 3 4 2 2 2 4" xfId="25695" xr:uid="{5F7E5DA0-B605-4798-A381-C9326A7680CC}"/>
    <cellStyle name="Dziesiętny 3 4 2 2 2 4 2" xfId="32963" xr:uid="{C7D6021D-2794-4DD7-A34A-A2B778CAF34C}"/>
    <cellStyle name="Dziesiętny 3 4 2 2 2 5" xfId="29594" xr:uid="{1EBA823B-8497-4252-B14C-40A21B5F1DAD}"/>
    <cellStyle name="Dziesiętny 3 4 2 2 2 6" xfId="31282" xr:uid="{8840B9A9-B975-49CB-B44B-BE6553F198C1}"/>
    <cellStyle name="Dziesiętny 3 4 2 2 3" xfId="1369" xr:uid="{53FE1885-E48E-4990-8081-90F733718293}"/>
    <cellStyle name="Dziesiętny 3 4 2 2 3 2" xfId="23092" xr:uid="{8F2783A4-7F0E-4299-B4AA-85D85DD92E85}"/>
    <cellStyle name="Dziesiętny 3 4 2 2 3 2 2" xfId="27000" xr:uid="{B756FA78-BE25-477B-97EC-F4F6C053A37B}"/>
    <cellStyle name="Dziesiętny 3 4 2 2 3 2 2 2" xfId="32965" xr:uid="{74CC295A-9BD2-434B-9CEB-800AFAC128A1}"/>
    <cellStyle name="Dziesiętny 3 4 2 2 3 2 3" xfId="32964" xr:uid="{17E8B113-747F-4017-8EA3-289D37D9A09F}"/>
    <cellStyle name="Dziesiętny 3 4 2 2 3 3" xfId="24398" xr:uid="{8C6F9635-DF54-4982-8616-54B1077422A8}"/>
    <cellStyle name="Dziesiętny 3 4 2 2 3 3 2" xfId="28304" xr:uid="{3AD71D0E-3F15-43F1-A7D7-5598B72CEFEB}"/>
    <cellStyle name="Dziesiętny 3 4 2 2 3 3 2 2" xfId="32967" xr:uid="{38265C6D-1B3B-4639-8D09-FEAB27C43070}"/>
    <cellStyle name="Dziesiętny 3 4 2 2 3 3 3" xfId="32966" xr:uid="{E1302F6E-96A5-4795-977B-7828E4BF15D4}"/>
    <cellStyle name="Dziesiętny 3 4 2 2 3 4" xfId="25696" xr:uid="{C28CFAC8-03B6-4C1A-B301-55C6F3C50BD2}"/>
    <cellStyle name="Dziesiętny 3 4 2 2 3 4 2" xfId="32968" xr:uid="{B35429AC-BD16-4C4A-B9B6-0A6C0479A3B2}"/>
    <cellStyle name="Dziesiętny 3 4 2 2 3 5" xfId="29595" xr:uid="{41521472-3248-4CBB-B3C9-EC828BED68AE}"/>
    <cellStyle name="Dziesiętny 3 4 2 2 3 6" xfId="31629" xr:uid="{679E1A95-4640-4FA8-A454-C40F905F4789}"/>
    <cellStyle name="Dziesiętny 3 4 2 2 4" xfId="23090" xr:uid="{EFF134CD-3166-42FD-A228-71CED59592D6}"/>
    <cellStyle name="Dziesiętny 3 4 2 2 4 2" xfId="26998" xr:uid="{0F7BE18C-6EF5-4676-8D74-0130E7379D33}"/>
    <cellStyle name="Dziesiętny 3 4 2 2 4 2 2" xfId="32970" xr:uid="{8C293915-A98C-4AD0-B2EE-D955130DB984}"/>
    <cellStyle name="Dziesiętny 3 4 2 2 4 3" xfId="32969" xr:uid="{9A14AEF7-015F-4E6A-A70A-2194EA978F3F}"/>
    <cellStyle name="Dziesiętny 3 4 2 2 5" xfId="24396" xr:uid="{9AE92411-D6E0-4126-8B6B-DEA9EEC47326}"/>
    <cellStyle name="Dziesiętny 3 4 2 2 5 2" xfId="28302" xr:uid="{207768D2-11E0-4F4D-AC16-B6AF51FBB485}"/>
    <cellStyle name="Dziesiętny 3 4 2 2 5 2 2" xfId="32972" xr:uid="{0CF1B89D-FF5E-4102-80E6-4C0AAEE3AF58}"/>
    <cellStyle name="Dziesiętny 3 4 2 2 5 3" xfId="32971" xr:uid="{C5E99F67-051D-421C-83C8-0827FD18CC6D}"/>
    <cellStyle name="Dziesiętny 3 4 2 2 6" xfId="25694" xr:uid="{6E28AAD8-CFD9-4032-8862-E2EA1A94F436}"/>
    <cellStyle name="Dziesiętny 3 4 2 2 6 2" xfId="32973" xr:uid="{E202C402-62D3-4ACF-BAEA-0248B937EE29}"/>
    <cellStyle name="Dziesiętny 3 4 2 2 7" xfId="29596" xr:uid="{68955CC3-E4F6-4E06-B498-930320618C20}"/>
    <cellStyle name="Dziesiętny 3 4 2 2 8" xfId="31048" xr:uid="{F10A3C64-5762-4F80-8680-CFD6EF90272E}"/>
    <cellStyle name="Dziesiętny 3 4 2 3" xfId="1370" xr:uid="{D15B02D0-593F-4F98-8AAE-254A0D7BD7C3}"/>
    <cellStyle name="Dziesiętny 3 4 2 3 2" xfId="1371" xr:uid="{EBAC4559-5EE3-4658-A2C4-87703F23BEFC}"/>
    <cellStyle name="Dziesiętny 3 4 2 3 2 2" xfId="23094" xr:uid="{F9B22EEA-9B93-4017-9512-910D484F6E4F}"/>
    <cellStyle name="Dziesiętny 3 4 2 3 2 2 2" xfId="27002" xr:uid="{132B5B7B-E575-46F8-92DD-7BBE53FD72FC}"/>
    <cellStyle name="Dziesiętny 3 4 2 3 2 2 2 2" xfId="32975" xr:uid="{93586079-4E3B-4C58-9AC1-7C6B7C572A27}"/>
    <cellStyle name="Dziesiętny 3 4 2 3 2 2 3" xfId="32974" xr:uid="{079B0589-82A4-4C57-B2A3-8AA25DF6D8ED}"/>
    <cellStyle name="Dziesiętny 3 4 2 3 2 3" xfId="24400" xr:uid="{BCDE4F7A-6065-4D4A-AA61-950B64D5CF3D}"/>
    <cellStyle name="Dziesiętny 3 4 2 3 2 3 2" xfId="28306" xr:uid="{6641756D-3CF7-42FD-B954-435634CC5D86}"/>
    <cellStyle name="Dziesiętny 3 4 2 3 2 3 2 2" xfId="32977" xr:uid="{54A35D5D-6B56-42A6-BEDA-61EF4099B341}"/>
    <cellStyle name="Dziesiętny 3 4 2 3 2 3 3" xfId="32976" xr:uid="{4F543CD2-C2EE-4319-B670-C98249CABB73}"/>
    <cellStyle name="Dziesiętny 3 4 2 3 2 4" xfId="25698" xr:uid="{A30C1077-B64D-4B42-A1A9-E30F5AC48197}"/>
    <cellStyle name="Dziesiętny 3 4 2 3 2 4 2" xfId="32978" xr:uid="{DFE8B390-3B71-4FD2-BF39-E34DA66303DE}"/>
    <cellStyle name="Dziesiętny 3 4 2 3 2 5" xfId="29597" xr:uid="{2E39969F-1C71-45D9-8E9C-0AD053B7B27B}"/>
    <cellStyle name="Dziesiętny 3 4 2 3 2 6" xfId="31630" xr:uid="{BE9684B3-EB38-45BD-A311-62F264EBFE4F}"/>
    <cellStyle name="Dziesiętny 3 4 2 3 3" xfId="23093" xr:uid="{E99B904E-D89C-4DD4-99EE-EBD1D4A2F0BA}"/>
    <cellStyle name="Dziesiętny 3 4 2 3 3 2" xfId="27001" xr:uid="{2A1FC387-6DD3-422D-87AC-5391433B0098}"/>
    <cellStyle name="Dziesiętny 3 4 2 3 3 2 2" xfId="32980" xr:uid="{8D2376BD-667C-4162-A18C-4B3D885F42BB}"/>
    <cellStyle name="Dziesiętny 3 4 2 3 3 3" xfId="32979" xr:uid="{1AEDB7A2-3318-43A0-A1F8-4FD79841EEEE}"/>
    <cellStyle name="Dziesiętny 3 4 2 3 4" xfId="24399" xr:uid="{21937CB3-D1C7-44FF-85E0-FFE2609760B0}"/>
    <cellStyle name="Dziesiętny 3 4 2 3 4 2" xfId="28305" xr:uid="{F19578A0-92E0-4DA0-B0E4-E3F68667A9CF}"/>
    <cellStyle name="Dziesiętny 3 4 2 3 4 2 2" xfId="32982" xr:uid="{B0148DE0-D2D2-4380-8F12-0A837F5CD720}"/>
    <cellStyle name="Dziesiętny 3 4 2 3 4 3" xfId="32981" xr:uid="{D4B02285-00C2-493A-966E-58D10ECAE2E2}"/>
    <cellStyle name="Dziesiętny 3 4 2 3 5" xfId="25697" xr:uid="{5D3B3952-4643-41BA-8FEC-DA1DE2A59D9C}"/>
    <cellStyle name="Dziesiętny 3 4 2 3 5 2" xfId="32983" xr:uid="{F8059660-3030-4DE2-B236-14D8E2C09703}"/>
    <cellStyle name="Dziesiętny 3 4 2 3 6" xfId="29598" xr:uid="{4415C54E-4CB6-40B9-9CAF-EF84CB8ED645}"/>
    <cellStyle name="Dziesiętny 3 4 2 3 7" xfId="31210" xr:uid="{B774B3A1-2AE8-4BD6-BDDD-C47EE6E6B9EF}"/>
    <cellStyle name="Dziesiętny 3 4 2 4" xfId="1372" xr:uid="{4374D1AB-5010-4390-8BFD-14970490212D}"/>
    <cellStyle name="Dziesiętny 3 4 2 4 2" xfId="23095" xr:uid="{19029198-865E-4771-901F-7CE9B18F35CA}"/>
    <cellStyle name="Dziesiętny 3 4 2 4 2 2" xfId="27003" xr:uid="{2FD3DAB1-36B4-4068-B322-2E8AF92FD7B7}"/>
    <cellStyle name="Dziesiętny 3 4 2 4 2 2 2" xfId="32985" xr:uid="{BC061FE7-9807-449E-B8DC-EFDDEA936991}"/>
    <cellStyle name="Dziesiętny 3 4 2 4 2 3" xfId="32984" xr:uid="{FA409D68-B170-4CEA-BB45-0B643BDA5343}"/>
    <cellStyle name="Dziesiętny 3 4 2 4 3" xfId="24401" xr:uid="{CC867768-C9FF-41BB-9048-421FD973309B}"/>
    <cellStyle name="Dziesiętny 3 4 2 4 3 2" xfId="28307" xr:uid="{F5C7426C-87EC-4BB8-82E4-DA065AEDB92C}"/>
    <cellStyle name="Dziesiętny 3 4 2 4 3 2 2" xfId="32987" xr:uid="{928AF627-B886-44D3-9B01-4DD9FDDB90E4}"/>
    <cellStyle name="Dziesiętny 3 4 2 4 3 3" xfId="32986" xr:uid="{42E02467-8ABE-4FA2-96CB-DDA72CCFCD83}"/>
    <cellStyle name="Dziesiętny 3 4 2 4 4" xfId="25699" xr:uid="{F449887A-3721-42F8-9036-7634AC5E945A}"/>
    <cellStyle name="Dziesiętny 3 4 2 4 4 2" xfId="32988" xr:uid="{0E759AF0-239A-4A2E-8B0E-DC1AEBDEE0BB}"/>
    <cellStyle name="Dziesiętny 3 4 2 4 5" xfId="29599" xr:uid="{DFCEF0FD-4327-49F8-9992-CE5D7025BBC5}"/>
    <cellStyle name="Dziesiętny 3 4 2 4 6" xfId="31281" xr:uid="{B15E9EE8-1FFC-4FD7-972B-728807FF03A6}"/>
    <cellStyle name="Dziesiętny 3 4 2 5" xfId="1373" xr:uid="{9D02513A-476E-48C8-B954-D9FD3E4449A5}"/>
    <cellStyle name="Dziesiętny 3 4 2 5 2" xfId="23096" xr:uid="{9033A727-C2F5-449B-9C4B-DE83575FFC2C}"/>
    <cellStyle name="Dziesiętny 3 4 2 5 2 2" xfId="27004" xr:uid="{F4F0017A-F51A-48B5-95E1-8E5AA61AF6BE}"/>
    <cellStyle name="Dziesiętny 3 4 2 5 2 2 2" xfId="32990" xr:uid="{78BE52D1-2C8F-4AA7-9D48-EADFAC6822CF}"/>
    <cellStyle name="Dziesiętny 3 4 2 5 2 3" xfId="32989" xr:uid="{D8EBBEAD-7288-4B10-9255-65442A804DE9}"/>
    <cellStyle name="Dziesiętny 3 4 2 5 3" xfId="24402" xr:uid="{4FD3ED96-5782-4CA6-866B-B9F4B5805B91}"/>
    <cellStyle name="Dziesiętny 3 4 2 5 3 2" xfId="28308" xr:uid="{CE8F7613-5F75-445D-82BA-76A5207124DF}"/>
    <cellStyle name="Dziesiętny 3 4 2 5 3 2 2" xfId="32992" xr:uid="{150FEB42-ACF2-4D65-B57D-C94F2B7893FD}"/>
    <cellStyle name="Dziesiętny 3 4 2 5 3 3" xfId="32991" xr:uid="{AE05870C-7A52-4374-AA51-21431A93D5E2}"/>
    <cellStyle name="Dziesiętny 3 4 2 5 4" xfId="25700" xr:uid="{4A35B17F-B8C9-41CC-BB7C-459436EE24AE}"/>
    <cellStyle name="Dziesiętny 3 4 2 5 4 2" xfId="32993" xr:uid="{55329879-BA0C-4969-9D09-8A61E0267631}"/>
    <cellStyle name="Dziesiętny 3 4 2 5 5" xfId="29600" xr:uid="{1DD45127-0FE6-4FAE-9E8C-CFCEE6F384A7}"/>
    <cellStyle name="Dziesiętny 3 4 2 5 6" xfId="31628" xr:uid="{49BEB80A-30D7-4E62-A6A6-605132123CBA}"/>
    <cellStyle name="Dziesiętny 3 4 2 6" xfId="23089" xr:uid="{D154C6D2-6276-46D0-BC7B-84B2DBB05924}"/>
    <cellStyle name="Dziesiętny 3 4 2 6 2" xfId="26997" xr:uid="{DF3A4B37-96CB-429E-8D6C-5BED314D7D48}"/>
    <cellStyle name="Dziesiętny 3 4 2 6 2 2" xfId="32995" xr:uid="{AFADAB85-2E08-46F2-A1D7-C3E1F18EB80C}"/>
    <cellStyle name="Dziesiętny 3 4 2 6 3" xfId="32994" xr:uid="{6E88BE48-B786-47ED-A6BC-E49C847160F7}"/>
    <cellStyle name="Dziesiętny 3 4 2 7" xfId="24395" xr:uid="{B288FE15-9847-48FB-8DE7-D277910D9C82}"/>
    <cellStyle name="Dziesiętny 3 4 2 7 2" xfId="28301" xr:uid="{0CC7FB5E-55BD-49C5-B180-734E8553693E}"/>
    <cellStyle name="Dziesiętny 3 4 2 7 2 2" xfId="32997" xr:uid="{DEB764B3-B64B-4949-ADE3-542F81CE0BC0}"/>
    <cellStyle name="Dziesiętny 3 4 2 7 3" xfId="32996" xr:uid="{E108FC77-7B3B-445C-904D-5F8FFACCA0FF}"/>
    <cellStyle name="Dziesiętny 3 4 2 8" xfId="25693" xr:uid="{301FD03B-394F-426E-BC83-8A31D3A7FFC2}"/>
    <cellStyle name="Dziesiętny 3 4 2 8 2" xfId="32998" xr:uid="{7B864486-ABBB-4D9C-8334-67E10F76D930}"/>
    <cellStyle name="Dziesiętny 3 4 2 9" xfId="29601" xr:uid="{A43FF7E1-242A-4673-B388-174602C68BFC}"/>
    <cellStyle name="Dziesiętny 3 4 3" xfId="1374" xr:uid="{6A89F2F8-B10D-43F4-A4B8-D3F51911FB8F}"/>
    <cellStyle name="Dziesiętny 3 4 3 2" xfId="1375" xr:uid="{1A3E3743-6CF0-462E-AC14-ECFFDB408DDA}"/>
    <cellStyle name="Dziesiętny 3 4 3 2 2" xfId="23098" xr:uid="{F71012E0-A75D-4CC9-9E5D-165ABA4F3EFE}"/>
    <cellStyle name="Dziesiętny 3 4 3 2 2 2" xfId="27006" xr:uid="{0512957E-0447-435F-A625-8A35D94DF5AC}"/>
    <cellStyle name="Dziesiętny 3 4 3 2 2 2 2" xfId="33000" xr:uid="{4EC23BD8-8700-4E10-B840-BF3262C56A1A}"/>
    <cellStyle name="Dziesiętny 3 4 3 2 2 3" xfId="32999" xr:uid="{2BF911D3-AF0F-4536-89FF-B9CCDD6E2051}"/>
    <cellStyle name="Dziesiętny 3 4 3 2 3" xfId="24404" xr:uid="{D824D7C9-85D9-4003-B5FC-B72401581A77}"/>
    <cellStyle name="Dziesiętny 3 4 3 2 3 2" xfId="28310" xr:uid="{2B36C87E-4109-4649-801A-0FEDFCF917E1}"/>
    <cellStyle name="Dziesiętny 3 4 3 2 3 2 2" xfId="33002" xr:uid="{8C61A7E8-D8FC-46D1-9821-D036F3AFF622}"/>
    <cellStyle name="Dziesiętny 3 4 3 2 3 3" xfId="33001" xr:uid="{20AA91DE-BD95-41F3-8B3E-E81B4AD68818}"/>
    <cellStyle name="Dziesiętny 3 4 3 2 4" xfId="25702" xr:uid="{41063777-2A5E-4BDF-9F9A-E62486C51069}"/>
    <cellStyle name="Dziesiętny 3 4 3 2 4 2" xfId="33003" xr:uid="{DCD5D157-B147-4A1B-80BD-53F691705BD3}"/>
    <cellStyle name="Dziesiętny 3 4 3 2 5" xfId="29602" xr:uid="{03A445DC-B973-400C-8EC0-5F13E6BE2BCD}"/>
    <cellStyle name="Dziesiętny 3 4 3 2 6" xfId="31283" xr:uid="{77E2FDE4-8B30-4348-80C1-D6AFFFD8766C}"/>
    <cellStyle name="Dziesiętny 3 4 3 3" xfId="1376" xr:uid="{0F7333A4-1770-4760-9206-72954976BA5E}"/>
    <cellStyle name="Dziesiętny 3 4 3 3 2" xfId="23099" xr:uid="{91862D08-A738-4D89-8BFD-125471825B6A}"/>
    <cellStyle name="Dziesiętny 3 4 3 3 2 2" xfId="27007" xr:uid="{CD12993F-806C-4B15-B5ED-F94422BB8DE6}"/>
    <cellStyle name="Dziesiętny 3 4 3 3 2 2 2" xfId="33005" xr:uid="{A6863F0F-9CDA-4244-BF51-EA205A57878B}"/>
    <cellStyle name="Dziesiętny 3 4 3 3 2 3" xfId="33004" xr:uid="{5AD1505A-7190-4BCB-A5F7-F95B3A085CAD}"/>
    <cellStyle name="Dziesiętny 3 4 3 3 3" xfId="24405" xr:uid="{FFAC30AE-A031-4AD6-AA70-83831C364090}"/>
    <cellStyle name="Dziesiętny 3 4 3 3 3 2" xfId="28311" xr:uid="{63DC2B00-CA1F-44AC-A9EE-2C57FE519739}"/>
    <cellStyle name="Dziesiętny 3 4 3 3 3 2 2" xfId="33007" xr:uid="{F14F6E04-8C67-4599-B472-13837DEE29F3}"/>
    <cellStyle name="Dziesiętny 3 4 3 3 3 3" xfId="33006" xr:uid="{8B627A95-F2F3-42B9-9863-B91BAE68B8C7}"/>
    <cellStyle name="Dziesiętny 3 4 3 3 4" xfId="25703" xr:uid="{234E7140-EF67-47CA-969B-1573229A2715}"/>
    <cellStyle name="Dziesiętny 3 4 3 3 4 2" xfId="33008" xr:uid="{6046EFD9-CF07-40BF-98D4-02CD7B4DC2E7}"/>
    <cellStyle name="Dziesiętny 3 4 3 3 5" xfId="29603" xr:uid="{DC955584-B9D8-4A05-973F-B87596DD7AB7}"/>
    <cellStyle name="Dziesiętny 3 4 3 3 6" xfId="31631" xr:uid="{27D2CD1C-43EC-4B50-AC9A-BB837E3258D2}"/>
    <cellStyle name="Dziesiętny 3 4 3 4" xfId="23097" xr:uid="{5697577B-1717-40B1-B2EB-5D0AEF9BBE09}"/>
    <cellStyle name="Dziesiętny 3 4 3 4 2" xfId="27005" xr:uid="{151ACED1-33D4-45C8-814E-7D94F1819C0B}"/>
    <cellStyle name="Dziesiętny 3 4 3 4 2 2" xfId="33010" xr:uid="{8D071BEA-8E18-4E0E-974D-032EDC760F3D}"/>
    <cellStyle name="Dziesiętny 3 4 3 4 3" xfId="33009" xr:uid="{AD371365-D059-4AC0-ABC1-E24500C04EB3}"/>
    <cellStyle name="Dziesiętny 3 4 3 5" xfId="24403" xr:uid="{AE78AEF0-109E-4092-997B-9FFB61D7B810}"/>
    <cellStyle name="Dziesiętny 3 4 3 5 2" xfId="28309" xr:uid="{3BF41621-551C-465C-95D3-D8E6FEB8F081}"/>
    <cellStyle name="Dziesiętny 3 4 3 5 2 2" xfId="33012" xr:uid="{DC31E058-AAC8-4979-AE2B-BC703D77CCF5}"/>
    <cellStyle name="Dziesiętny 3 4 3 5 3" xfId="33011" xr:uid="{99824592-9A54-4192-A480-31A026B239DF}"/>
    <cellStyle name="Dziesiętny 3 4 3 6" xfId="25701" xr:uid="{EBDC85FB-B679-4A38-A72C-34CA2EAEE525}"/>
    <cellStyle name="Dziesiętny 3 4 3 6 2" xfId="33013" xr:uid="{FDBAACF9-6BF8-4D9C-819A-1433E26B9D26}"/>
    <cellStyle name="Dziesiętny 3 4 3 7" xfId="29604" xr:uid="{96F6B387-ADC9-4D52-B856-DE3AB8A5A7B0}"/>
    <cellStyle name="Dziesiętny 3 4 3 8" xfId="30969" xr:uid="{0B297944-89FE-4D0E-A275-9A7DBB0F5AF0}"/>
    <cellStyle name="Dziesiętny 3 4 4" xfId="1377" xr:uid="{10B6D8F6-1445-41D1-90D7-41FC68B540CE}"/>
    <cellStyle name="Dziesiętny 3 4 4 2" xfId="1378" xr:uid="{67FCC09D-355E-43E7-85D9-E8CF621D0823}"/>
    <cellStyle name="Dziesiętny 3 4 4 2 2" xfId="23101" xr:uid="{AE79F20F-3C53-4D58-B3BD-4B2435949D74}"/>
    <cellStyle name="Dziesiętny 3 4 4 2 2 2" xfId="27009" xr:uid="{E3B39EC7-D699-473E-BDFF-FD7BD279A551}"/>
    <cellStyle name="Dziesiętny 3 4 4 2 2 2 2" xfId="33015" xr:uid="{395E9D05-1214-489F-9D77-6897D735BC80}"/>
    <cellStyle name="Dziesiętny 3 4 4 2 2 3" xfId="33014" xr:uid="{3C642B0E-369E-4596-85B8-55646E1B9771}"/>
    <cellStyle name="Dziesiętny 3 4 4 2 3" xfId="24407" xr:uid="{D7956710-8838-4242-BEC9-6A2F01740582}"/>
    <cellStyle name="Dziesiętny 3 4 4 2 3 2" xfId="28313" xr:uid="{8D919292-DB59-4A07-9C2E-91984EF939D4}"/>
    <cellStyle name="Dziesiętny 3 4 4 2 3 2 2" xfId="33017" xr:uid="{5F9B7EEC-C76E-44AA-B290-6E8C80D31718}"/>
    <cellStyle name="Dziesiętny 3 4 4 2 3 3" xfId="33016" xr:uid="{69BA1739-E50F-4E82-B962-3E3578FFC56D}"/>
    <cellStyle name="Dziesiętny 3 4 4 2 4" xfId="25705" xr:uid="{21297437-5E39-4923-A707-D150CDD731DA}"/>
    <cellStyle name="Dziesiętny 3 4 4 2 4 2" xfId="33018" xr:uid="{723E8451-41DE-401F-BFB0-625D05018A54}"/>
    <cellStyle name="Dziesiętny 3 4 4 2 5" xfId="29605" xr:uid="{5FA67022-0731-44E8-A2F0-2E7C218A443C}"/>
    <cellStyle name="Dziesiętny 3 4 4 2 6" xfId="31632" xr:uid="{863A61B8-D5FE-4B31-8416-D1BCD24E67AC}"/>
    <cellStyle name="Dziesiętny 3 4 4 3" xfId="23100" xr:uid="{FCDD5FDD-6524-49F1-8BD7-35A1F6F377B2}"/>
    <cellStyle name="Dziesiętny 3 4 4 3 2" xfId="27008" xr:uid="{B1F7C77C-4BB6-4135-920C-7C0795422C97}"/>
    <cellStyle name="Dziesiętny 3 4 4 3 2 2" xfId="33020" xr:uid="{4C6317A6-8C4E-40F9-BE67-7E8E2B8852AF}"/>
    <cellStyle name="Dziesiętny 3 4 4 3 3" xfId="33019" xr:uid="{0E8CC606-0FD1-404E-BB9A-F8FFEE9E80AE}"/>
    <cellStyle name="Dziesiętny 3 4 4 4" xfId="24406" xr:uid="{25ED5FFA-36A7-4178-9AEF-0291EE8637A0}"/>
    <cellStyle name="Dziesiętny 3 4 4 4 2" xfId="28312" xr:uid="{5FC33EAB-745C-4699-B7A0-419978D83E04}"/>
    <cellStyle name="Dziesiętny 3 4 4 4 2 2" xfId="33022" xr:uid="{DF179F2C-70CC-4848-BA50-D9FF2B2D88DB}"/>
    <cellStyle name="Dziesiętny 3 4 4 4 3" xfId="33021" xr:uid="{11DB421E-745A-4669-9AB8-BF89B4AF5E39}"/>
    <cellStyle name="Dziesiętny 3 4 4 5" xfId="25704" xr:uid="{EC0467F4-6ACB-4743-9284-38A378006403}"/>
    <cellStyle name="Dziesiętny 3 4 4 5 2" xfId="33023" xr:uid="{501175D3-8FBC-4EA7-A696-44225D25A6DA}"/>
    <cellStyle name="Dziesiętny 3 4 4 6" xfId="29606" xr:uid="{8987D484-C0CA-4900-BA37-A02BC098C6C1}"/>
    <cellStyle name="Dziesiętny 3 4 4 7" xfId="31131" xr:uid="{8FE3F594-CEC9-448B-871B-BFDA517F9EEB}"/>
    <cellStyle name="Dziesiętny 3 4 5" xfId="1379" xr:uid="{C30647AD-FCE8-4B52-902C-C13869056616}"/>
    <cellStyle name="Dziesiętny 3 4 5 2" xfId="23102" xr:uid="{CBBE4398-C3C6-4315-8B29-9D3F16AF22DC}"/>
    <cellStyle name="Dziesiętny 3 4 5 2 2" xfId="27010" xr:uid="{C61DFE44-3DFD-45A2-A0EF-ED879D4D2A39}"/>
    <cellStyle name="Dziesiętny 3 4 5 2 2 2" xfId="33025" xr:uid="{5CA42D4A-1A4A-407D-86EE-88E816B7D90F}"/>
    <cellStyle name="Dziesiętny 3 4 5 2 3" xfId="33024" xr:uid="{3B090636-766B-4901-8A26-70FBF86565A8}"/>
    <cellStyle name="Dziesiętny 3 4 5 3" xfId="24408" xr:uid="{3E038642-6A3A-468C-A5FB-4D8B3A1D4012}"/>
    <cellStyle name="Dziesiętny 3 4 5 3 2" xfId="28314" xr:uid="{FDBAB6E1-1482-40BA-AA3D-6847DDEDD9CA}"/>
    <cellStyle name="Dziesiętny 3 4 5 3 2 2" xfId="33027" xr:uid="{F46E71CC-6D94-4628-A081-7A8F1E1A2306}"/>
    <cellStyle name="Dziesiętny 3 4 5 3 3" xfId="33026" xr:uid="{6D8E09EC-50BA-4159-B7A5-407D7BD919FA}"/>
    <cellStyle name="Dziesiętny 3 4 5 4" xfId="25706" xr:uid="{FF665D80-F281-40F4-8315-75E4069E327B}"/>
    <cellStyle name="Dziesiętny 3 4 5 4 2" xfId="33028" xr:uid="{9392FEC7-57B4-4D03-B85A-13D24B2DF594}"/>
    <cellStyle name="Dziesiętny 3 4 5 5" xfId="29607" xr:uid="{BD14AE4C-449D-4575-94F7-48E9F841CE19}"/>
    <cellStyle name="Dziesiętny 3 4 5 6" xfId="31280" xr:uid="{DB875707-88AE-4525-9FDF-232DB6DFD650}"/>
    <cellStyle name="Dziesiętny 3 4 6" xfId="1380" xr:uid="{52C5843E-B3C1-4BC1-9822-0F379E8511EC}"/>
    <cellStyle name="Dziesiętny 3 4 6 2" xfId="23103" xr:uid="{A5373731-84CD-4EA9-89B0-FBBDAF41644C}"/>
    <cellStyle name="Dziesiętny 3 4 6 2 2" xfId="27011" xr:uid="{0E51476B-B4EC-49EA-929B-0F06823540DD}"/>
    <cellStyle name="Dziesiętny 3 4 6 2 2 2" xfId="33030" xr:uid="{3E49F9EA-C5D8-4013-9300-E7D2A0C286DC}"/>
    <cellStyle name="Dziesiętny 3 4 6 2 3" xfId="33029" xr:uid="{07D3F4BB-C89D-4A29-8CF8-556B40335D61}"/>
    <cellStyle name="Dziesiętny 3 4 6 3" xfId="24409" xr:uid="{CAF017C3-4DAC-4A3A-B7F4-FE6F8EFF2180}"/>
    <cellStyle name="Dziesiętny 3 4 6 3 2" xfId="28315" xr:uid="{821B622C-C504-4823-AA81-09E9DCF47A66}"/>
    <cellStyle name="Dziesiętny 3 4 6 3 2 2" xfId="33032" xr:uid="{F5D0E7BB-4138-46DD-AB79-F6596A788956}"/>
    <cellStyle name="Dziesiętny 3 4 6 3 3" xfId="33031" xr:uid="{B0FC50CF-9FEB-4122-BD0B-FF9CFCFA7334}"/>
    <cellStyle name="Dziesiętny 3 4 6 4" xfId="25707" xr:uid="{98C40855-85AC-4BEF-90C0-154B930A76F3}"/>
    <cellStyle name="Dziesiętny 3 4 6 4 2" xfId="33033" xr:uid="{DFFE7122-A667-4019-82DB-A34C2893D06D}"/>
    <cellStyle name="Dziesiętny 3 4 6 5" xfId="29608" xr:uid="{D6F473D8-878E-41C3-89FC-5923070FDDCB}"/>
    <cellStyle name="Dziesiętny 3 4 6 6" xfId="31627" xr:uid="{604EFC20-1342-4056-8C80-8C58CE54E43C}"/>
    <cellStyle name="Dziesiętny 3 4 7" xfId="23088" xr:uid="{024FADAC-1BA5-4418-A20F-6BFC59DC1F02}"/>
    <cellStyle name="Dziesiętny 3 4 7 2" xfId="26996" xr:uid="{AD54843D-A1AF-4D90-8CE8-EC172568EDF0}"/>
    <cellStyle name="Dziesiętny 3 4 7 2 2" xfId="33035" xr:uid="{7CE442E4-6DE6-4443-8DEF-0233DF8E7F05}"/>
    <cellStyle name="Dziesiętny 3 4 7 3" xfId="33034" xr:uid="{CBA0BC51-C9EB-431A-AA05-F497D55337A5}"/>
    <cellStyle name="Dziesiętny 3 4 8" xfId="24394" xr:uid="{4CF8F6BD-1E43-4113-94A6-B30094B81C60}"/>
    <cellStyle name="Dziesiętny 3 4 8 2" xfId="28300" xr:uid="{35CD593B-83D3-4529-A14D-C334B6463096}"/>
    <cellStyle name="Dziesiętny 3 4 8 2 2" xfId="33037" xr:uid="{168C1B33-D4D1-4F95-A3CB-F19B6776B04B}"/>
    <cellStyle name="Dziesiętny 3 4 8 3" xfId="33036" xr:uid="{CB7D9ECF-8EEB-4E7F-AA81-211286182406}"/>
    <cellStyle name="Dziesiętny 3 4 9" xfId="25692" xr:uid="{F39332E1-EB70-48C9-A8C9-882837C78F8E}"/>
    <cellStyle name="Dziesiętny 3 4 9 2" xfId="33038" xr:uid="{7D62712D-AC55-4855-A5DB-51AADB18D3F6}"/>
    <cellStyle name="Dziesiętny 3 5" xfId="1381" xr:uid="{EB469739-5940-4F4D-B799-30360EAE74A6}"/>
    <cellStyle name="Dziesiętny 3 5 2" xfId="39747" xr:uid="{9CE5A9FE-6100-42D9-AFFD-4387901B5F23}"/>
    <cellStyle name="Dziesiętny 3 6" xfId="1382" xr:uid="{4E3E0F64-634C-4BA9-9FFC-642D98CC6C54}"/>
    <cellStyle name="Dziesiętny 3 6 10" xfId="30850" xr:uid="{4CF403FD-809A-4F0C-B49B-66A4CB295EEF}"/>
    <cellStyle name="Dziesiętny 3 6 2" xfId="1383" xr:uid="{3C3F3C1C-3A44-4DA8-A1BC-520D7B302783}"/>
    <cellStyle name="Dziesiętny 3 6 2 2" xfId="1384" xr:uid="{00D7F843-3D6E-40FA-95E4-636C226E60E4}"/>
    <cellStyle name="Dziesiętny 3 6 2 2 2" xfId="23106" xr:uid="{8430F280-F268-4378-8A70-7B91175E6330}"/>
    <cellStyle name="Dziesiętny 3 6 2 2 2 2" xfId="27014" xr:uid="{45F3CAED-AF34-4C61-AA89-9C9C3CAF493A}"/>
    <cellStyle name="Dziesiętny 3 6 2 2 2 2 2" xfId="33040" xr:uid="{09FA0A10-CFAC-4ED9-B8CE-606DA59DB1F2}"/>
    <cellStyle name="Dziesiętny 3 6 2 2 2 3" xfId="33039" xr:uid="{5EDB1278-7066-45CF-931D-9C94288C3CBD}"/>
    <cellStyle name="Dziesiętny 3 6 2 2 3" xfId="24412" xr:uid="{720C5B9F-2414-46C4-B82D-2C7303055325}"/>
    <cellStyle name="Dziesiętny 3 6 2 2 3 2" xfId="28318" xr:uid="{DF74A0EF-137B-4EBB-A121-A3B0CBA92989}"/>
    <cellStyle name="Dziesiętny 3 6 2 2 3 2 2" xfId="33042" xr:uid="{C8BA62F5-27B5-4C99-81E7-068FEFD12C6F}"/>
    <cellStyle name="Dziesiętny 3 6 2 2 3 3" xfId="33041" xr:uid="{EAC9C8B7-120E-469D-A979-AAEF82EDC0CF}"/>
    <cellStyle name="Dziesiętny 3 6 2 2 4" xfId="25710" xr:uid="{A98616FB-5A95-44B4-801B-CD5E7B2FCF3A}"/>
    <cellStyle name="Dziesiętny 3 6 2 2 4 2" xfId="33043" xr:uid="{06DC3D8A-E2C7-41CA-A3EF-651458E741A2}"/>
    <cellStyle name="Dziesiętny 3 6 2 2 5" xfId="29609" xr:uid="{A0216A62-2766-4C3D-941D-B716DCD138EB}"/>
    <cellStyle name="Dziesiętny 3 6 2 2 6" xfId="31285" xr:uid="{903F8FD6-0BD2-4F58-9169-AF94944EB086}"/>
    <cellStyle name="Dziesiętny 3 6 2 3" xfId="1385" xr:uid="{9D6CD60E-FD38-4FA4-BA70-0F1CE6B23031}"/>
    <cellStyle name="Dziesiętny 3 6 2 3 2" xfId="23107" xr:uid="{14C3655E-1C10-43B7-B67A-5BFD45A7E7AC}"/>
    <cellStyle name="Dziesiętny 3 6 2 3 2 2" xfId="27015" xr:uid="{BDDAA540-9BA9-42D2-B45B-5D160E7B7CBD}"/>
    <cellStyle name="Dziesiętny 3 6 2 3 2 2 2" xfId="33045" xr:uid="{94A0900F-4089-4499-9F50-654CBAC0AA03}"/>
    <cellStyle name="Dziesiętny 3 6 2 3 2 3" xfId="33044" xr:uid="{9BB69CEF-644A-4674-BD7E-3743F3E00D06}"/>
    <cellStyle name="Dziesiętny 3 6 2 3 3" xfId="24413" xr:uid="{576CB4C6-DFD5-44E2-A5F7-947990211D1F}"/>
    <cellStyle name="Dziesiętny 3 6 2 3 3 2" xfId="28319" xr:uid="{2B5B5118-93A0-42D6-9EC9-43EC8D8807BF}"/>
    <cellStyle name="Dziesiętny 3 6 2 3 3 2 2" xfId="33047" xr:uid="{544D240C-3A34-4D2B-A4B6-2CD134DAD663}"/>
    <cellStyle name="Dziesiętny 3 6 2 3 3 3" xfId="33046" xr:uid="{66CD3D2A-F697-42B8-B980-AD1B0415B5CE}"/>
    <cellStyle name="Dziesiętny 3 6 2 3 4" xfId="25711" xr:uid="{EB1842BC-D007-4947-9135-C51744DEABDE}"/>
    <cellStyle name="Dziesiętny 3 6 2 3 4 2" xfId="33048" xr:uid="{301801F3-F1AF-4F43-A66C-111B5D511E60}"/>
    <cellStyle name="Dziesiętny 3 6 2 3 5" xfId="29610" xr:uid="{F19009F8-F16B-4F50-B28A-A0992320016F}"/>
    <cellStyle name="Dziesiętny 3 6 2 3 6" xfId="31634" xr:uid="{6A3C2854-E72B-4D19-8B12-7BDAA1963664}"/>
    <cellStyle name="Dziesiętny 3 6 2 4" xfId="23105" xr:uid="{319C5E2C-A9C2-43BE-A05C-CBD243CC7F33}"/>
    <cellStyle name="Dziesiętny 3 6 2 4 2" xfId="27013" xr:uid="{76E3E6D9-F0FD-4BE8-8D5E-47F026CF4499}"/>
    <cellStyle name="Dziesiętny 3 6 2 4 2 2" xfId="33050" xr:uid="{3DDCCF50-0097-4477-BB9A-997B0049265F}"/>
    <cellStyle name="Dziesiętny 3 6 2 4 3" xfId="33049" xr:uid="{0616838E-B77C-499E-B460-A5FE8B6FEA20}"/>
    <cellStyle name="Dziesiętny 3 6 2 5" xfId="24411" xr:uid="{BC26D67E-0705-44C5-9A4E-22AE1459CD0A}"/>
    <cellStyle name="Dziesiętny 3 6 2 5 2" xfId="28317" xr:uid="{B147955D-DCDC-484A-A56E-E803C44FE0FE}"/>
    <cellStyle name="Dziesiętny 3 6 2 5 2 2" xfId="33052" xr:uid="{4E993BF6-98F8-4E48-A16D-EFE9BCEA901C}"/>
    <cellStyle name="Dziesiętny 3 6 2 5 3" xfId="33051" xr:uid="{E3D403B5-0174-43CE-A52E-2F38430561A6}"/>
    <cellStyle name="Dziesiętny 3 6 2 6" xfId="25709" xr:uid="{347DB281-0CAC-4EF8-A419-4B9BB382BE0C}"/>
    <cellStyle name="Dziesiętny 3 6 2 6 2" xfId="33053" xr:uid="{2CBD665F-DE4A-40A1-AE78-CEFFFAB258C7}"/>
    <cellStyle name="Dziesiętny 3 6 2 7" xfId="29611" xr:uid="{E570BDD4-ED00-4EDB-8F7E-F486E6685C61}"/>
    <cellStyle name="Dziesiętny 3 6 2 8" xfId="31012" xr:uid="{E1D739BF-7B66-484D-9419-BC170B729C9C}"/>
    <cellStyle name="Dziesiętny 3 6 3" xfId="1386" xr:uid="{848FA48D-1C68-460D-99EC-8A78299B39E9}"/>
    <cellStyle name="Dziesiętny 3 6 3 2" xfId="1387" xr:uid="{4CD71799-153B-429E-88D4-E9B14E804BD4}"/>
    <cellStyle name="Dziesiętny 3 6 3 2 2" xfId="23109" xr:uid="{8346E8A7-D082-440D-BAA2-A6A77AF99079}"/>
    <cellStyle name="Dziesiętny 3 6 3 2 2 2" xfId="27017" xr:uid="{6D389ED9-0F96-4522-9750-31D8FD2EE4B8}"/>
    <cellStyle name="Dziesiętny 3 6 3 2 2 2 2" xfId="33055" xr:uid="{81898656-1DC5-45CD-8E20-65272B7935EC}"/>
    <cellStyle name="Dziesiętny 3 6 3 2 2 3" xfId="33054" xr:uid="{19CFC1B6-FAF1-4FFC-98C0-10E11753F0B2}"/>
    <cellStyle name="Dziesiętny 3 6 3 2 3" xfId="24415" xr:uid="{BBF0D4C2-CF69-4355-B0F3-50B4A6EF2D6D}"/>
    <cellStyle name="Dziesiętny 3 6 3 2 3 2" xfId="28321" xr:uid="{EBF5E582-52C9-4895-85A7-C5CE23124826}"/>
    <cellStyle name="Dziesiętny 3 6 3 2 3 2 2" xfId="33057" xr:uid="{12299B8D-9FBF-4F45-9E9B-884670221A2F}"/>
    <cellStyle name="Dziesiętny 3 6 3 2 3 3" xfId="33056" xr:uid="{4F0556FA-B8A7-49AD-BCAA-B13724A7207E}"/>
    <cellStyle name="Dziesiętny 3 6 3 2 4" xfId="25713" xr:uid="{C3375B12-1EF3-431E-BEB6-4B4CB28EFF25}"/>
    <cellStyle name="Dziesiętny 3 6 3 2 4 2" xfId="33058" xr:uid="{7F59402D-C579-4F2D-ACC3-3E17ED971582}"/>
    <cellStyle name="Dziesiętny 3 6 3 2 5" xfId="29612" xr:uid="{92DFD4A8-CC78-438D-977B-5CDC00BDF161}"/>
    <cellStyle name="Dziesiętny 3 6 3 2 6" xfId="31635" xr:uid="{7EABE24C-20C0-404F-84B1-278DCD063CEA}"/>
    <cellStyle name="Dziesiętny 3 6 3 3" xfId="23108" xr:uid="{1DD733F0-4CD0-4703-88DC-2193048D60ED}"/>
    <cellStyle name="Dziesiętny 3 6 3 3 2" xfId="27016" xr:uid="{BD35E225-4CF0-4D1B-9D2F-C5037F0E33AE}"/>
    <cellStyle name="Dziesiętny 3 6 3 3 2 2" xfId="33060" xr:uid="{5AC28E29-7AB6-4063-B433-AE3326A80B87}"/>
    <cellStyle name="Dziesiętny 3 6 3 3 3" xfId="33059" xr:uid="{C95DC238-B23F-4268-8261-E86044B4FCFC}"/>
    <cellStyle name="Dziesiętny 3 6 3 4" xfId="24414" xr:uid="{23733CC6-56C5-4F88-9DF6-240F05E9FF04}"/>
    <cellStyle name="Dziesiętny 3 6 3 4 2" xfId="28320" xr:uid="{C1B6A89A-E8B0-46DE-B58E-4FFFF5FDE17B}"/>
    <cellStyle name="Dziesiętny 3 6 3 4 2 2" xfId="33062" xr:uid="{6F1C287C-E14E-40FC-B6C6-56ECE52FE76E}"/>
    <cellStyle name="Dziesiętny 3 6 3 4 3" xfId="33061" xr:uid="{620FF8A3-944D-4B75-A115-DBCF0937EF42}"/>
    <cellStyle name="Dziesiętny 3 6 3 5" xfId="25712" xr:uid="{43B64750-9C99-49F9-ADA6-24E8DB39C4E0}"/>
    <cellStyle name="Dziesiętny 3 6 3 5 2" xfId="33063" xr:uid="{EA830724-E81B-476B-A183-A675EA1634F3}"/>
    <cellStyle name="Dziesiętny 3 6 3 6" xfId="29613" xr:uid="{BB359E7B-424F-4B1B-8A34-03CEFA77528C}"/>
    <cellStyle name="Dziesiętny 3 6 3 7" xfId="31174" xr:uid="{524B3B25-7628-4309-A081-BDB24E6BB3B4}"/>
    <cellStyle name="Dziesiętny 3 6 4" xfId="1388" xr:uid="{3D8A2F85-3620-42A7-A60D-2A6E4C7BE628}"/>
    <cellStyle name="Dziesiętny 3 6 4 2" xfId="23110" xr:uid="{F5FF7469-2154-44B2-8265-3209E77D1115}"/>
    <cellStyle name="Dziesiętny 3 6 4 2 2" xfId="27018" xr:uid="{73ECCB79-68E8-4A5A-A011-A013AB99649E}"/>
    <cellStyle name="Dziesiętny 3 6 4 2 2 2" xfId="33065" xr:uid="{44607CD4-0F0F-4663-9C16-D6DF8251A914}"/>
    <cellStyle name="Dziesiętny 3 6 4 2 3" xfId="33064" xr:uid="{3FD4FA9E-A153-4347-9FE4-1A087B28727A}"/>
    <cellStyle name="Dziesiętny 3 6 4 3" xfId="24416" xr:uid="{514B7E09-AF61-4CDF-B6E9-F60A0E0D5EE4}"/>
    <cellStyle name="Dziesiętny 3 6 4 3 2" xfId="28322" xr:uid="{72414D4F-BE36-4872-A52B-CC34F3C4257F}"/>
    <cellStyle name="Dziesiętny 3 6 4 3 2 2" xfId="33067" xr:uid="{E9001E94-9553-4679-94D1-B0B5757576D7}"/>
    <cellStyle name="Dziesiętny 3 6 4 3 3" xfId="33066" xr:uid="{BA346740-20E5-434F-8A4B-356EF6796A15}"/>
    <cellStyle name="Dziesiętny 3 6 4 4" xfId="25714" xr:uid="{2668A26B-E785-40DA-A3CA-E09C6F4E6C3C}"/>
    <cellStyle name="Dziesiętny 3 6 4 4 2" xfId="33068" xr:uid="{02B6F82F-DFEE-4BD5-9C75-13A1DC03B84D}"/>
    <cellStyle name="Dziesiętny 3 6 4 5" xfId="29614" xr:uid="{8BD67568-BBD8-40C2-B38A-2FAA8F94AB67}"/>
    <cellStyle name="Dziesiętny 3 6 4 6" xfId="31284" xr:uid="{C4D8277A-4983-4991-B0C7-6CF17758091C}"/>
    <cellStyle name="Dziesiętny 3 6 5" xfId="1389" xr:uid="{B52C08EF-5E35-4A0D-98B8-09DD085C50C4}"/>
    <cellStyle name="Dziesiętny 3 6 5 2" xfId="23111" xr:uid="{82157658-4584-44E6-83A7-D96CC7C51AC7}"/>
    <cellStyle name="Dziesiętny 3 6 5 2 2" xfId="27019" xr:uid="{345E4579-9D2F-4CCF-B9CA-95E789C1B7BF}"/>
    <cellStyle name="Dziesiętny 3 6 5 2 2 2" xfId="33070" xr:uid="{F602EF91-7F54-450C-92BC-4C8265DAA6C9}"/>
    <cellStyle name="Dziesiętny 3 6 5 2 3" xfId="33069" xr:uid="{7D6CC2B3-1287-45F8-B6C1-47766DD14F6B}"/>
    <cellStyle name="Dziesiętny 3 6 5 3" xfId="24417" xr:uid="{0BE49743-63C4-4EA7-A3DC-1C610643B52F}"/>
    <cellStyle name="Dziesiętny 3 6 5 3 2" xfId="28323" xr:uid="{33CAF388-8FB6-417A-8267-10A5559EB0B7}"/>
    <cellStyle name="Dziesiętny 3 6 5 3 2 2" xfId="33072" xr:uid="{A68220F4-B3BA-47B2-8795-D433B6CBB720}"/>
    <cellStyle name="Dziesiętny 3 6 5 3 3" xfId="33071" xr:uid="{2962376B-D34C-49A3-82B7-D213483E67FF}"/>
    <cellStyle name="Dziesiętny 3 6 5 4" xfId="25715" xr:uid="{E8EC41B2-AF13-4420-B5C9-5276BA5525E4}"/>
    <cellStyle name="Dziesiętny 3 6 5 4 2" xfId="33073" xr:uid="{4B56EFA5-C67F-430F-ACEA-9786831A8E9D}"/>
    <cellStyle name="Dziesiętny 3 6 5 5" xfId="29615" xr:uid="{C456FC3A-6C96-40B4-9B85-5A4A7E00F177}"/>
    <cellStyle name="Dziesiętny 3 6 5 6" xfId="31633" xr:uid="{ADFED52D-1AD2-4D8F-829C-27692987116B}"/>
    <cellStyle name="Dziesiętny 3 6 6" xfId="23104" xr:uid="{7BA66B22-348A-4B8F-A971-21937DFB2B13}"/>
    <cellStyle name="Dziesiętny 3 6 6 2" xfId="27012" xr:uid="{4B174C13-7DD1-496D-AFA1-980B57F39451}"/>
    <cellStyle name="Dziesiętny 3 6 6 2 2" xfId="33075" xr:uid="{7CD92F1D-0186-4C5D-9C77-B7117DE4B5C6}"/>
    <cellStyle name="Dziesiętny 3 6 6 3" xfId="33074" xr:uid="{CDCF41BF-AA48-4B7A-9BBB-942AFC3D3560}"/>
    <cellStyle name="Dziesiętny 3 6 7" xfId="24410" xr:uid="{EFE43E44-94B4-46AD-AFCB-350C9E82906C}"/>
    <cellStyle name="Dziesiętny 3 6 7 2" xfId="28316" xr:uid="{932C5BB8-D982-4F69-90DC-8BB788894035}"/>
    <cellStyle name="Dziesiętny 3 6 7 2 2" xfId="33077" xr:uid="{FDEE5236-C1C5-42D0-80D3-1A655246604B}"/>
    <cellStyle name="Dziesiętny 3 6 7 3" xfId="33076" xr:uid="{7B8CAB10-B8ED-4CFD-9814-DEC5D09639AE}"/>
    <cellStyle name="Dziesiętny 3 6 8" xfId="25708" xr:uid="{E0595461-89D6-4C2F-804F-C277270188F1}"/>
    <cellStyle name="Dziesiętny 3 6 8 2" xfId="33078" xr:uid="{6FD25B4A-3FC4-4578-BFCB-0A0AC24AA889}"/>
    <cellStyle name="Dziesiętny 3 6 9" xfId="29616" xr:uid="{E41F0C7B-4CE2-4F26-A5EE-67934CDE56DE}"/>
    <cellStyle name="Dziesiętny 3 7" xfId="1390" xr:uid="{3E02D353-7034-42E7-8507-FE9F3078D619}"/>
    <cellStyle name="Dziesiętny 3 7 10" xfId="30771" xr:uid="{B9198E60-73FF-41CB-9643-E6F7402FDF2F}"/>
    <cellStyle name="Dziesiętny 3 7 2" xfId="1391" xr:uid="{4B7ECAEC-9215-4DCF-9413-F959E37C480E}"/>
    <cellStyle name="Dziesiętny 3 7 2 2" xfId="1392" xr:uid="{3BF4E15E-AADE-4BCF-95ED-04D46848A358}"/>
    <cellStyle name="Dziesiętny 3 7 2 2 2" xfId="23114" xr:uid="{96D0FF8B-505D-443E-9766-0657029FD84F}"/>
    <cellStyle name="Dziesiętny 3 7 2 2 2 2" xfId="27022" xr:uid="{1314B9E0-1271-4B63-ABBE-F2CB0662AB7C}"/>
    <cellStyle name="Dziesiętny 3 7 2 2 2 2 2" xfId="33080" xr:uid="{83A22551-8BD0-4D57-AB48-55CDA56F3898}"/>
    <cellStyle name="Dziesiętny 3 7 2 2 2 3" xfId="33079" xr:uid="{F3A1F6B9-720D-4444-A02F-E85CCBAA6774}"/>
    <cellStyle name="Dziesiętny 3 7 2 2 3" xfId="24420" xr:uid="{3B477FC9-016F-428B-88AE-08BD5C51DA4B}"/>
    <cellStyle name="Dziesiętny 3 7 2 2 3 2" xfId="28326" xr:uid="{95FFCB07-195E-4ED6-82DF-C9783E8B6176}"/>
    <cellStyle name="Dziesiętny 3 7 2 2 3 2 2" xfId="33082" xr:uid="{6CF6F0B9-E53F-483E-B6FE-03CB1F62B7EB}"/>
    <cellStyle name="Dziesiętny 3 7 2 2 3 3" xfId="33081" xr:uid="{6807D07E-C3B4-47F2-83F5-BD26BE4268E8}"/>
    <cellStyle name="Dziesiętny 3 7 2 2 4" xfId="25718" xr:uid="{6F14E1D2-AC2E-46A2-B571-C330D02EDF0D}"/>
    <cellStyle name="Dziesiętny 3 7 2 2 4 2" xfId="33083" xr:uid="{FE03D810-B128-4C9A-8771-D380D26E878A}"/>
    <cellStyle name="Dziesiętny 3 7 2 2 5" xfId="29617" xr:uid="{220F7758-026B-40A5-8FA1-BBE0993C373D}"/>
    <cellStyle name="Dziesiętny 3 7 2 2 6" xfId="31287" xr:uid="{06F8FCBA-0ECC-4188-932E-CF55ABC4904B}"/>
    <cellStyle name="Dziesiętny 3 7 2 3" xfId="1393" xr:uid="{FC60ADA5-6E4B-4A32-B271-682372A6ADD3}"/>
    <cellStyle name="Dziesiętny 3 7 2 3 2" xfId="23115" xr:uid="{7D756C3C-3D56-4E6B-B445-FF058B3A0DD4}"/>
    <cellStyle name="Dziesiętny 3 7 2 3 2 2" xfId="27023" xr:uid="{BFD94B89-A57B-420E-8BAF-31553CE04A00}"/>
    <cellStyle name="Dziesiętny 3 7 2 3 2 2 2" xfId="33085" xr:uid="{492FEA8D-91C4-4C6B-9957-94A706080759}"/>
    <cellStyle name="Dziesiętny 3 7 2 3 2 3" xfId="33084" xr:uid="{D5D4155C-4A4E-4B33-A038-8A83172D41C3}"/>
    <cellStyle name="Dziesiętny 3 7 2 3 3" xfId="24421" xr:uid="{AF50E4F9-8729-49B9-9D12-AB8300725C28}"/>
    <cellStyle name="Dziesiętny 3 7 2 3 3 2" xfId="28327" xr:uid="{4F57AAF2-B8B6-4607-BFDB-F0664FD51D2B}"/>
    <cellStyle name="Dziesiętny 3 7 2 3 3 2 2" xfId="33087" xr:uid="{7F075946-2C46-4AA3-A9B7-BDDB2941E934}"/>
    <cellStyle name="Dziesiętny 3 7 2 3 3 3" xfId="33086" xr:uid="{233AD8D3-F503-4740-94C7-CE99EF5BDA06}"/>
    <cellStyle name="Dziesiętny 3 7 2 3 4" xfId="25719" xr:uid="{7291E7D1-CF56-4B8F-8F71-69169926FD91}"/>
    <cellStyle name="Dziesiętny 3 7 2 3 4 2" xfId="33088" xr:uid="{BF9E8FEB-B58E-429E-AE4C-94246DB43391}"/>
    <cellStyle name="Dziesiętny 3 7 2 3 5" xfId="29618" xr:uid="{4C2EDB99-9CA8-46ED-B058-3B4CD7148268}"/>
    <cellStyle name="Dziesiętny 3 7 2 3 6" xfId="31637" xr:uid="{C01092B6-2C36-4EB9-ABFA-5AD67F1484E5}"/>
    <cellStyle name="Dziesiętny 3 7 2 4" xfId="23113" xr:uid="{2C4FCE3A-E6B5-47AF-9291-477B718B3F97}"/>
    <cellStyle name="Dziesiętny 3 7 2 4 2" xfId="27021" xr:uid="{4197C56C-F3D8-4CD9-A292-3DAEE7463EDD}"/>
    <cellStyle name="Dziesiętny 3 7 2 4 2 2" xfId="33090" xr:uid="{7B911324-2FB1-4B26-BCFE-669254F3388F}"/>
    <cellStyle name="Dziesiętny 3 7 2 4 3" xfId="33089" xr:uid="{A276EE93-1C68-4AAA-AFC3-DE1C2E794700}"/>
    <cellStyle name="Dziesiętny 3 7 2 5" xfId="24419" xr:uid="{A20F66FB-89BF-4E51-931E-3A69287AE42A}"/>
    <cellStyle name="Dziesiętny 3 7 2 5 2" xfId="28325" xr:uid="{DC4AFDF3-41EF-400A-A8A3-3A81BF5EB6BB}"/>
    <cellStyle name="Dziesiętny 3 7 2 5 2 2" xfId="33092" xr:uid="{A8FCA1AF-C79B-4756-8463-34ADF1EC82B4}"/>
    <cellStyle name="Dziesiętny 3 7 2 5 3" xfId="33091" xr:uid="{7B7B0BB8-6F28-4A58-B882-3F87F64426E5}"/>
    <cellStyle name="Dziesiętny 3 7 2 6" xfId="25717" xr:uid="{21283585-5851-457F-A880-B27BFED69C72}"/>
    <cellStyle name="Dziesiętny 3 7 2 6 2" xfId="33093" xr:uid="{BA89E5E9-B18F-4D2F-AD86-9BEE3ECD364C}"/>
    <cellStyle name="Dziesiętny 3 7 2 7" xfId="29619" xr:uid="{A70170E3-CC5E-4A3F-8A8E-6D08A859278A}"/>
    <cellStyle name="Dziesiętny 3 7 2 8" xfId="30933" xr:uid="{C2B04F10-7B52-4C02-800D-008F493C90B2}"/>
    <cellStyle name="Dziesiętny 3 7 3" xfId="1394" xr:uid="{695FF1C1-6170-4E74-B9BE-0558AB70A647}"/>
    <cellStyle name="Dziesiętny 3 7 3 2" xfId="1395" xr:uid="{C6368843-B033-4DC3-A4F2-56D3A7CE3549}"/>
    <cellStyle name="Dziesiętny 3 7 3 2 2" xfId="23117" xr:uid="{5E6CF6C7-5413-4691-8892-115106FCA636}"/>
    <cellStyle name="Dziesiętny 3 7 3 2 2 2" xfId="27025" xr:uid="{310C198A-F980-4C18-AD93-8D8F8E30E95B}"/>
    <cellStyle name="Dziesiętny 3 7 3 2 2 2 2" xfId="33095" xr:uid="{53F2B2D6-8E37-4904-93FC-EA0E146695D3}"/>
    <cellStyle name="Dziesiętny 3 7 3 2 2 3" xfId="33094" xr:uid="{69FE438E-358B-46C5-BF65-61EE64DDAC1C}"/>
    <cellStyle name="Dziesiętny 3 7 3 2 3" xfId="24423" xr:uid="{A61845DB-0110-4DD5-B85C-BBEA2B581635}"/>
    <cellStyle name="Dziesiętny 3 7 3 2 3 2" xfId="28329" xr:uid="{D6BF7172-275A-4388-BBBC-475D9F7BA423}"/>
    <cellStyle name="Dziesiętny 3 7 3 2 3 2 2" xfId="33097" xr:uid="{1ECCC9F9-1ED8-430E-B688-EF8029BC2468}"/>
    <cellStyle name="Dziesiętny 3 7 3 2 3 3" xfId="33096" xr:uid="{E3997D8F-D28B-4D1F-A801-6FAF9B27B74C}"/>
    <cellStyle name="Dziesiętny 3 7 3 2 4" xfId="25721" xr:uid="{BB6B619B-492E-4B0A-A467-54647CF08282}"/>
    <cellStyle name="Dziesiętny 3 7 3 2 4 2" xfId="33098" xr:uid="{1090CC57-3BC9-462B-BD6A-37BF129FCB40}"/>
    <cellStyle name="Dziesiętny 3 7 3 2 5" xfId="29620" xr:uid="{30977919-D953-4BD3-948A-27AE2D356C01}"/>
    <cellStyle name="Dziesiętny 3 7 3 2 6" xfId="31638" xr:uid="{0B6F415B-5BBC-4C74-9333-735CDD31C758}"/>
    <cellStyle name="Dziesiętny 3 7 3 3" xfId="23116" xr:uid="{103417A1-71B9-465A-8D6C-18465FD3D706}"/>
    <cellStyle name="Dziesiętny 3 7 3 3 2" xfId="27024" xr:uid="{4FE978F7-0366-4E70-84B2-80CA9411E3FC}"/>
    <cellStyle name="Dziesiętny 3 7 3 3 2 2" xfId="33100" xr:uid="{4463CAC6-223C-4B0F-A59E-C67424D79AD3}"/>
    <cellStyle name="Dziesiętny 3 7 3 3 3" xfId="33099" xr:uid="{7AB07581-3732-41EB-BE9C-DA8513EC377D}"/>
    <cellStyle name="Dziesiętny 3 7 3 4" xfId="24422" xr:uid="{0DD80358-AED9-487B-93C8-9170A2334152}"/>
    <cellStyle name="Dziesiętny 3 7 3 4 2" xfId="28328" xr:uid="{1875F7A7-B7DB-44B7-84DA-70F99F666805}"/>
    <cellStyle name="Dziesiętny 3 7 3 4 2 2" xfId="33102" xr:uid="{3E51A125-D35D-4BAC-8EA4-0533CB15192B}"/>
    <cellStyle name="Dziesiętny 3 7 3 4 3" xfId="33101" xr:uid="{5418C97D-FB72-45FE-BAF8-7B69E4FFF5F8}"/>
    <cellStyle name="Dziesiętny 3 7 3 5" xfId="25720" xr:uid="{1DDC29AF-1DD8-48F1-A02B-4CD00F665468}"/>
    <cellStyle name="Dziesiętny 3 7 3 5 2" xfId="33103" xr:uid="{147EE443-0C18-4008-B372-1300761D6C56}"/>
    <cellStyle name="Dziesiętny 3 7 3 6" xfId="29621" xr:uid="{EF85D955-B8E7-4D49-B85E-6428964EC3B0}"/>
    <cellStyle name="Dziesiętny 3 7 3 7" xfId="31095" xr:uid="{34212176-70A0-4BB7-B7AC-CBAA6768A8CE}"/>
    <cellStyle name="Dziesiętny 3 7 4" xfId="1396" xr:uid="{DBC8CA1D-92AC-4105-9A84-4EF9249FDBA4}"/>
    <cellStyle name="Dziesiętny 3 7 4 2" xfId="23118" xr:uid="{BA33E5FF-B9DE-46C1-A704-FDB8E9D3F09C}"/>
    <cellStyle name="Dziesiętny 3 7 4 2 2" xfId="27026" xr:uid="{5DECBBD0-7E2E-45AF-9A75-8B3286798262}"/>
    <cellStyle name="Dziesiętny 3 7 4 2 2 2" xfId="33105" xr:uid="{8F9532E9-4A51-4A14-A46B-C81009C9A13C}"/>
    <cellStyle name="Dziesiętny 3 7 4 2 3" xfId="33104" xr:uid="{B17BD785-E729-4808-A0AA-D07F2FE5615C}"/>
    <cellStyle name="Dziesiętny 3 7 4 3" xfId="24424" xr:uid="{FE818DCC-0D6F-4C2D-B0D7-2908BB5FD9D6}"/>
    <cellStyle name="Dziesiętny 3 7 4 3 2" xfId="28330" xr:uid="{3A06E4BB-4A06-4D52-B6CB-44E338A81FB6}"/>
    <cellStyle name="Dziesiętny 3 7 4 3 2 2" xfId="33107" xr:uid="{1E299F32-E6B7-4C13-B888-DD513D7F2305}"/>
    <cellStyle name="Dziesiętny 3 7 4 3 3" xfId="33106" xr:uid="{C8258F9C-7417-4CB5-BD14-ED631B4B783A}"/>
    <cellStyle name="Dziesiętny 3 7 4 4" xfId="25722" xr:uid="{C3851B78-EC0A-4B78-92AC-877FE0349BB0}"/>
    <cellStyle name="Dziesiętny 3 7 4 4 2" xfId="33108" xr:uid="{727FF89B-7C51-45DC-BBD8-515C321C7BCC}"/>
    <cellStyle name="Dziesiętny 3 7 4 5" xfId="29622" xr:uid="{276E2ED2-9032-4EB9-8A5C-45EE2968A428}"/>
    <cellStyle name="Dziesiętny 3 7 4 6" xfId="31286" xr:uid="{D0DD7B78-641B-48B5-ACC2-B0FF48264A03}"/>
    <cellStyle name="Dziesiętny 3 7 5" xfId="1397" xr:uid="{D859659D-3770-456F-972E-41F95A2EB18F}"/>
    <cellStyle name="Dziesiętny 3 7 5 2" xfId="23119" xr:uid="{8CCDA6EB-79BE-40BE-930F-3600B0E0CD1F}"/>
    <cellStyle name="Dziesiętny 3 7 5 2 2" xfId="27027" xr:uid="{C2EF0786-2287-4CF4-83AA-A82166E313B8}"/>
    <cellStyle name="Dziesiętny 3 7 5 2 2 2" xfId="33110" xr:uid="{79AE5CCB-8D15-4B9A-909D-B7BEE9A57DD5}"/>
    <cellStyle name="Dziesiętny 3 7 5 2 3" xfId="33109" xr:uid="{29FF344C-A3CE-4145-9D15-5C8E5A87A60C}"/>
    <cellStyle name="Dziesiętny 3 7 5 3" xfId="24425" xr:uid="{80EFF80F-3B4D-4DEC-B7F4-756DB25E9102}"/>
    <cellStyle name="Dziesiętny 3 7 5 3 2" xfId="28331" xr:uid="{B7728388-299F-4210-A587-6CC33B3B4346}"/>
    <cellStyle name="Dziesiętny 3 7 5 3 2 2" xfId="33112" xr:uid="{6E2C58A7-07D3-4046-A81A-7533A442D3AA}"/>
    <cellStyle name="Dziesiętny 3 7 5 3 3" xfId="33111" xr:uid="{0EE34D95-A206-4EE7-8D8A-6103978561E7}"/>
    <cellStyle name="Dziesiętny 3 7 5 4" xfId="25723" xr:uid="{73125480-CFFA-44E7-8A37-291FA6284DA7}"/>
    <cellStyle name="Dziesiętny 3 7 5 4 2" xfId="33113" xr:uid="{06C97E00-BA87-497A-8F85-00A6E2CB8FAE}"/>
    <cellStyle name="Dziesiętny 3 7 5 5" xfId="29623" xr:uid="{CA9BFFA7-31EF-402F-B3B2-4266D3DC28F9}"/>
    <cellStyle name="Dziesiętny 3 7 5 6" xfId="31636" xr:uid="{D969DE08-6439-45FA-83E8-984A311C72B9}"/>
    <cellStyle name="Dziesiętny 3 7 6" xfId="23112" xr:uid="{1E137917-56A5-469F-A681-C451E2017A22}"/>
    <cellStyle name="Dziesiętny 3 7 6 2" xfId="27020" xr:uid="{49B35067-1367-4C8C-A9FB-8402ABA50927}"/>
    <cellStyle name="Dziesiętny 3 7 6 2 2" xfId="33115" xr:uid="{10705A14-5F36-4A5A-93DA-10563AD685DD}"/>
    <cellStyle name="Dziesiętny 3 7 6 3" xfId="33114" xr:uid="{74402F75-7DB6-4A5E-9037-83084CFD7078}"/>
    <cellStyle name="Dziesiętny 3 7 7" xfId="24418" xr:uid="{D809DE23-2EB2-4411-AE18-34D257120D60}"/>
    <cellStyle name="Dziesiętny 3 7 7 2" xfId="28324" xr:uid="{72085B84-0149-4679-A75A-EB17E7FB9178}"/>
    <cellStyle name="Dziesiętny 3 7 7 2 2" xfId="33117" xr:uid="{5EE9333B-6D1A-448E-88D3-13106864AF4E}"/>
    <cellStyle name="Dziesiętny 3 7 7 3" xfId="33116" xr:uid="{B99F4432-D703-4B4B-831E-B3D36FCD0336}"/>
    <cellStyle name="Dziesiętny 3 7 8" xfId="25716" xr:uid="{500CAE38-5B10-4010-A444-FEA8D0FB6A5A}"/>
    <cellStyle name="Dziesiętny 3 7 8 2" xfId="33118" xr:uid="{FDAAC81B-EF65-47BB-9EAF-DD1981761C08}"/>
    <cellStyle name="Dziesiętny 3 7 9" xfId="29624" xr:uid="{1BD94558-36F5-4AE2-AE5E-5E81371EC62A}"/>
    <cellStyle name="Dziesiętny 3 8" xfId="29625" xr:uid="{769142E6-05FB-4962-B09E-CAB69B7B275E}"/>
    <cellStyle name="Dziesiętny 3 9" xfId="41786" xr:uid="{17949124-2DA7-4BF2-8ED7-6CE6E2AA77B7}"/>
    <cellStyle name="Dziesiętny 3_CP20 amortyzacja 2011(as at 30.09.2011)" xfId="39748" xr:uid="{700792BB-BFB4-446B-B3AB-F9286D84ABFB}"/>
    <cellStyle name="Dziesiętny 30" xfId="39749" xr:uid="{BA49F90F-18B4-48A2-8F34-C5B7CC4C0480}"/>
    <cellStyle name="Dziesiętny 30 2" xfId="39750" xr:uid="{D1BD9DCD-E1F0-45CC-A7E7-776D78BFA64E}"/>
    <cellStyle name="Dziesiętny 30 2 2" xfId="41792" xr:uid="{A14EE106-DB22-44E8-8590-51046FBBB15C}"/>
    <cellStyle name="Dziesiętny 30 3" xfId="41791" xr:uid="{5E77C3CA-A264-40E4-9DCC-F23845E62723}"/>
    <cellStyle name="Dziesiętny 31" xfId="39751" xr:uid="{EA48607F-D1B8-4858-8D5B-A435C7803869}"/>
    <cellStyle name="Dziesiętny 31 2" xfId="39752" xr:uid="{71FF449D-16AC-404F-94C0-5E84065F9A07}"/>
    <cellStyle name="Dziesiętny 31 2 2" xfId="41794" xr:uid="{AF06F2B5-E0E1-4E9F-882D-575333D51FBC}"/>
    <cellStyle name="Dziesiętny 31 3" xfId="41793" xr:uid="{BFEAB968-A46D-4F06-879E-A24A643528DC}"/>
    <cellStyle name="Dziesiętny 32" xfId="39753" xr:uid="{69F0F0AB-3508-4D17-A24D-B952B3D6671E}"/>
    <cellStyle name="Dziesiętny 32 2" xfId="39754" xr:uid="{9EEDC3D9-7CDF-4346-AE31-2C2DDB4D4EBB}"/>
    <cellStyle name="Dziesiętny 32 2 2" xfId="41796" xr:uid="{53201ABD-3B2A-4D17-B017-8A94506A052B}"/>
    <cellStyle name="Dziesiętny 32 3" xfId="41795" xr:uid="{831B0436-B5A4-41F9-A024-0700155AFC2D}"/>
    <cellStyle name="Dziesiętny 33" xfId="39755" xr:uid="{5FD128B9-6B77-40F8-A141-1B5011B26A68}"/>
    <cellStyle name="Dziesiętny 33 2" xfId="41797" xr:uid="{92EC12D7-22B6-4B60-B59F-85EE3ACFAD2F}"/>
    <cellStyle name="Dziesiętny 34" xfId="39756" xr:uid="{59F552DA-357E-4F37-9925-0861930E0214}"/>
    <cellStyle name="Dziesiętny 34 2" xfId="41798" xr:uid="{353FE0F9-65E8-4C78-9870-5F1BB10656E0}"/>
    <cellStyle name="Dziesiętny 35" xfId="41716" xr:uid="{B2D4BC27-85A7-4F90-A398-B01E4A8D5FD9}"/>
    <cellStyle name="Dziesiętny 36" xfId="41867" xr:uid="{4DCC99A1-394B-4429-B4BA-5771C6C58579}"/>
    <cellStyle name="Dziesiętny 37" xfId="41878" xr:uid="{639BFDC8-56BE-4E3E-A652-764D1DF78F18}"/>
    <cellStyle name="Dziesiętny 38" xfId="41879" xr:uid="{80F45349-226B-468A-AC81-C993C048E088}"/>
    <cellStyle name="Dziesiętny 39" xfId="41880" xr:uid="{7F4F456E-4F24-47BF-898F-702B28E70A8F}"/>
    <cellStyle name="Dziesiętny 4" xfId="1398" xr:uid="{B4FD1AA2-94C8-48DD-8ACB-604B013077B4}"/>
    <cellStyle name="Dziesiętny 4 2" xfId="1399" xr:uid="{048C8A5C-7ABE-411A-B8A5-6CE52A0A7469}"/>
    <cellStyle name="Dziesiętny 4 2 2" xfId="39759" xr:uid="{54954E98-437C-4ABD-A290-B8087956E30A}"/>
    <cellStyle name="Dziesiętny 4 2 2 2" xfId="41801" xr:uid="{79EA5015-9C25-4EC2-9993-8731EB8771AF}"/>
    <cellStyle name="Dziesiętny 4 2 3" xfId="39758" xr:uid="{3855A753-C33A-45BD-98AA-1D46BB749F0F}"/>
    <cellStyle name="Dziesiętny 4 2 4" xfId="41800" xr:uid="{E33F634A-87DC-492B-AF4D-0CF18EFBC2D8}"/>
    <cellStyle name="Dziesiętny 4 3" xfId="39760" xr:uid="{8192A0C6-2F67-4710-AAC1-CC5139259FD3}"/>
    <cellStyle name="Dziesiętny 4 4" xfId="39761" xr:uid="{0CE8EECE-8302-4FB9-829B-30BD2EFAFF09}"/>
    <cellStyle name="Dziesiętny 4 5" xfId="39757" xr:uid="{B7106874-AA04-4779-B7EC-774FEA5353EE}"/>
    <cellStyle name="Dziesiętny 4 6" xfId="41799" xr:uid="{EFE7A0B0-18B2-48EB-ACCD-ED7F16752E19}"/>
    <cellStyle name="Dziesiętny 4_CP20 amortyzacja 2011(as at 30.09.2011)" xfId="39762" xr:uid="{5CE49A14-0745-43C4-994E-6FD24E6115F8}"/>
    <cellStyle name="Dziesiętny 40" xfId="41881" xr:uid="{B091C3BE-3354-4AA2-BE20-E21F00F8E20E}"/>
    <cellStyle name="Dziesiętny 41" xfId="41882" xr:uid="{BF266084-1F6F-4EFF-A8D0-17B266ACFAE5}"/>
    <cellStyle name="Dziesiętny 42" xfId="41873" xr:uid="{CBE5B324-8EF0-4710-8C85-A2C0BC57A171}"/>
    <cellStyle name="Dziesiętny 43" xfId="41869" xr:uid="{8D500F55-447E-441D-B531-89D2B83DB8B3}"/>
    <cellStyle name="Dziesiętny 44" xfId="41876" xr:uid="{0A947477-A310-497E-B139-0CBBD8D2D39D}"/>
    <cellStyle name="Dziesiętny 45" xfId="41868" xr:uid="{25D20A37-6FA6-483D-A05F-534965621F6A}"/>
    <cellStyle name="Dziesiętny 46" xfId="41889" xr:uid="{257C4FBC-FCDB-4B33-9810-B161F2991312}"/>
    <cellStyle name="Dziesiętny 5" xfId="1400" xr:uid="{A1CF12DB-0528-48E6-8203-059AD382F938}"/>
    <cellStyle name="Dziesiętny 5 10" xfId="39764" xr:uid="{328AA902-686D-4A07-B97B-6579E0374EB0}"/>
    <cellStyle name="Dziesiętny 5 10 2" xfId="41803" xr:uid="{54FDB78F-2CA9-4F46-8B8F-165B786F1686}"/>
    <cellStyle name="Dziesiętny 5 11" xfId="39765" xr:uid="{502B3535-9AEB-4E3A-BE77-CB9823644EA5}"/>
    <cellStyle name="Dziesiętny 5 11 2" xfId="41804" xr:uid="{8CA9E966-E9E8-4E51-B7EE-871771995C96}"/>
    <cellStyle name="Dziesiętny 5 12" xfId="39766" xr:uid="{9263A363-B2D5-412C-AE25-83138DD42AD4}"/>
    <cellStyle name="Dziesiętny 5 12 2" xfId="41805" xr:uid="{E09D0EA2-7390-4FAF-AA6A-C71A29BC0489}"/>
    <cellStyle name="Dziesiętny 5 13" xfId="39767" xr:uid="{CAB7C49E-795F-4A49-872B-CA9AFAB5704D}"/>
    <cellStyle name="Dziesiętny 5 13 2" xfId="41806" xr:uid="{ECC57CDC-04D1-4DC7-AB46-6488A29DD13C}"/>
    <cellStyle name="Dziesiętny 5 14" xfId="39763" xr:uid="{6FEF8689-F0EA-4E09-A41D-D939ED67B924}"/>
    <cellStyle name="Dziesiętny 5 15" xfId="41802" xr:uid="{B8A8902D-9857-4822-913D-CAC9011F5DFB}"/>
    <cellStyle name="Dziesiętny 5 2" xfId="39768" xr:uid="{56436101-48DD-40AE-BB8B-498B27ED2936}"/>
    <cellStyle name="Dziesiętny 5 3" xfId="39769" xr:uid="{422074AD-6B35-4DAD-A9BC-C45CEB7F6505}"/>
    <cellStyle name="Dziesiętny 5 4" xfId="39770" xr:uid="{AC33C4D7-5D26-41F7-8403-1CC1EADCD32D}"/>
    <cellStyle name="Dziesiętny 5 5" xfId="39771" xr:uid="{9BFC2A00-D321-423A-8A42-613D8014DFE2}"/>
    <cellStyle name="Dziesiętny 5 5 2" xfId="41807" xr:uid="{EF93F91E-13A1-4D88-9D30-5235BECEA454}"/>
    <cellStyle name="Dziesiętny 5 6" xfId="39772" xr:uid="{B27A4C0F-FB2E-4020-875A-98A4E8439F7F}"/>
    <cellStyle name="Dziesiętny 5 6 2" xfId="41808" xr:uid="{71157831-AF3A-4093-8314-C480E9C5BACD}"/>
    <cellStyle name="Dziesiętny 5 7" xfId="39773" xr:uid="{A1C22BD5-A535-43D6-8FC6-9F0E4C830423}"/>
    <cellStyle name="Dziesiętny 5 7 2" xfId="41809" xr:uid="{72D02BA1-916E-470B-AF9D-224A15FA04D4}"/>
    <cellStyle name="Dziesiętny 5 8" xfId="39774" xr:uid="{31559909-5738-4FFA-955B-EBE5DB981C72}"/>
    <cellStyle name="Dziesiętny 5 8 2" xfId="41810" xr:uid="{EEB7AD85-1ADC-453F-B397-6AF36BFEDBC9}"/>
    <cellStyle name="Dziesiętny 5 9" xfId="39775" xr:uid="{A2E91A54-48B9-473A-AFD1-39D4BF471214}"/>
    <cellStyle name="Dziesiętny 5 9 2" xfId="41811" xr:uid="{9EBF8138-F6BB-4862-B079-37C9B3F67E67}"/>
    <cellStyle name="Dziesiętny 5_CP20 amortyzacja 2011(as at 30.09.2011)" xfId="39776" xr:uid="{A77AA7BF-A8D8-4FA4-91E6-F05E0A4A4F41}"/>
    <cellStyle name="Dziesiętny 6" xfId="1401" xr:uid="{A1766DAA-E72C-49E5-BE47-18E7B0976FA2}"/>
    <cellStyle name="Dziesiętny 6 10" xfId="30909" xr:uid="{C58B0775-ADAF-4F9B-AAAA-9610F9B61CF4}"/>
    <cellStyle name="Dziesiętny 6 10 2" xfId="39778" xr:uid="{A7C92E63-5D1D-407D-9CB9-736B7DD6ED78}"/>
    <cellStyle name="Dziesiętny 6 10 3" xfId="41812" xr:uid="{2F9AB77B-EB2A-4822-A20B-779D928348BB}"/>
    <cellStyle name="Dziesiętny 6 11" xfId="39779" xr:uid="{FA0B15E7-33B4-41A0-B72C-3780ECEB9F52}"/>
    <cellStyle name="Dziesiętny 6 11 2" xfId="41813" xr:uid="{E5C1A3F4-8732-4F4B-BB4D-384FD5A70327}"/>
    <cellStyle name="Dziesiętny 6 12" xfId="39780" xr:uid="{B1951C81-0345-49B8-B9C5-5AF25B1EA3D7}"/>
    <cellStyle name="Dziesiętny 6 12 2" xfId="41814" xr:uid="{23146D57-FA31-41D6-AE20-5E7AD6DD8540}"/>
    <cellStyle name="Dziesiętny 6 13" xfId="39777" xr:uid="{D9EC27FA-25DA-40FA-BC26-374F51218AC3}"/>
    <cellStyle name="Dziesiętny 6 2" xfId="1402" xr:uid="{05A20893-86D0-4490-BC6A-E943CE7912B9}"/>
    <cellStyle name="Dziesiętny 6 2 2" xfId="1403" xr:uid="{C551A70C-516C-4F11-B7B4-96E23FE5546F}"/>
    <cellStyle name="Dziesiętny 6 2 2 2" xfId="23122" xr:uid="{87B2C37E-9F7A-4614-B314-F96F77D8E1A6}"/>
    <cellStyle name="Dziesiętny 6 2 2 2 2" xfId="27030" xr:uid="{D577D42E-85AB-465F-A3BC-7B1EF0A68CBC}"/>
    <cellStyle name="Dziesiętny 6 2 2 2 2 2" xfId="33120" xr:uid="{5622570E-1C15-41C6-9983-8FAC4B6CFB12}"/>
    <cellStyle name="Dziesiętny 6 2 2 2 3" xfId="33119" xr:uid="{D6C0CF20-E3FA-4AE2-AB71-7B3CF43909CB}"/>
    <cellStyle name="Dziesiętny 6 2 2 3" xfId="24428" xr:uid="{0291BAEF-D21E-4046-9853-B033A4DBCC78}"/>
    <cellStyle name="Dziesiętny 6 2 2 3 2" xfId="28334" xr:uid="{A3F5A733-5E78-4519-92E8-C4819EC3B796}"/>
    <cellStyle name="Dziesiętny 6 2 2 3 2 2" xfId="33122" xr:uid="{3383D01A-7DF1-48C0-9E1C-F9BB4DE1718C}"/>
    <cellStyle name="Dziesiętny 6 2 2 3 3" xfId="33121" xr:uid="{E4548621-A26E-47DD-8397-571888248D68}"/>
    <cellStyle name="Dziesiętny 6 2 2 4" xfId="25726" xr:uid="{1E581FBB-DBF5-460A-992C-BE09C1508F70}"/>
    <cellStyle name="Dziesiętny 6 2 2 4 2" xfId="33123" xr:uid="{2A93E312-B655-42DD-B813-C23407613DFA}"/>
    <cellStyle name="Dziesiętny 6 2 2 5" xfId="29626" xr:uid="{DF62F243-E80A-4B51-8ABD-6C3A626A3696}"/>
    <cellStyle name="Dziesiętny 6 2 2 6" xfId="31289" xr:uid="{DA1CAB5E-732A-462B-9A06-1636B6CA33B8}"/>
    <cellStyle name="Dziesiętny 6 2 2 7" xfId="39782" xr:uid="{574DA7A4-F99B-4E7C-A5C1-4CEFDF72591D}"/>
    <cellStyle name="Dziesiętny 6 2 2 8" xfId="41815" xr:uid="{D7FCEDFB-FC58-41CC-986B-DEA91C019838}"/>
    <cellStyle name="Dziesiętny 6 2 3" xfId="1404" xr:uid="{E17854F6-5635-43A8-AA5F-0A69C0E5F8D6}"/>
    <cellStyle name="Dziesiętny 6 2 3 2" xfId="23123" xr:uid="{41326A48-E950-4888-B133-BEDC7F73D29C}"/>
    <cellStyle name="Dziesiętny 6 2 3 2 2" xfId="27031" xr:uid="{4A630983-B7E5-45C4-A55A-EAA90B3B1885}"/>
    <cellStyle name="Dziesiętny 6 2 3 2 2 2" xfId="33125" xr:uid="{F77F1882-DEB8-4627-BD33-3CC58E94D973}"/>
    <cellStyle name="Dziesiętny 6 2 3 2 3" xfId="33124" xr:uid="{98D111F9-57CB-4BBE-AC03-010263AD8A96}"/>
    <cellStyle name="Dziesiętny 6 2 3 3" xfId="24429" xr:uid="{1DD6D60F-4CC1-4E04-A68B-8EA5AD5A06CB}"/>
    <cellStyle name="Dziesiętny 6 2 3 3 2" xfId="28335" xr:uid="{D36EA4F0-7BB6-44B0-BDB8-67FF548F589D}"/>
    <cellStyle name="Dziesiętny 6 2 3 3 2 2" xfId="33127" xr:uid="{338DF432-7081-4829-8A1F-74820EC236D0}"/>
    <cellStyle name="Dziesiętny 6 2 3 3 3" xfId="33126" xr:uid="{6D6C3A3F-BA7C-4E89-AD54-06A473A9B301}"/>
    <cellStyle name="Dziesiętny 6 2 3 4" xfId="25727" xr:uid="{CE174DD1-A2A6-4F82-8668-473912256F9A}"/>
    <cellStyle name="Dziesiętny 6 2 3 4 2" xfId="33128" xr:uid="{4BBB999C-09DC-46FF-8423-9953F4CEE21C}"/>
    <cellStyle name="Dziesiętny 6 2 3 5" xfId="29627" xr:uid="{9B46BB75-AC5A-4E1A-A712-A657F01747F2}"/>
    <cellStyle name="Dziesiętny 6 2 3 6" xfId="31640" xr:uid="{29BF45A7-581F-40A4-88F9-0271EDD5A647}"/>
    <cellStyle name="Dziesiętny 6 2 4" xfId="23121" xr:uid="{DCDC4325-8B7E-423E-9F34-B816DB8D8C3A}"/>
    <cellStyle name="Dziesiętny 6 2 4 2" xfId="27029" xr:uid="{5EA9518A-A90A-4E94-B4F8-122E708EE3A3}"/>
    <cellStyle name="Dziesiętny 6 2 4 2 2" xfId="33130" xr:uid="{B79B62B2-3442-4709-837B-4A9B61C815AB}"/>
    <cellStyle name="Dziesiętny 6 2 4 3" xfId="33129" xr:uid="{62F1654E-23F8-4BE4-AF89-2AB64A1A2DAD}"/>
    <cellStyle name="Dziesiętny 6 2 5" xfId="24427" xr:uid="{C41831A7-CA96-437F-A774-CD4DA85C3BB0}"/>
    <cellStyle name="Dziesiętny 6 2 5 2" xfId="28333" xr:uid="{D75E330A-40C9-4D5F-A53A-3D1F5E98639D}"/>
    <cellStyle name="Dziesiętny 6 2 5 2 2" xfId="33132" xr:uid="{9AB817C4-75FC-4924-BAA2-9963A05EEFCA}"/>
    <cellStyle name="Dziesiętny 6 2 5 3" xfId="33131" xr:uid="{D3970B2A-64B9-4D83-B122-5ECA68DD3A84}"/>
    <cellStyle name="Dziesiętny 6 2 6" xfId="25725" xr:uid="{DBBF0EDF-5659-4B54-ABA0-8D048C04F0EE}"/>
    <cellStyle name="Dziesiętny 6 2 6 2" xfId="33133" xr:uid="{FC9AF6AF-C348-413C-998B-20C81C2B6A0E}"/>
    <cellStyle name="Dziesiętny 6 2 7" xfId="29628" xr:uid="{07A6D1E1-F423-4C80-B32D-DB18DFDECA9F}"/>
    <cellStyle name="Dziesiętny 6 2 8" xfId="31071" xr:uid="{8FB845D0-49C7-454E-B579-796B1DABF90C}"/>
    <cellStyle name="Dziesiętny 6 2 9" xfId="39781" xr:uid="{C0DCBF41-30BA-4460-B807-0648793952D1}"/>
    <cellStyle name="Dziesiętny 6 3" xfId="1405" xr:uid="{F66766A7-81F0-45EF-B6ED-88FA0A0B9D8D}"/>
    <cellStyle name="Dziesiętny 6 3 2" xfId="1406" xr:uid="{E2C3496F-D6F3-40A2-AE50-F92216B4E61D}"/>
    <cellStyle name="Dziesiętny 6 3 2 2" xfId="23125" xr:uid="{4BC0B623-84A4-435C-9DCF-51C686E6A8C6}"/>
    <cellStyle name="Dziesiętny 6 3 2 2 2" xfId="27033" xr:uid="{C1A8CCB2-A288-4CD5-AECE-E4D850E624A9}"/>
    <cellStyle name="Dziesiętny 6 3 2 2 2 2" xfId="33135" xr:uid="{AED270F8-AD86-4D5C-B48D-6408CFAAF8C5}"/>
    <cellStyle name="Dziesiętny 6 3 2 2 3" xfId="33134" xr:uid="{D2F1C079-269F-491B-A60A-D446A433B4B1}"/>
    <cellStyle name="Dziesiętny 6 3 2 3" xfId="24431" xr:uid="{F570F781-62DA-4449-BE4A-2AA636F9892E}"/>
    <cellStyle name="Dziesiętny 6 3 2 3 2" xfId="28337" xr:uid="{E8329C11-AD60-4645-A534-63470A2383D0}"/>
    <cellStyle name="Dziesiętny 6 3 2 3 2 2" xfId="33137" xr:uid="{8DF1D415-2EF2-4B0F-8C77-CF785741E10A}"/>
    <cellStyle name="Dziesiętny 6 3 2 3 3" xfId="33136" xr:uid="{9265E499-6120-4D89-8AA2-18BFEC41E4D4}"/>
    <cellStyle name="Dziesiętny 6 3 2 4" xfId="25729" xr:uid="{D7128C5C-07ED-4D3C-8D86-6C676AE10D11}"/>
    <cellStyle name="Dziesiętny 6 3 2 4 2" xfId="33138" xr:uid="{E1B804A8-D704-4DFE-9FCC-43105D9AE531}"/>
    <cellStyle name="Dziesiętny 6 3 2 5" xfId="29629" xr:uid="{05DD1C89-872C-4B55-8D63-C1D618332E7A}"/>
    <cellStyle name="Dziesiętny 6 3 2 6" xfId="31641" xr:uid="{4BB21C36-DA7D-4E32-902F-A4A49F2F4623}"/>
    <cellStyle name="Dziesiętny 6 3 2 7" xfId="39784" xr:uid="{E64496CC-20F6-4FA7-8A40-B84EB639134C}"/>
    <cellStyle name="Dziesiętny 6 3 2 8" xfId="41816" xr:uid="{F90FE8E7-A156-47CB-8B87-A6B92E05EA74}"/>
    <cellStyle name="Dziesiętny 6 3 3" xfId="23124" xr:uid="{0F7C3379-E25A-4E67-9502-6E2A5EDD79E5}"/>
    <cellStyle name="Dziesiętny 6 3 3 2" xfId="27032" xr:uid="{1C30EEA1-31D2-4481-B5C0-7FD2E1807CDA}"/>
    <cellStyle name="Dziesiętny 6 3 3 2 2" xfId="33140" xr:uid="{925EA7D3-6551-427A-A598-7A3954E0FF32}"/>
    <cellStyle name="Dziesiętny 6 3 3 3" xfId="33139" xr:uid="{DDD47A58-797F-44D4-B65E-D75DD479CD46}"/>
    <cellStyle name="Dziesiętny 6 3 4" xfId="24430" xr:uid="{EA0EA889-BFB2-4DE6-A831-76BB01666460}"/>
    <cellStyle name="Dziesiętny 6 3 4 2" xfId="28336" xr:uid="{41C6C784-4B8B-4775-AFE6-F4FFA9BCA103}"/>
    <cellStyle name="Dziesiętny 6 3 4 2 2" xfId="33142" xr:uid="{7E1A6697-3268-400A-97E5-52641F81627D}"/>
    <cellStyle name="Dziesiętny 6 3 4 3" xfId="33141" xr:uid="{890FFF21-DC09-4DA9-8658-DF5C9E0819EB}"/>
    <cellStyle name="Dziesiętny 6 3 5" xfId="25728" xr:uid="{4DEB8240-B3F4-4383-A3F9-78991DC77B85}"/>
    <cellStyle name="Dziesiętny 6 3 5 2" xfId="33143" xr:uid="{CA557024-301E-4676-9586-EF23436DC29D}"/>
    <cellStyle name="Dziesiętny 6 3 6" xfId="29630" xr:uid="{FD647F81-C1AF-4036-BE6E-42F49DCDF781}"/>
    <cellStyle name="Dziesiętny 6 3 7" xfId="31233" xr:uid="{1B4DA868-6394-4E93-838A-321ECD7C4987}"/>
    <cellStyle name="Dziesiętny 6 3 8" xfId="39783" xr:uid="{80FFABF9-5DAC-4483-B799-A7DAB9E545AA}"/>
    <cellStyle name="Dziesiętny 6 4" xfId="1407" xr:uid="{89FF1C52-58A3-420E-A05A-1E54D16956B6}"/>
    <cellStyle name="Dziesiętny 6 4 2" xfId="23126" xr:uid="{F27BA105-94D5-451E-8FDB-F271C1D85599}"/>
    <cellStyle name="Dziesiętny 6 4 2 2" xfId="27034" xr:uid="{4D6946FA-1D3B-4EEA-BF02-DA1433A1A220}"/>
    <cellStyle name="Dziesiętny 6 4 2 2 2" xfId="33145" xr:uid="{7422B6B6-E2D2-4391-8E1F-DCCCD959233E}"/>
    <cellStyle name="Dziesiętny 6 4 2 3" xfId="33144" xr:uid="{FB392075-A367-4A5E-8F53-9490EB706E11}"/>
    <cellStyle name="Dziesiętny 6 4 3" xfId="24432" xr:uid="{95A2F349-B186-4FF7-B544-41EA49054055}"/>
    <cellStyle name="Dziesiętny 6 4 3 2" xfId="28338" xr:uid="{A623FEE4-824E-4966-8199-2E10F421F3BD}"/>
    <cellStyle name="Dziesiętny 6 4 3 2 2" xfId="33147" xr:uid="{DAA279D1-A779-4B23-96FE-944DE1E68FD1}"/>
    <cellStyle name="Dziesiętny 6 4 3 3" xfId="33146" xr:uid="{6FA8521D-7680-41ED-BFCF-97D7F04FAC27}"/>
    <cellStyle name="Dziesiętny 6 4 4" xfId="25730" xr:uid="{9E40300B-8040-4DC6-A6B5-041B9DAED68B}"/>
    <cellStyle name="Dziesiętny 6 4 4 2" xfId="33148" xr:uid="{85F8967D-B73B-4072-B29B-4A23649FF29A}"/>
    <cellStyle name="Dziesiętny 6 4 5" xfId="29631" xr:uid="{65CB9637-96E2-42DA-B5BD-430ECE657F26}"/>
    <cellStyle name="Dziesiętny 6 4 6" xfId="31288" xr:uid="{6400FAB1-560D-486D-A3AC-C0E1175EB996}"/>
    <cellStyle name="Dziesiętny 6 4 7" xfId="39785" xr:uid="{4630F8D5-3DCC-4A00-A331-5831F9ADB0B5}"/>
    <cellStyle name="Dziesiętny 6 5" xfId="1408" xr:uid="{FBFBA7ED-CD5D-4F49-B59C-4535452D8912}"/>
    <cellStyle name="Dziesiętny 6 5 2" xfId="23127" xr:uid="{D2781CBC-A247-4F53-A3F8-21D843FCCA7F}"/>
    <cellStyle name="Dziesiętny 6 5 2 2" xfId="27035" xr:uid="{744CE01E-3478-432B-A284-D24237EBA620}"/>
    <cellStyle name="Dziesiętny 6 5 2 2 2" xfId="33150" xr:uid="{F32FB354-7066-4A7F-9B72-92A5E917E6F0}"/>
    <cellStyle name="Dziesiętny 6 5 2 3" xfId="33149" xr:uid="{08A2F8DF-EFAE-4702-BAD5-DC57C52BB8CD}"/>
    <cellStyle name="Dziesiętny 6 5 3" xfId="24433" xr:uid="{E63D51B0-0CF7-4412-BAF2-E0ADAE61502D}"/>
    <cellStyle name="Dziesiętny 6 5 3 2" xfId="28339" xr:uid="{9EBAA6F8-C629-4269-86C4-C4584656D41D}"/>
    <cellStyle name="Dziesiętny 6 5 3 2 2" xfId="33152" xr:uid="{B80C50E9-C69D-456D-A9E3-5E498A84767C}"/>
    <cellStyle name="Dziesiętny 6 5 3 3" xfId="33151" xr:uid="{488F2148-5CF3-459B-A79B-FD7A36E8CE25}"/>
    <cellStyle name="Dziesiętny 6 5 4" xfId="25731" xr:uid="{6216B420-02EF-4E50-9E6C-1E855916A0DD}"/>
    <cellStyle name="Dziesiętny 6 5 4 2" xfId="33153" xr:uid="{64396B89-C87A-484A-A794-70A1ED537C31}"/>
    <cellStyle name="Dziesiętny 6 5 5" xfId="29632" xr:uid="{50398D5C-59F2-4422-9CCB-BE1032200193}"/>
    <cellStyle name="Dziesiętny 6 5 6" xfId="31639" xr:uid="{9CD933C0-2A85-441C-A9B6-D7EAC5BD49F9}"/>
    <cellStyle name="Dziesiętny 6 5 7" xfId="39786" xr:uid="{CB91D70A-6DBD-4519-948A-04C004A7792F}"/>
    <cellStyle name="Dziesiętny 6 5 8" xfId="41817" xr:uid="{39A51131-A797-4D55-B80E-F638CBEE830E}"/>
    <cellStyle name="Dziesiętny 6 6" xfId="23120" xr:uid="{DFE72E78-969B-4B80-966D-85A72AADFF5B}"/>
    <cellStyle name="Dziesiętny 6 6 2" xfId="27028" xr:uid="{6AE72D57-CDC8-4E8C-B166-86C546556B9F}"/>
    <cellStyle name="Dziesiętny 6 6 2 2" xfId="33155" xr:uid="{676B55B9-7D29-441F-B80D-D826B1FE685A}"/>
    <cellStyle name="Dziesiętny 6 6 3" xfId="33154" xr:uid="{43E794A3-499C-4F16-B20D-C8A4F05AA462}"/>
    <cellStyle name="Dziesiętny 6 6 4" xfId="39787" xr:uid="{A1F347AC-10A2-4FB7-B675-8D3F19A6C418}"/>
    <cellStyle name="Dziesiętny 6 6 5" xfId="41818" xr:uid="{3E3B3211-B4BD-46B8-BFA2-895CE1953BF5}"/>
    <cellStyle name="Dziesiętny 6 7" xfId="24426" xr:uid="{D2B1F16E-8BC0-45AC-BBE8-CD23700FF88A}"/>
    <cellStyle name="Dziesiętny 6 7 2" xfId="28332" xr:uid="{6D28F51D-D986-4819-B0EC-BED4A3DFA62F}"/>
    <cellStyle name="Dziesiętny 6 7 2 2" xfId="33157" xr:uid="{8866AC03-F091-4029-BECA-B4850EE344AB}"/>
    <cellStyle name="Dziesiętny 6 7 3" xfId="33156" xr:uid="{FF797314-50DD-4D32-9579-2EA05B71083A}"/>
    <cellStyle name="Dziesiętny 6 7 4" xfId="39788" xr:uid="{5EF8F9B3-03DE-480E-B519-8B5725EB63F2}"/>
    <cellStyle name="Dziesiętny 6 7 5" xfId="41819" xr:uid="{0AB2DBA7-667D-4905-9FFB-06A9E2D560D4}"/>
    <cellStyle name="Dziesiętny 6 8" xfId="25724" xr:uid="{93AFA576-0806-4CE2-8AD9-5A87A8121E4B}"/>
    <cellStyle name="Dziesiętny 6 8 2" xfId="33158" xr:uid="{76B6BFA4-B16D-4D17-A055-0A6AEE33D2E1}"/>
    <cellStyle name="Dziesiętny 6 8 3" xfId="39789" xr:uid="{713DCA7D-612D-4890-823A-4DB5DACBF7BA}"/>
    <cellStyle name="Dziesiętny 6 8 4" xfId="41820" xr:uid="{DEE56A43-98C4-43C2-9C25-EEEFDBFCE985}"/>
    <cellStyle name="Dziesiętny 6 9" xfId="29633" xr:uid="{651C2C64-B764-467A-AF76-234B8528D2BD}"/>
    <cellStyle name="Dziesiętny 6 9 2" xfId="39790" xr:uid="{3FE39F41-B379-4361-AA6E-99225ECC6582}"/>
    <cellStyle name="Dziesiętny 6 9 3" xfId="41821" xr:uid="{1F7AE32E-978E-4ECD-B024-F4ACBB8A15CC}"/>
    <cellStyle name="Dziesiętny 6_CP20 amortyzacja 2011(as at 30.09.2011)" xfId="39791" xr:uid="{B75C664A-9AD9-47AF-B831-0BDD8B36E5E1}"/>
    <cellStyle name="Dziesiętny 7" xfId="24196" xr:uid="{0D44D0F8-6FFA-4DCD-8BD1-46F3EF7B8B37}"/>
    <cellStyle name="Dziesiętny 7 2" xfId="39793" xr:uid="{2FCD58F0-285E-4302-9E3E-F7F2D70754C1}"/>
    <cellStyle name="Dziesiętny 7 2 2" xfId="39794" xr:uid="{BE8A5559-4849-420D-BB38-856F2F2B9EF8}"/>
    <cellStyle name="Dziesiętny 7 2 2 2" xfId="41823" xr:uid="{CAFE16C4-98B2-4BA5-8281-18D66732FED1}"/>
    <cellStyle name="Dziesiętny 7 2 3" xfId="41822" xr:uid="{D5F48961-2B8E-4CED-A699-960C64096930}"/>
    <cellStyle name="Dziesiętny 7 3" xfId="39795" xr:uid="{65224CAC-D266-42EB-A3C9-B535F7A91DD7}"/>
    <cellStyle name="Dziesiętny 7 4" xfId="39796" xr:uid="{D51855BA-F237-49AF-A158-10A80372CEEC}"/>
    <cellStyle name="Dziesiętny 7 5" xfId="39792" xr:uid="{1B1BBE97-2F2D-41B9-805C-598588D20BF2}"/>
    <cellStyle name="Dziesiętny 8" xfId="39797" xr:uid="{D83F5ACA-DA02-43A0-9F4F-EBB63D814C21}"/>
    <cellStyle name="Dziesiętny 8 2" xfId="39798" xr:uid="{EC29739D-7644-43A4-89E0-2A685EBAC124}"/>
    <cellStyle name="Dziesiętny 8 3" xfId="39799" xr:uid="{D8C1D264-85BF-4F22-BE9C-315F370429D7}"/>
    <cellStyle name="Dziesiętny 8 4" xfId="39800" xr:uid="{543351E6-AB4D-48FF-BD73-7EFDAAF688D0}"/>
    <cellStyle name="Dziesiętny 9" xfId="39801" xr:uid="{F541E833-4C96-43CB-8B1E-613DF22B8ED3}"/>
    <cellStyle name="Dziesiętny 9 2" xfId="39802" xr:uid="{990A15BC-3754-47DC-AB45-24C5081A4E64}"/>
    <cellStyle name="Dziesiętny 9 2 2" xfId="39803" xr:uid="{51E5EA5B-CFE9-4916-A628-C5A957E5C6E2}"/>
    <cellStyle name="Dziesiętny 9 3" xfId="39804" xr:uid="{0C607537-C011-4DD4-8616-11A747A4DF04}"/>
    <cellStyle name="Dziesiętny 9 3 2" xfId="41825" xr:uid="{A9DB304F-AB9F-4316-863A-B5B9AFC135F3}"/>
    <cellStyle name="Dziesiętny 9 4" xfId="39805" xr:uid="{812E86D4-79F4-4E16-B07D-4C1D293D2927}"/>
    <cellStyle name="Dziesiętny 9 4 2" xfId="41826" xr:uid="{016A4712-7FFC-43C4-8045-7576F9A308DB}"/>
    <cellStyle name="Dziesiętny 9 5" xfId="39806" xr:uid="{1885423D-0F19-4733-9BFF-83C4C6FA5A40}"/>
    <cellStyle name="Dziesiętny 9 5 2" xfId="41827" xr:uid="{B0CBB153-9C6E-44C4-9D7F-CCEEBB705A19}"/>
    <cellStyle name="Dziesiętny 9 6" xfId="39807" xr:uid="{6EB9FB3A-D5CA-4967-BCE6-6E22E9E74534}"/>
    <cellStyle name="Dziesiętny 9 6 2" xfId="41828" xr:uid="{EBED75DC-1579-402C-B081-F608269829DD}"/>
    <cellStyle name="Dziesiętny 9 7" xfId="41824" xr:uid="{B04C7FC2-7C63-4743-A308-4055695B384E}"/>
    <cellStyle name="Eingabe" xfId="39808" xr:uid="{86095944-35F7-4A31-95CB-C3C89E5A7BBF}"/>
    <cellStyle name="Encabezado 4" xfId="39809" xr:uid="{54E544FF-A0AC-4EAE-8F4E-5ACB8D5BAFA3}"/>
    <cellStyle name="Énfasis1" xfId="39810" xr:uid="{F0F1B5AA-C436-41CB-ACD9-D78E0086C521}"/>
    <cellStyle name="Énfasis2" xfId="39811" xr:uid="{4D5338F9-9661-4F2D-AAF7-0F48F803CBE0}"/>
    <cellStyle name="Énfasis3" xfId="39812" xr:uid="{570A262B-04D8-4933-AB46-B1793C654D2B}"/>
    <cellStyle name="Énfasis4" xfId="39813" xr:uid="{75009239-B376-47AC-8F45-5D6193F94C6D}"/>
    <cellStyle name="Énfasis5" xfId="39814" xr:uid="{6DB61439-0D54-4351-9D58-01BA729D3ED1}"/>
    <cellStyle name="Énfasis6" xfId="39815" xr:uid="{7B1FCFE0-6AA2-4A99-976B-69C44117B2EC}"/>
    <cellStyle name="Enter Currency (0)" xfId="39816" xr:uid="{8434A10A-CDD4-4672-8513-1F6FE961DD2F}"/>
    <cellStyle name="Enter Currency (2)" xfId="39817" xr:uid="{4E79C7FB-6248-418B-A414-3BF1E0D0DDF3}"/>
    <cellStyle name="Enter Units (0)" xfId="39818" xr:uid="{158B2DD8-0EB9-449D-85E8-DF39028DDB4F}"/>
    <cellStyle name="Enter Units (1)" xfId="39819" xr:uid="{33F3B5FB-8DC5-476E-A6BD-FCED3B8089DB}"/>
    <cellStyle name="Enter Units (2)" xfId="39820" xr:uid="{A854BDA7-8FAB-402D-B000-840ECC8D6C5F}"/>
    <cellStyle name="Entered" xfId="39821" xr:uid="{DAE3D5FE-F103-4F8E-A8BE-CCA2CD7758D5}"/>
    <cellStyle name="Entrada" xfId="39822" xr:uid="{331E89AB-D596-4D85-9695-5CFC50AAD2A1}"/>
    <cellStyle name="Entrée" xfId="39823" xr:uid="{BA5B8422-0C86-4E86-9DCC-20B9FA5A359E}"/>
    <cellStyle name="Ergebnis" xfId="39824" xr:uid="{5D27D725-3001-4D60-8575-35EC4E91335B}"/>
    <cellStyle name="Erklärender Text" xfId="39825" xr:uid="{C6E736EE-FDAA-43F9-A268-4244B75795E0}"/>
    <cellStyle name="Estilo 1" xfId="39826" xr:uid="{606E335C-E6B9-483B-BCE0-2F789B10BA3E}"/>
    <cellStyle name="Euro" xfId="39827" xr:uid="{371D5D3C-E541-4B6A-98AF-C921D0F3143A}"/>
    <cellStyle name="Euro 2" xfId="39828" xr:uid="{28991368-DDF1-42A2-A034-CD67755425CB}"/>
    <cellStyle name="Euro 2 10" xfId="39829" xr:uid="{E8D258A4-BD98-400F-98A0-0BBD74666919}"/>
    <cellStyle name="Euro 2 11" xfId="39830" xr:uid="{A6D163DE-5D42-45E6-BF75-876B089A3EE1}"/>
    <cellStyle name="Euro 2 12" xfId="39831" xr:uid="{CADA0926-79C8-4033-BF37-BB69E739ACED}"/>
    <cellStyle name="Euro 2 13" xfId="39832" xr:uid="{CAD14CCA-B520-4FD7-8EE3-5D72BCB54C40}"/>
    <cellStyle name="Euro 2 14" xfId="39833" xr:uid="{A2E532E1-6E5A-4D97-A180-529B4DE6EB7B}"/>
    <cellStyle name="Euro 2 2" xfId="39834" xr:uid="{5DE4A459-D272-46E0-9F87-184E54022F73}"/>
    <cellStyle name="Euro 2 3" xfId="39835" xr:uid="{AE23B818-B032-4CD9-8A7E-B72EE50574F0}"/>
    <cellStyle name="Euro 2 4" xfId="39836" xr:uid="{34DCA84E-918D-48B8-9540-0F25D5DCF12C}"/>
    <cellStyle name="Euro 2 5" xfId="39837" xr:uid="{C8F00DDB-8D79-4C23-801C-AF0C91FAFD09}"/>
    <cellStyle name="Euro 2 6" xfId="39838" xr:uid="{B036BE8C-9334-41B3-9181-0319DF685179}"/>
    <cellStyle name="Euro 2 7" xfId="39839" xr:uid="{5E416856-3D70-4AD3-B7B0-D5B4418DC23A}"/>
    <cellStyle name="Euro 2 8" xfId="39840" xr:uid="{84A69A2F-5AB5-4F08-AE2A-CAC2A909690E}"/>
    <cellStyle name="Euro 2 9" xfId="39841" xr:uid="{01C72B79-549A-4C92-A923-29DD7EAB9BDD}"/>
    <cellStyle name="Euro 2_DT-SPV 13 BZWBK report as at 31 12 2011 (+NOI) - RB audit v1(internal) -s" xfId="39842" xr:uid="{61B83779-0876-48DD-81DA-2E9B16B190DB}"/>
    <cellStyle name="Euro 3" xfId="39843" xr:uid="{79544C74-E63C-4D4E-A155-E3740730C0EF}"/>
    <cellStyle name="Euro 3 2" xfId="39844" xr:uid="{729F9DBF-39FE-4B28-8E7E-93934680160B}"/>
    <cellStyle name="Euro 4" xfId="39845" xr:uid="{69301052-FC41-4101-8F40-95155AD8B543}"/>
    <cellStyle name="Euro 4 2" xfId="39846" xr:uid="{B51F8875-7BBA-4CB7-97B7-A9A5ED690C63}"/>
    <cellStyle name="Euro 5" xfId="39847" xr:uid="{5E316E94-9820-48FB-851A-F3CE91ACF41C}"/>
    <cellStyle name="Euro 6" xfId="39848" xr:uid="{B7C6C099-AABC-4FAA-8CD9-9C48BE67B1E1}"/>
    <cellStyle name="Euro_NOI" xfId="39849" xr:uid="{4212C393-377B-45FC-8AD4-EC6CCE27406C}"/>
    <cellStyle name="Explanatory Text 2" xfId="1409" xr:uid="{669FF8B4-8F3B-4C1A-A842-3798A86306D6}"/>
    <cellStyle name="Explanatory Text 2 2" xfId="39851" xr:uid="{AFB5F21B-4DF3-44ED-A7DB-749434A8E47B}"/>
    <cellStyle name="Explanatory Text 2 3" xfId="39850" xr:uid="{A688D8A5-CE69-4A83-9EE6-3885C42C9569}"/>
    <cellStyle name="Explanatory Text 3" xfId="39852" xr:uid="{099023AF-8F47-4BCC-81AB-EF33CAEDFCD9}"/>
    <cellStyle name="Explanatory Text 4" xfId="39853" xr:uid="{EAF0C176-A49D-4B98-8FD4-FD4D6B7F96C4}"/>
    <cellStyle name="Explanatory Text 5" xfId="39854" xr:uid="{F0C62AAA-3068-489D-B52B-5457B78F9820}"/>
    <cellStyle name="Finan?ní0" xfId="39855" xr:uid="{625B0EC7-48BC-4AAD-98D1-C2913AD4F73B}"/>
    <cellStyle name="Finanční0" xfId="39856" xr:uid="{66A733B8-1728-4AAE-B676-5ED90734B094}"/>
    <cellStyle name="Fixed" xfId="39857" xr:uid="{64B0FE4D-E9C9-4F6E-A895-9EE5702256FE}"/>
    <cellStyle name="Footnote" xfId="39858" xr:uid="{7C1362AF-1081-4298-A86E-6113E68EBB41}"/>
    <cellStyle name="Good 2" xfId="1410" xr:uid="{4E6EA20F-FE31-4A07-AD23-A987019BE264}"/>
    <cellStyle name="Good 2 2" xfId="39860" xr:uid="{B775762B-EC09-4E23-8ABC-65FB268F0060}"/>
    <cellStyle name="Good 2 3" xfId="39859" xr:uid="{D243AF92-1FF2-42A1-B007-CA25B8768BB9}"/>
    <cellStyle name="Good 3" xfId="39861" xr:uid="{746DEE5D-8E5E-4179-BBE2-96374269B659}"/>
    <cellStyle name="Good 4" xfId="39862" xr:uid="{E6661152-A242-4236-8D30-844145E2052B}"/>
    <cellStyle name="Good 5" xfId="39863" xr:uid="{2F458612-C375-4A9B-9341-82CB8DDA3E88}"/>
    <cellStyle name="Grey" xfId="39864" xr:uid="{7AF2BC9B-231F-4C95-886A-861B4ABD95EE}"/>
    <cellStyle name="GRISE" xfId="39865" xr:uid="{94D564FE-4321-44EC-A92A-5759473E169D}"/>
    <cellStyle name="GRISEBIS" xfId="39866" xr:uid="{D5DA5D4D-8C45-4F33-B9BB-C716EF22FFB3}"/>
    <cellStyle name="GRISETER" xfId="39867" xr:uid="{8F0EA77B-C72C-48B4-94BE-6EFC75116945}"/>
    <cellStyle name="Gut" xfId="39868" xr:uid="{D6061C49-B745-457C-B4EB-F8DA50C550F1}"/>
    <cellStyle name="H0" xfId="39869" xr:uid="{A9A27432-4E4B-4D97-BEF1-6A1343E5F6A6}"/>
    <cellStyle name="H1" xfId="39870" xr:uid="{E5BF62E1-D8CE-4C47-8A7C-8B6652B29159}"/>
    <cellStyle name="H2" xfId="39871" xr:uid="{9DD9D4AA-FC00-4708-851C-C4DC34218BF1}"/>
    <cellStyle name="H3" xfId="39872" xr:uid="{43C07DE9-0157-4DD5-9FC3-AA44E810BF70}"/>
    <cellStyle name="H4" xfId="39873" xr:uid="{3EFF1CC3-8BFC-4F07-A0EF-051D8287088D}"/>
    <cellStyle name="Header" xfId="39874" xr:uid="{2C18B7CC-5E8E-435E-A7EA-830DC86A965D}"/>
    <cellStyle name="Header1" xfId="39875" xr:uid="{639F0B9B-F03F-409A-83D5-DB4CC54D6762}"/>
    <cellStyle name="Header2" xfId="39876" xr:uid="{0EFA41EB-ED10-4367-A426-134512759538}"/>
    <cellStyle name="Heading" xfId="29634" xr:uid="{01B4D6D3-E16C-4E0C-A16E-DD1C8C9DE84A}"/>
    <cellStyle name="Heading 1 2" xfId="1411" xr:uid="{D05BDD57-1BBF-4A2D-872A-EF689A2842B2}"/>
    <cellStyle name="Heading 1 2 2" xfId="39878" xr:uid="{55DE5D45-F386-4132-92A3-FEF46D5D1B1A}"/>
    <cellStyle name="Heading 1 2 3" xfId="39877" xr:uid="{BE706647-AF6A-42DE-9B70-C434EDC08ACD}"/>
    <cellStyle name="Heading 1 3" xfId="39879" xr:uid="{6DC83080-56A1-4DCD-B215-9A069CCBAAEF}"/>
    <cellStyle name="Heading 1 4" xfId="39880" xr:uid="{F888FB32-6FCE-40AB-A0E4-FCC2A0B218A1}"/>
    <cellStyle name="Heading 1 5" xfId="39881" xr:uid="{EC3151EF-DC67-472F-8CC6-6B147B0D4E7E}"/>
    <cellStyle name="Heading 2 2" xfId="1412" xr:uid="{B13EEFF3-777B-42B2-A03F-CCEB3F00B85B}"/>
    <cellStyle name="Heading 2 2 2" xfId="39883" xr:uid="{3D166A9A-73CF-440B-8C2C-79EC20B9D423}"/>
    <cellStyle name="Heading 2 2 3" xfId="39882" xr:uid="{B72B78EC-A7C1-4FF5-A164-19C800B6D323}"/>
    <cellStyle name="Heading 2 3" xfId="39884" xr:uid="{12BEE2D4-EEB2-49D6-824C-6D9386532F66}"/>
    <cellStyle name="Heading 2 4" xfId="39885" xr:uid="{4AB51050-85C3-45E6-9FD4-40E4CE15A578}"/>
    <cellStyle name="Heading 2 5" xfId="39886" xr:uid="{D4476F1E-3E90-4E33-8F39-D9EC619341FB}"/>
    <cellStyle name="Heading 3 2" xfId="1413" xr:uid="{1BBC1729-5D44-46C0-9488-70B4D0312CB8}"/>
    <cellStyle name="Heading 3 2 2" xfId="39888" xr:uid="{E9E366CE-3A66-4F99-8079-0751193FA90B}"/>
    <cellStyle name="Heading 3 2 3" xfId="39887" xr:uid="{5551D6E7-E5D8-4AA8-823A-09F1F99C71AC}"/>
    <cellStyle name="Heading 3 3" xfId="39889" xr:uid="{C36BEB94-6761-4B83-A98F-FBCAAE3D9A5F}"/>
    <cellStyle name="Heading 3 4" xfId="39890" xr:uid="{B2BEE5F8-422F-467C-9A3B-6CE39AC2C588}"/>
    <cellStyle name="Heading 3 5" xfId="39891" xr:uid="{3DCBFBAE-7F55-41AE-9088-017AC41FBFAC}"/>
    <cellStyle name="Heading 4 2" xfId="1414" xr:uid="{4D61D982-D2CF-4CC7-994B-A5856EBFEED4}"/>
    <cellStyle name="Heading 4 2 2" xfId="39893" xr:uid="{EFF23FB5-7680-440E-9708-F420302DA06C}"/>
    <cellStyle name="Heading 4 2 3" xfId="39892" xr:uid="{AD3442D0-C8D8-4412-942F-DF79F78FE28D}"/>
    <cellStyle name="Heading 4 3" xfId="39894" xr:uid="{E5B1B3A8-33B3-4A94-BD71-AEC6DD8394F5}"/>
    <cellStyle name="Heading 4 4" xfId="39895" xr:uid="{738299D4-85BF-47F3-A832-9D835A3F8703}"/>
    <cellStyle name="Heading 4 5" xfId="39896" xr:uid="{C3A5C167-B618-4E3A-80FA-5D7EB35A1E51}"/>
    <cellStyle name="Heading1" xfId="29635" xr:uid="{67BE0175-DB32-4ADA-8D67-9D9285EA2674}"/>
    <cellStyle name="Heading1 2" xfId="39897" xr:uid="{A530D818-B21B-4F35-B09E-E22592E64E13}"/>
    <cellStyle name="Heading2" xfId="39898" xr:uid="{EB906836-EF8D-40EE-8FB1-8A232D9D4AE7}"/>
    <cellStyle name="HEADINGS" xfId="39899" xr:uid="{1C460EB0-6A7B-430B-9426-73844E5E9ECF}"/>
    <cellStyle name="HEADINGSTOP" xfId="39900" xr:uid="{92691E9F-070C-476D-BF1B-00A673543C9C}"/>
    <cellStyle name="Highlight" xfId="39901" xr:uid="{AA4FD639-648B-48B7-9236-8CDC0D7B0CCE}"/>
    <cellStyle name="Highlight 10" xfId="39902" xr:uid="{A238E3AF-3F51-41D7-A7EE-9B65973C9C6C}"/>
    <cellStyle name="Highlight 11" xfId="39903" xr:uid="{FD5FA714-0DB5-4463-90B7-F4034CA5159C}"/>
    <cellStyle name="Highlight 12" xfId="39904" xr:uid="{43DDD50D-54F4-47E5-A641-3C928D6CDA27}"/>
    <cellStyle name="Highlight 13" xfId="39905" xr:uid="{BBD07157-CE43-4EFA-B5AE-EDD7B08A0EF8}"/>
    <cellStyle name="Highlight 14" xfId="39906" xr:uid="{01078ABF-7EE6-4208-A5F2-B5B301CA23D8}"/>
    <cellStyle name="Highlight 15" xfId="39907" xr:uid="{45FAA559-547A-4BB8-B204-3115A3A3C6D6}"/>
    <cellStyle name="Highlight 16" xfId="39908" xr:uid="{571386BE-1538-4F40-848B-7626B64ED93D}"/>
    <cellStyle name="Highlight 17" xfId="39909" xr:uid="{4D9AA6A8-8C6F-487F-9EE4-1D2F53DBE4DE}"/>
    <cellStyle name="Highlight 18" xfId="39910" xr:uid="{14C8E26F-3A9E-4E77-AD54-ADDCAFE276AB}"/>
    <cellStyle name="Highlight 19" xfId="39911" xr:uid="{E18E8860-A632-42CF-BF39-1919D6B75842}"/>
    <cellStyle name="Highlight 2" xfId="39912" xr:uid="{5B0F71AD-7C90-4BF7-AF31-EA0D75B7A2F1}"/>
    <cellStyle name="Highlight 20" xfId="39913" xr:uid="{756CCDB3-8135-4566-A8CD-4F4DB2D9D8E1}"/>
    <cellStyle name="Highlight 21" xfId="39914" xr:uid="{990FE2DC-38FE-4E55-BE35-7F241FDDE343}"/>
    <cellStyle name="Highlight 22" xfId="39915" xr:uid="{017D3817-5560-4D03-8193-06F54E79FF80}"/>
    <cellStyle name="Highlight 23" xfId="39916" xr:uid="{BD1B367A-63D1-41C6-B793-850D85743841}"/>
    <cellStyle name="Highlight 24" xfId="39917" xr:uid="{86701E29-F081-40A9-93ED-CF6BDF88446E}"/>
    <cellStyle name="Highlight 25" xfId="39918" xr:uid="{95CC8216-4D1F-489D-B90B-FBCFA27DD935}"/>
    <cellStyle name="Highlight 26" xfId="39919" xr:uid="{2E2CCC5E-A9F9-47A2-8CA2-01F55AA9E1E1}"/>
    <cellStyle name="Highlight 27" xfId="39920" xr:uid="{7527E73B-47DD-4032-A192-5651C816605F}"/>
    <cellStyle name="Highlight 28" xfId="39921" xr:uid="{A88C941C-6C12-4189-92D9-FCA312B5A135}"/>
    <cellStyle name="Highlight 29" xfId="39922" xr:uid="{028A7552-2920-4838-B14C-F0E9E933BCD3}"/>
    <cellStyle name="Highlight 3" xfId="39923" xr:uid="{D7D72181-0FBD-49D7-8E79-52EF18D3F948}"/>
    <cellStyle name="Highlight 30" xfId="39924" xr:uid="{CA065A80-4BCE-47D7-923C-37831362AAE4}"/>
    <cellStyle name="Highlight 31" xfId="39925" xr:uid="{B40DDFC9-2CA3-4E3A-A798-0CE198D42439}"/>
    <cellStyle name="Highlight 32" xfId="39926" xr:uid="{D9C387F8-9814-472C-B35E-ED2ACC450519}"/>
    <cellStyle name="Highlight 33" xfId="39927" xr:uid="{1C23E12F-AEB2-4D2D-8008-8E40D5E1CB58}"/>
    <cellStyle name="Highlight 34" xfId="39928" xr:uid="{47FCCD14-27BD-4113-B914-3C44034F59EF}"/>
    <cellStyle name="Highlight 4" xfId="39929" xr:uid="{5AE546E0-3ABE-4D0E-803A-D94EF6D570D0}"/>
    <cellStyle name="Highlight 5" xfId="39930" xr:uid="{56D5A6C2-C119-41F5-8C66-C5D70BFE88A3}"/>
    <cellStyle name="Highlight 6" xfId="39931" xr:uid="{3AA9B8E8-9EE7-4093-9A70-DC85693D137B}"/>
    <cellStyle name="Highlight 7" xfId="39932" xr:uid="{3EB5AB82-A03A-48EF-BB7D-4E33E8357720}"/>
    <cellStyle name="Highlight 8" xfId="39933" xr:uid="{D67D221E-0CC2-4058-8BAD-3C3A8B75CCC3}"/>
    <cellStyle name="Highlight 9" xfId="39934" xr:uid="{BE542755-284B-40EB-81C2-8D25095EFD29}"/>
    <cellStyle name="Highlight_Data_annex_for_Analysys_Mason_RRxxx" xfId="39935" xr:uid="{57D3663E-0C47-4090-ADDE-ABB00EA2A4E8}"/>
    <cellStyle name="Hiperłącze" xfId="41906" builtinId="8"/>
    <cellStyle name="Hiperłącze 2" xfId="39936" xr:uid="{66F616D5-554E-4B16-9A21-3A58A59F73B2}"/>
    <cellStyle name="Hyperlink 2" xfId="1415" xr:uid="{82E54955-0A98-4AB4-AF45-550E898350C7}"/>
    <cellStyle name="Hyperlink 2 2" xfId="39938" xr:uid="{A35280AD-EE9D-417B-8F0E-80D2A6F5A859}"/>
    <cellStyle name="Hyperlink 2 3" xfId="39937" xr:uid="{99F3D48E-8358-4A84-A720-4C31B046B7E2}"/>
    <cellStyle name="Hyperlink 3" xfId="1416" xr:uid="{7AB26DB8-1637-4DE6-885D-DBF61D8CE0F7}"/>
    <cellStyle name="Hyperlink 4" xfId="1417" xr:uid="{6149F9FF-2CE4-4B47-B6F2-D233F20FA1E2}"/>
    <cellStyle name="Hypertextový odkaz_OFFICE_" xfId="39939" xr:uid="{15C33D18-19B6-43AD-ADF0-3E72A2CD3EB3}"/>
    <cellStyle name="Incorrecto" xfId="39940" xr:uid="{0E50345F-69BE-4390-A293-359A6916B0E8}"/>
    <cellStyle name="InLink" xfId="39941" xr:uid="{F6F12CC8-A18E-4375-94D7-FDECB114897A}"/>
    <cellStyle name="Input [yellow]" xfId="39942" xr:uid="{3F7E68C0-FF62-4735-B04C-D931F903B198}"/>
    <cellStyle name="Input 2" xfId="1418" xr:uid="{4C73828D-9FFE-4275-861E-A4A8751D776C}"/>
    <cellStyle name="Input 2 10" xfId="39944" xr:uid="{F8CD21C1-C639-4C62-A670-661BB9037DE2}"/>
    <cellStyle name="Input 2 11" xfId="39945" xr:uid="{A9FF9731-EA83-4516-9B3B-E2FDBE8F5619}"/>
    <cellStyle name="Input 2 12" xfId="39943" xr:uid="{BC8D02E5-4F1F-474B-A77B-E6758783B5F8}"/>
    <cellStyle name="Input 2 2" xfId="39946" xr:uid="{09DD540B-95D4-4C71-9E94-B5272D129938}"/>
    <cellStyle name="Input 2 3" xfId="39947" xr:uid="{9C2257F2-DEEA-49C8-A358-59BE6B5E11FB}"/>
    <cellStyle name="Input 2 4" xfId="39948" xr:uid="{F2B04375-4F18-4014-9469-69D4A64BD814}"/>
    <cellStyle name="Input 2 5" xfId="39949" xr:uid="{CE938F6A-9C35-4147-A4F3-1B225E4978DC}"/>
    <cellStyle name="Input 2 6" xfId="39950" xr:uid="{FE74B914-4A1D-42C1-9AFF-1519D89D8F30}"/>
    <cellStyle name="Input 2 7" xfId="39951" xr:uid="{B56CF031-8AAD-4516-B581-E634462CD3D5}"/>
    <cellStyle name="Input 2 8" xfId="39952" xr:uid="{6C958A9D-C189-4AF4-A108-E2FEB961C30A}"/>
    <cellStyle name="Input 2 9" xfId="39953" xr:uid="{0563A6C9-D2FF-402F-A17A-3C3A74DEEC2E}"/>
    <cellStyle name="Input 3" xfId="39954" xr:uid="{96463346-D5A8-498F-A5D7-3263E59121AA}"/>
    <cellStyle name="Input 3 2" xfId="39955" xr:uid="{97071A68-A88B-4B5F-BE8D-0329F76D344F}"/>
    <cellStyle name="Input 3 3" xfId="39956" xr:uid="{234E28EE-4940-442F-9BF9-3F7D34A4C9D5}"/>
    <cellStyle name="Input 3 4" xfId="39957" xr:uid="{8E6AEC10-8F37-4661-8830-29F955389ED7}"/>
    <cellStyle name="Input 3 5" xfId="39958" xr:uid="{F84EA536-DAA9-4D5C-A377-EA6050C2EB5C}"/>
    <cellStyle name="Input 3 6" xfId="39959" xr:uid="{76EF155A-77D1-4574-B46C-5DF54DE0E80D}"/>
    <cellStyle name="Input 3 7" xfId="39960" xr:uid="{EAEB1534-E7B4-4475-8B48-D9AEF90E6A12}"/>
    <cellStyle name="Input 4" xfId="39961" xr:uid="{D1EE38BD-A81C-4AA1-9FD3-A52A15C91059}"/>
    <cellStyle name="Input 4 2" xfId="39962" xr:uid="{9719BE7F-647F-4814-9AD8-656273BD0FF8}"/>
    <cellStyle name="Input 4 3" xfId="39963" xr:uid="{32C5B0E8-20AA-4E44-BE7F-69B2BD2CF609}"/>
    <cellStyle name="Input 4 4" xfId="39964" xr:uid="{5D453C24-FD3C-4AAC-98C6-11A9A038AE4A}"/>
    <cellStyle name="Input 4 5" xfId="39965" xr:uid="{5AC43ACE-58FF-4689-AB99-9DF4416FDA06}"/>
    <cellStyle name="Input 4 6" xfId="39966" xr:uid="{82B08A3E-31C7-4FAF-8F4E-4AF87D95DFDD}"/>
    <cellStyle name="Input 4 7" xfId="39967" xr:uid="{35E2E783-502E-4AF2-8204-F00A43E5B069}"/>
    <cellStyle name="Input 5" xfId="39968" xr:uid="{14EAE4C7-DA82-4146-913A-E06E577654C7}"/>
    <cellStyle name="Input 6" xfId="39969" xr:uid="{A18C30F4-B6A1-4BD1-B2E5-4D973ABE8CFE}"/>
    <cellStyle name="Input 7" xfId="39970" xr:uid="{83030F64-5912-40B3-BE14-A9F9AF1F2FF1}"/>
    <cellStyle name="Input calculation" xfId="39971" xr:uid="{62F13448-B7C3-4B37-B3B9-5E5484937F4A}"/>
    <cellStyle name="Input Cells" xfId="39972" xr:uid="{EEB76B7D-D2DC-4EE8-AF38-A04A7BF38884}"/>
    <cellStyle name="Input data" xfId="39973" xr:uid="{8115D916-176F-4195-A834-6A0CA39AEA59}"/>
    <cellStyle name="Input estimate" xfId="39974" xr:uid="{B36C5F1B-2F9B-4112-9181-9D9482ECEF4C}"/>
    <cellStyle name="Input link" xfId="39975" xr:uid="{2E1FEA56-22A6-4331-BECC-44935981248D}"/>
    <cellStyle name="Input link (different workbook)" xfId="39976" xr:uid="{C450838D-9D3F-4A3E-9CCB-07D025986683}"/>
    <cellStyle name="Input link 10" xfId="39977" xr:uid="{EAF05AAC-BB50-49FF-BDC8-FE06D946BED7}"/>
    <cellStyle name="Input link 11" xfId="39978" xr:uid="{543AF110-1853-4CAB-A034-CCD7891EEE7A}"/>
    <cellStyle name="Input link 12" xfId="39979" xr:uid="{89C9FC50-5E12-4481-84F2-0A12D8F0B625}"/>
    <cellStyle name="Input link 13" xfId="39980" xr:uid="{F9CCD541-3E7C-42FA-8024-5EAAD6772011}"/>
    <cellStyle name="Input link 14" xfId="39981" xr:uid="{45327D39-B12C-4F50-9F87-72204890CFD8}"/>
    <cellStyle name="Input link 15" xfId="39982" xr:uid="{FCA4BFFF-01BC-45F5-BF72-B7F8E451A1AC}"/>
    <cellStyle name="Input link 16" xfId="39983" xr:uid="{6F1F1DE2-120F-4B31-84A6-F28C05DFCC2C}"/>
    <cellStyle name="Input link 17" xfId="39984" xr:uid="{4F154DE0-1BA6-44CA-898B-337A94243334}"/>
    <cellStyle name="Input link 18" xfId="39985" xr:uid="{79C69BF0-E2D3-4D70-AF40-AD3E6F21D18E}"/>
    <cellStyle name="Input link 19" xfId="39986" xr:uid="{C6D6864E-6FE4-4EBB-8BD9-41608389A565}"/>
    <cellStyle name="Input link 2" xfId="39987" xr:uid="{4D135E5D-F953-49DB-846A-8FEEF1300F09}"/>
    <cellStyle name="Input link 20" xfId="39988" xr:uid="{8527B37B-E2D1-421E-9BF4-0AE153D2624F}"/>
    <cellStyle name="Input link 21" xfId="39989" xr:uid="{BC9622E4-9E77-4959-80FA-D987E8CCC307}"/>
    <cellStyle name="Input link 22" xfId="39990" xr:uid="{1E08260B-9BEB-499A-AF67-28DD8D80226D}"/>
    <cellStyle name="Input link 23" xfId="39991" xr:uid="{2D1AE9E6-9201-44F9-B7FC-B7AD3EB2EC83}"/>
    <cellStyle name="Input link 24" xfId="39992" xr:uid="{B24C3F29-E617-449F-8714-2D93C5C6DA77}"/>
    <cellStyle name="Input link 25" xfId="39993" xr:uid="{A156537F-51A8-41C9-AD0C-BE24DF9E158F}"/>
    <cellStyle name="Input link 26" xfId="39994" xr:uid="{D3EACFA0-B5A3-4286-94E4-0E7BAE8040CC}"/>
    <cellStyle name="Input link 27" xfId="39995" xr:uid="{F335E6DF-6492-42CB-A533-8CC2AF2BF5D7}"/>
    <cellStyle name="Input link 28" xfId="39996" xr:uid="{FB988C59-E5C4-406D-99E1-CEF2A20C7F83}"/>
    <cellStyle name="Input link 29" xfId="39997" xr:uid="{C2DF537A-23DC-44A9-B8C7-3E923FA62A47}"/>
    <cellStyle name="Input link 3" xfId="39998" xr:uid="{F0C039E9-67D9-4C56-940D-AB7F1A1633F9}"/>
    <cellStyle name="Input link 30" xfId="39999" xr:uid="{D93C77FD-9945-41F8-9D4A-5B36D6351B65}"/>
    <cellStyle name="Input link 31" xfId="40000" xr:uid="{B7384359-0B2A-4320-9298-BEA71550ADF2}"/>
    <cellStyle name="Input link 32" xfId="40001" xr:uid="{4C19ECA6-BA32-4260-8918-8F7BBEA6620B}"/>
    <cellStyle name="Input link 33" xfId="40002" xr:uid="{C1E3E44A-6F29-4D40-BB49-8F55356FB555}"/>
    <cellStyle name="Input link 34" xfId="40003" xr:uid="{4909014D-FE69-4273-AB5B-C7533C4F932A}"/>
    <cellStyle name="Input link 4" xfId="40004" xr:uid="{FF199599-DEDC-4A1C-867B-B97FBF7E6A24}"/>
    <cellStyle name="Input link 5" xfId="40005" xr:uid="{7DC07961-9DDD-42B4-BDC0-B6CB6D8DA52D}"/>
    <cellStyle name="Input link 6" xfId="40006" xr:uid="{EC4D49FF-BDE0-4BDC-AEDB-DEF704D4AC79}"/>
    <cellStyle name="Input link 7" xfId="40007" xr:uid="{27FF3643-FF4C-4F68-BF3B-E4C89C2EB186}"/>
    <cellStyle name="Input link 8" xfId="40008" xr:uid="{58DDD5BE-AB11-4508-8F44-741AB76F061A}"/>
    <cellStyle name="Input link 9" xfId="40009" xr:uid="{E131DAD0-514D-4205-8EE5-A39B6EC83335}"/>
    <cellStyle name="Input link_Analysys_Research_RR228_Mobile_Entertainment_W_Europe_Data_Annex" xfId="40010" xr:uid="{BB061AA0-1E95-4945-A0EF-98ACF056F1A5}"/>
    <cellStyle name="Input parameter" xfId="40011" xr:uid="{71393167-3D63-4E4E-86D5-9F79B1E33C34}"/>
    <cellStyle name="Insatisfaisant" xfId="40012" xr:uid="{65610902-8687-42E4-A34C-2D296A5CEB45}"/>
    <cellStyle name="KC Layout yty mifri" xfId="40013" xr:uid="{9B6BFFF1-176F-42BA-ACA1-D3581BCC68FA}"/>
    <cellStyle name="komentarz" xfId="40014" xr:uid="{9987D643-DCD0-488C-8C35-503828A8FB72}"/>
    <cellStyle name="Komórka połączona 2" xfId="1419" xr:uid="{C94E11B5-A2A2-4042-BC69-DEB308AA3D8A}"/>
    <cellStyle name="Komórka połączona 2 2" xfId="40015" xr:uid="{B9F887F2-2872-40A0-9774-7BB53B3FBA02}"/>
    <cellStyle name="Komórka połączona 3" xfId="1420" xr:uid="{5F462E4A-9922-4D5F-A8C3-1E2D9B93E33E}"/>
    <cellStyle name="Komórka połączona 3 2" xfId="40016" xr:uid="{30A80370-4EE8-41B2-8F63-BBAB77634AA1}"/>
    <cellStyle name="Komórka połączona 4" xfId="40017" xr:uid="{DC2585CE-A442-4520-AF77-298012FD71CD}"/>
    <cellStyle name="Komórka zaznaczona 2" xfId="1421" xr:uid="{253C34C0-F90E-4423-B6AC-28101F706B1E}"/>
    <cellStyle name="Komórka zaznaczona 2 2" xfId="40018" xr:uid="{1D951330-B9B5-405F-A6F3-E2652F311B73}"/>
    <cellStyle name="Komórka zaznaczona 3" xfId="1422" xr:uid="{9C3BF79B-1E4E-4604-A707-A407DD55D664}"/>
    <cellStyle name="Komórka zaznaczona 3 2" xfId="40019" xr:uid="{8C55E901-1D3C-441E-ADAE-CFD099B5EC03}"/>
    <cellStyle name="Komórka zaznaczona 4" xfId="40020" xr:uid="{76505F16-036B-43B5-BBA5-AD87012B746A}"/>
    <cellStyle name="left" xfId="40021" xr:uid="{81E69E7A-363B-402D-B0EB-8627BA821AA2}"/>
    <cellStyle name="LIGNE1" xfId="40022" xr:uid="{E22F5D2D-D724-4C99-A689-EBE769E63016}"/>
    <cellStyle name="Link Currency (0)" xfId="40023" xr:uid="{B7AEEF5C-E673-4C3E-B4F8-E552F807BE10}"/>
    <cellStyle name="Link Currency (2)" xfId="40024" xr:uid="{64DE26EA-A650-43AE-800F-B1B115CB4841}"/>
    <cellStyle name="Link Units (0)" xfId="40025" xr:uid="{69815D83-08FE-404C-8DD8-6CFD74F7C766}"/>
    <cellStyle name="Link Units (1)" xfId="40026" xr:uid="{67C7096E-D2D3-450B-B4E8-F6AE459D195F}"/>
    <cellStyle name="Link Units (2)" xfId="40027" xr:uid="{A0AF6745-362A-4709-A0FA-727B1A001208}"/>
    <cellStyle name="Linked Cell 2" xfId="1423" xr:uid="{D7A5299A-7337-4BEC-AB4F-D9016DB83AB1}"/>
    <cellStyle name="Linked Cell 2 2" xfId="40029" xr:uid="{E0227A63-17EB-4EC5-8700-2E85E0655402}"/>
    <cellStyle name="Linked Cell 2 3" xfId="40028" xr:uid="{EE5BDAFA-FECD-4D14-90C3-F6C3F466470D}"/>
    <cellStyle name="Linked Cell 3" xfId="40030" xr:uid="{43F8539C-848D-41FF-BE2C-EEB84B887F61}"/>
    <cellStyle name="Linked Cell 4" xfId="40031" xr:uid="{07D54A8A-26FC-4869-9504-4AE5EEC798DA}"/>
    <cellStyle name="Linked Cell 5" xfId="40032" xr:uid="{1770543E-B8D4-44CA-BB08-C98D0B1EA1DC}"/>
    <cellStyle name="Linked Cells" xfId="40033" xr:uid="{D1FE167F-AD80-4429-8932-E27266699690}"/>
    <cellStyle name="Lock" xfId="40034" xr:uid="{E3757346-8BC5-445A-A796-7ABD5DEEC897}"/>
    <cellStyle name="Lock partiel" xfId="40035" xr:uid="{D2C6C757-F4AC-4A7C-8014-416F664BA01A}"/>
    <cellStyle name="Lock_FCMBLABRA" xfId="40036" xr:uid="{3E7E88AA-92C6-46E0-938B-B6BE9CE25218}"/>
    <cellStyle name="m" xfId="40037" xr:uid="{62131ACD-76C5-413D-96B6-E08A4416F1F7}"/>
    <cellStyle name="Main Title" xfId="40038" xr:uid="{2152E795-3EFE-4018-BA80-FAFAAA72A914}"/>
    <cellStyle name="Main Title 2" xfId="40039" xr:uid="{E02A2B09-5A4F-407F-A643-54BE07CF0451}"/>
    <cellStyle name="Main Title 3" xfId="40040" xr:uid="{588CC83D-15B7-4817-9456-3C96118838CA}"/>
    <cellStyle name="Main Title 4" xfId="40041" xr:uid="{C3CE21E6-A8E8-4B5A-A73C-6D46E14C859C}"/>
    <cellStyle name="Main Title 5" xfId="40042" xr:uid="{A0740A15-FC2E-4A27-9071-8435F3A6842D}"/>
    <cellStyle name="Main Title 6" xfId="40043" xr:uid="{A22250E7-5870-4D7F-99A0-569BA6A46047}"/>
    <cellStyle name="Main Title 7" xfId="40044" xr:uid="{CD59B7A1-B973-4963-9FDD-399B485D3960}"/>
    <cellStyle name="meny_OFFICE_" xfId="40045" xr:uid="{5604DC49-3155-4CE0-BAB1-BC5170AAD9CE}"/>
    <cellStyle name="měny_OFFICE_" xfId="40046" xr:uid="{E75BB54D-5DDE-48D7-BA0A-88DE93BB674B}"/>
    <cellStyle name="meny_OFFICE__ack -07-09-2005 vol4 - oferta" xfId="40047" xr:uid="{47F2BB3C-5499-4D81-807C-2C68E32C8A98}"/>
    <cellStyle name="měny_OFFICE__ack -07-09-2005 vol4 - oferta" xfId="40048" xr:uid="{6A1D5BC2-BF0B-450D-8CCE-EDB05FF18F75}"/>
    <cellStyle name="meny_OFFICE__OFFICE_" xfId="40049" xr:uid="{AD077602-B9AF-4A65-A4E7-A5F94A743495}"/>
    <cellStyle name="měny_OFFICE__OFFICE_" xfId="40050" xr:uid="{E7247909-AFE2-42B5-94FE-5B83A50932C1}"/>
    <cellStyle name="meny_OFFICE__OFFICE__ack -07-09-2005 vol4 - oferta" xfId="40051" xr:uid="{78AEFF8B-E8B4-458C-98B1-2BB444421EF1}"/>
    <cellStyle name="měny_OFFICE__OFFICE__ack -07-09-2005 vol4 - oferta" xfId="40052" xr:uid="{ABE79A97-720E-434F-B0D0-50FCD974A34A}"/>
    <cellStyle name="Migliaia_Foglio1" xfId="40053" xr:uid="{991C2D72-A10C-4946-848A-920E7987D101}"/>
    <cellStyle name="Millares [0]_96 Risk" xfId="40054" xr:uid="{87A4183F-5A5C-40C6-A852-56281DDD6F59}"/>
    <cellStyle name="Millares 2" xfId="40055" xr:uid="{99E5BA66-F9A6-4950-89D3-8A261BABFB3D}"/>
    <cellStyle name="Millares 2 2" xfId="41829" xr:uid="{C71A48F9-8C3B-4A67-9F0E-C624F6ABD234}"/>
    <cellStyle name="Millares_5670-t123" xfId="40056" xr:uid="{4B41E93F-E4BA-4FE8-A5FD-1204868F8ADC}"/>
    <cellStyle name="Milliers [0]_!!!GO" xfId="40057" xr:uid="{2D0DB1B7-A41C-47AE-99D9-9BFD138F78EB}"/>
    <cellStyle name="Milliers_!!!GO" xfId="40058" xr:uid="{6BBA4697-D1B0-4B97-97EA-F9B481841E33}"/>
    <cellStyle name="Model" xfId="40059" xr:uid="{C5F57EFC-34B5-4BA7-9E3C-8ECCB75D6AFE}"/>
    <cellStyle name="Moneda [0]_96 Risk" xfId="40060" xr:uid="{F925C82B-974F-4D33-B126-6F20C05107AB}"/>
    <cellStyle name="Moneda_5670-t123" xfId="40061" xr:uid="{66803239-709E-47A2-9D7D-F6E1DAB6D8A3}"/>
    <cellStyle name="Monétaire [0]_!!!GO" xfId="40062" xr:uid="{EB534C64-917A-43D0-9B9B-0B9A63B453FC}"/>
    <cellStyle name="Monétaire_!!!GO" xfId="40063" xr:uid="{09E0A455-2760-409B-B97D-EAEBE7117B04}"/>
    <cellStyle name="n" xfId="40064" xr:uid="{BCF8C92D-CBE8-4EBE-B4CB-E80B10BD2CC1}"/>
    <cellStyle name="Nagłówek 1 2" xfId="1424" xr:uid="{0FD5CB73-BE6D-491A-9FDE-645EA0425A9B}"/>
    <cellStyle name="Nagłówek 1 2 2" xfId="40065" xr:uid="{AA53D76E-7949-497A-B967-FAFAEEB2EB95}"/>
    <cellStyle name="Nagłówek 1 3" xfId="1425" xr:uid="{25DA1882-B057-44D9-9EF7-6543F8392F09}"/>
    <cellStyle name="Nagłówek 1 3 2" xfId="40066" xr:uid="{8C90FAD2-F8F4-4170-8652-007EAFE6C4FF}"/>
    <cellStyle name="Nagłówek 1 4" xfId="40067" xr:uid="{53E37E4B-8E97-4F4E-80CF-63943B63D828}"/>
    <cellStyle name="Nagłówek 2 2" xfId="1426" xr:uid="{5692E3E7-8D7A-4004-B210-C0150839A117}"/>
    <cellStyle name="Nagłówek 2 2 2" xfId="40068" xr:uid="{BC860473-C506-4AFF-A112-7ABEE6F6D1F6}"/>
    <cellStyle name="Nagłówek 2 3" xfId="1427" xr:uid="{D709C341-91DA-4EAF-AE80-1DAAF2790AF2}"/>
    <cellStyle name="Nagłówek 2 3 2" xfId="40069" xr:uid="{ED8EC668-567D-4A83-AA21-EB9B5DC8B203}"/>
    <cellStyle name="Nagłówek 2 4" xfId="40070" xr:uid="{4D1C070E-8311-427A-9A87-C8595738DBEA}"/>
    <cellStyle name="Nagłówek 3 2" xfId="1428" xr:uid="{A382BE42-75FC-45E8-9D03-C3ED550CA1CA}"/>
    <cellStyle name="Nagłówek 3 2 2" xfId="40071" xr:uid="{91FE9F68-D799-4D86-A488-7489EB4266E2}"/>
    <cellStyle name="Nagłówek 3 3" xfId="1429" xr:uid="{01CC8C51-B681-49F0-A3F5-C49DB4F9351D}"/>
    <cellStyle name="Nagłówek 3 3 2" xfId="40072" xr:uid="{A1307DEE-B34C-4B1F-B1D8-1DD09158C9B4}"/>
    <cellStyle name="Nagłówek 3 4" xfId="40073" xr:uid="{73A81A1D-3138-442C-8656-C2BDF6DA6D99}"/>
    <cellStyle name="Nagłówek 4 2" xfId="1430" xr:uid="{68EE21DF-C4E2-4007-9DB4-E524D80E9CAF}"/>
    <cellStyle name="Nagłówek 4 2 2" xfId="40074" xr:uid="{CF7412C4-3170-4F54-923B-CE0E5644AB14}"/>
    <cellStyle name="Nagłówek 4 3" xfId="1431" xr:uid="{5314A13F-6F0A-4545-BF76-55D6F211CEF7}"/>
    <cellStyle name="Nagłówek 4 3 2" xfId="40075" xr:uid="{2D231E56-A32A-4ED5-8D99-51F3B1CA5119}"/>
    <cellStyle name="Nagłówek 4 4" xfId="40076" xr:uid="{67BD99E4-C269-4436-98D8-D3D31EBB8BAF}"/>
    <cellStyle name="Name" xfId="40077" xr:uid="{664FE967-8B13-4142-8B57-9CCCEBAA981E}"/>
    <cellStyle name="Name 10" xfId="40078" xr:uid="{32A67272-AE0F-4468-8DCD-1FE96D55E92E}"/>
    <cellStyle name="Name 11" xfId="40079" xr:uid="{4E1BAF74-C8C6-404A-8836-E6D41634B736}"/>
    <cellStyle name="Name 12" xfId="40080" xr:uid="{64B34FDB-52B0-4DE8-BFCD-E22B2EBE501D}"/>
    <cellStyle name="Name 13" xfId="40081" xr:uid="{FB9CF42F-1AB5-48DB-9944-6B2CC7341F59}"/>
    <cellStyle name="Name 14" xfId="40082" xr:uid="{4AA441B7-7A61-43BE-98C9-9E29CDF8EAE3}"/>
    <cellStyle name="Name 15" xfId="40083" xr:uid="{6B945A08-F332-492A-BD28-DDA537233DDC}"/>
    <cellStyle name="Name 16" xfId="40084" xr:uid="{D0F566C8-9C7B-4D3F-AA1E-29CCF2C11852}"/>
    <cellStyle name="Name 17" xfId="40085" xr:uid="{AE55F307-C53C-4362-847D-42736BE64242}"/>
    <cellStyle name="Name 18" xfId="40086" xr:uid="{222500A5-D942-4CE5-AED3-96E003042627}"/>
    <cellStyle name="Name 19" xfId="40087" xr:uid="{D052A555-CE41-431B-B0FD-96C1AA1096C5}"/>
    <cellStyle name="Name 2" xfId="40088" xr:uid="{856691E8-0E68-48B5-B557-081B346FF338}"/>
    <cellStyle name="Name 20" xfId="40089" xr:uid="{260C3473-3935-4814-8240-9F87D63F1051}"/>
    <cellStyle name="Name 21" xfId="40090" xr:uid="{EF1F8C57-BD27-4A7A-9579-AD3CA2A4ED31}"/>
    <cellStyle name="Name 22" xfId="40091" xr:uid="{3E4A2353-0F70-47C5-8FCC-34406C631388}"/>
    <cellStyle name="Name 23" xfId="40092" xr:uid="{B7AFB6BF-F07A-4D2B-A9B5-4C960CFA932C}"/>
    <cellStyle name="Name 24" xfId="40093" xr:uid="{D7011333-529C-4525-BA12-174F1B54F684}"/>
    <cellStyle name="Name 25" xfId="40094" xr:uid="{C5AFEDC3-4697-4E37-A73D-5D516E934471}"/>
    <cellStyle name="Name 26" xfId="40095" xr:uid="{34DF44B0-D769-416A-96A8-F2A2E7596142}"/>
    <cellStyle name="Name 27" xfId="40096" xr:uid="{6757F60D-ACBE-42A3-8889-81441BDFE0E3}"/>
    <cellStyle name="Name 28" xfId="40097" xr:uid="{1F10ABA5-22E9-46DE-8CAD-1B98DC499ABE}"/>
    <cellStyle name="Name 29" xfId="40098" xr:uid="{50750046-F2FB-4578-8DD4-06896E868601}"/>
    <cellStyle name="Name 3" xfId="40099" xr:uid="{0365CE38-6821-4463-9EF0-9338E6B23970}"/>
    <cellStyle name="Name 30" xfId="40100" xr:uid="{79EC0F0C-A7C3-422F-AC15-7A5AD8D73E5E}"/>
    <cellStyle name="Name 31" xfId="40101" xr:uid="{17CACB6C-9C99-48FA-A140-726E36BA7DC2}"/>
    <cellStyle name="Name 32" xfId="40102" xr:uid="{C945E710-2080-436E-B8FC-6EEC0E46B8A8}"/>
    <cellStyle name="Name 33" xfId="40103" xr:uid="{26F7F7DA-9882-482F-BC79-4833FBAD5613}"/>
    <cellStyle name="Name 34" xfId="40104" xr:uid="{A7A88ADC-2E14-4349-8556-D8D1F2E9E749}"/>
    <cellStyle name="Name 4" xfId="40105" xr:uid="{EC21DFA1-6702-482B-9333-0EFF0250CF0F}"/>
    <cellStyle name="Name 5" xfId="40106" xr:uid="{C309E674-8914-4118-AA35-8F3B23E14D6D}"/>
    <cellStyle name="Name 6" xfId="40107" xr:uid="{9648B0F3-2B90-46EF-B8C3-6A2E9B9017FE}"/>
    <cellStyle name="Name 7" xfId="40108" xr:uid="{8C3F932A-CF73-44DF-AFC8-32F5D4F63D0E}"/>
    <cellStyle name="Name 8" xfId="40109" xr:uid="{0FD307CE-6536-4502-B594-E2EDFD21879F}"/>
    <cellStyle name="Name 9" xfId="40110" xr:uid="{F7DDA405-23E1-4545-903D-FF0B3F297CE5}"/>
    <cellStyle name="Name_Data_annex_for_Analysys_Mason_RRxxx" xfId="40111" xr:uid="{87FD9E14-2008-4067-84C7-B153E53CEE0B}"/>
    <cellStyle name="neg0.0" xfId="40112" xr:uid="{B0F189B1-7FB5-460A-BC83-6E795FFE84D7}"/>
    <cellStyle name="Neutral 2" xfId="1432" xr:uid="{53DDF5F0-681D-472E-ABC4-019064B26ADA}"/>
    <cellStyle name="Neutral 2 2" xfId="40114" xr:uid="{7E05D0D1-91D6-45DC-A30F-C336EC5E08EC}"/>
    <cellStyle name="Neutral 2 3" xfId="40113" xr:uid="{A1837686-611D-42BD-BDF8-B815B80E76D7}"/>
    <cellStyle name="Neutral 3" xfId="40115" xr:uid="{F97BA1A1-9B58-4DC2-9060-8811F2B47AC7}"/>
    <cellStyle name="Neutral 4" xfId="40116" xr:uid="{59DDB481-D38A-496C-96C2-0BFAD3B836E8}"/>
    <cellStyle name="Neutral 5" xfId="40117" xr:uid="{596B00DE-874A-466A-8C18-89CDD44C9D90}"/>
    <cellStyle name="Neutralne 2" xfId="1433" xr:uid="{636647B2-5C7B-4B0A-9980-2CC0C86B33D0}"/>
    <cellStyle name="Neutralne 2 2" xfId="40118" xr:uid="{71BCC63C-88EA-40FC-B795-B7532399F8FF}"/>
    <cellStyle name="Neutralne 3" xfId="1434" xr:uid="{AACE21B3-1FC2-4B6D-855B-1CC598666894}"/>
    <cellStyle name="Neutralne 3 2" xfId="40119" xr:uid="{B96EEFAA-2213-4723-AB4F-39240488A0DA}"/>
    <cellStyle name="Neutralne 4" xfId="40120" xr:uid="{DB7FA4C0-0290-4A7B-98D5-B67F435941A9}"/>
    <cellStyle name="Neutre" xfId="40121" xr:uid="{54E0B89F-7B7F-43D6-B5FC-173A838F6273}"/>
    <cellStyle name="Non d‚fini" xfId="40122" xr:uid="{687BAA4E-608C-4A30-BA64-57349435187E}"/>
    <cellStyle name="Non d‚fini 2" xfId="40123" xr:uid="{6A755902-66F5-452F-A929-3EF5178D255E}"/>
    <cellStyle name="Non d‚fini_CP20 amortyzacja 2011(as at 30.09.2011)" xfId="40124" xr:uid="{EBAFE28C-6CB1-407D-BE50-89C567171817}"/>
    <cellStyle name="None" xfId="40125" xr:uid="{1AB1E81F-61F6-49C2-976C-2129B576CD3C}"/>
    <cellStyle name="Normal - Style1" xfId="40126" xr:uid="{51624054-95B0-45A8-93AF-EB2FC01BD626}"/>
    <cellStyle name="Normal - Style1 2" xfId="40127" xr:uid="{AE3EC19B-983D-46AA-B946-90C68054F644}"/>
    <cellStyle name="Normal 10" xfId="1435" xr:uid="{1D8D0F39-0C19-459A-8636-536E3DB75E74}"/>
    <cellStyle name="Normal 10 2" xfId="40129" xr:uid="{7C7C14FF-504B-4D37-890F-89C92C69B63C}"/>
    <cellStyle name="Normal 10 2 2" xfId="40130" xr:uid="{6A97BFC7-7139-42F1-949A-67DB12E84E40}"/>
    <cellStyle name="Normal 10 3" xfId="40131" xr:uid="{979872F5-93AA-4D81-800D-BBCD1C143821}"/>
    <cellStyle name="Normal 10 4" xfId="40128" xr:uid="{93EA5D08-1948-40C8-B7DA-ABDE7E148AFF}"/>
    <cellStyle name="Normal 10 5" xfId="41872" xr:uid="{33BE6C69-D492-4E6E-845A-F8886F1B2D46}"/>
    <cellStyle name="Normal 100" xfId="40132" xr:uid="{5A423323-EF18-4142-8B38-9BF0F7B62FAA}"/>
    <cellStyle name="Normal 101" xfId="40133" xr:uid="{19ADBA48-ABF6-4B96-B94F-3857FB10C7FE}"/>
    <cellStyle name="Normal 102" xfId="40134" xr:uid="{2F9238CC-0CA5-42CF-827A-F41B5DCE47AF}"/>
    <cellStyle name="Normal 103" xfId="40135" xr:uid="{EE897A48-429E-4371-B21F-078EEE8BB3CC}"/>
    <cellStyle name="Normal 104" xfId="40136" xr:uid="{1478D95C-88D4-47C2-A9A6-B02BC5A4CAED}"/>
    <cellStyle name="Normal 105" xfId="40137" xr:uid="{C91E1420-900C-4407-B0DD-E8BDC3CF2134}"/>
    <cellStyle name="Normal 105 2" xfId="40138" xr:uid="{812E4AC2-4CFE-41E8-A48A-B25B7610F70F}"/>
    <cellStyle name="Normal 106" xfId="40139" xr:uid="{DFAE2500-07CE-42F9-8CFD-CD7309E76A14}"/>
    <cellStyle name="Normal 106 2" xfId="40140" xr:uid="{C7C74A81-EEF2-4AF4-A744-9EB8FCA397EC}"/>
    <cellStyle name="Normal 107" xfId="40141" xr:uid="{28525DAA-05B0-40F5-9D48-6E479DC64FA0}"/>
    <cellStyle name="Normal 107 2" xfId="40142" xr:uid="{A9717AE9-7FD5-45A9-9568-47BD2E3370DD}"/>
    <cellStyle name="Normal 108" xfId="40143" xr:uid="{92C2D95D-FE98-4E42-8DFE-F34AD24F8E9B}"/>
    <cellStyle name="Normal 109" xfId="40144" xr:uid="{C1715FD5-85EC-44A5-A7BF-D5EEDD5E2510}"/>
    <cellStyle name="Normal 109 2" xfId="40145" xr:uid="{2F3DE5EE-D367-4DF7-9F89-9DE6C7A34B74}"/>
    <cellStyle name="Normal 11" xfId="40146" xr:uid="{0A3CE43E-4D82-458D-80C8-54AC4FE740AD}"/>
    <cellStyle name="Normal 11 2" xfId="40147" xr:uid="{48DF610F-132D-480C-8CE3-6679AD517C97}"/>
    <cellStyle name="Normal 11 3" xfId="40148" xr:uid="{9BD2956E-38E8-4C98-9F95-E67C3E5E2947}"/>
    <cellStyle name="Normal 110" xfId="40149" xr:uid="{5B1C2210-D059-4C24-9725-D9E731E2284B}"/>
    <cellStyle name="Normal 110 2" xfId="40150" xr:uid="{F0745075-5E63-49DF-99DD-FF8D47363FC7}"/>
    <cellStyle name="Normal 111" xfId="40151" xr:uid="{9DAAD06C-2557-41F1-A046-70212F5D04E3}"/>
    <cellStyle name="Normal 112" xfId="40152" xr:uid="{18602B2A-7DE9-4463-A3DE-4C7F8C518081}"/>
    <cellStyle name="Normal 112 2" xfId="40153" xr:uid="{01CCE005-7587-475D-9186-C0FB6EC820B8}"/>
    <cellStyle name="Normal 112 3" xfId="41830" xr:uid="{25455BDA-1426-4C5A-AA0D-2615D57C3EE8}"/>
    <cellStyle name="Normal 113" xfId="40154" xr:uid="{A894D0C9-3755-48E7-BE91-06611B24BAC3}"/>
    <cellStyle name="Normal 113 2" xfId="41831" xr:uid="{52083765-17B4-45CA-944C-21B54325DAA1}"/>
    <cellStyle name="Normal 114" xfId="40155" xr:uid="{92F739E1-18CD-4025-A166-8CA3196523B2}"/>
    <cellStyle name="Normal 115" xfId="40156" xr:uid="{69669DA2-E4A2-4556-B113-DB771CB3167E}"/>
    <cellStyle name="Normal 116" xfId="40157" xr:uid="{AB13B670-35F6-442F-9148-2E1997E0CAB6}"/>
    <cellStyle name="Normal 117" xfId="40158" xr:uid="{A90A502E-A3BE-4819-97D7-5AEC03D3E7E3}"/>
    <cellStyle name="Normal 118" xfId="40159" xr:uid="{C12D0643-D7AD-4111-8E1D-17034BF59EF3}"/>
    <cellStyle name="Normal 119" xfId="40160" xr:uid="{5FACC397-5711-4C6E-B6C7-2F106FE9A7DC}"/>
    <cellStyle name="Normal 12" xfId="22" xr:uid="{D44E7047-B14F-4510-BAF2-78A419979E72}"/>
    <cellStyle name="Normal 12 2" xfId="40161" xr:uid="{F02F90EF-5474-4953-B1C6-33051E24A6FA}"/>
    <cellStyle name="Normal 120" xfId="40162" xr:uid="{A238B136-0B23-49F3-ACB2-7122086FC145}"/>
    <cellStyle name="Normal 121" xfId="40163" xr:uid="{5C0E6B3E-391D-4249-86DB-7F2A95A5F1F7}"/>
    <cellStyle name="Normal 122" xfId="40164" xr:uid="{67BB5DF9-D560-4120-A7CF-D50879A5E95F}"/>
    <cellStyle name="Normal 123" xfId="40165" xr:uid="{0EF37603-7FF2-488E-BFDE-F76FB6DFF59F}"/>
    <cellStyle name="Normal 124" xfId="40166" xr:uid="{16ABDAAE-948D-4905-95E6-87CD3ED735B9}"/>
    <cellStyle name="Normal 125" xfId="40167" xr:uid="{472BB7E9-2E27-4134-AFA6-D8057FEAB00D}"/>
    <cellStyle name="Normal 126" xfId="40168" xr:uid="{F1A62214-6BAF-4CCD-B92F-3C82478295A4}"/>
    <cellStyle name="Normal 127" xfId="40169" xr:uid="{1EA3946F-A563-4D63-ABD0-D8BB39205BA7}"/>
    <cellStyle name="Normal 128" xfId="40170" xr:uid="{7322EEAD-9935-408D-B753-1A558D4C45A0}"/>
    <cellStyle name="Normal 128 2" xfId="40171" xr:uid="{50F330B9-D278-41A2-BC6A-84D39E638F18}"/>
    <cellStyle name="Normal 129" xfId="40172" xr:uid="{12C094A4-5E42-4DCB-BF46-5AB4D3FEA8F8}"/>
    <cellStyle name="Normal 13" xfId="40173" xr:uid="{4FE482F1-6FAB-4DDD-A9CF-8F88A135D7B9}"/>
    <cellStyle name="Normal 13 2" xfId="40174" xr:uid="{B8CD2561-F8ED-4C5B-82DE-EC1C2F6AF4E5}"/>
    <cellStyle name="Normal 130" xfId="40175" xr:uid="{ADC8BB0A-876E-460E-BDE1-07A71116A23E}"/>
    <cellStyle name="Normal 131" xfId="40176" xr:uid="{71B88C7A-E031-4B07-B961-B4FC8A18B8EF}"/>
    <cellStyle name="Normal 132" xfId="40177" xr:uid="{C5062B95-C9A5-44B9-8121-BAC74C7B0F4D}"/>
    <cellStyle name="Normal 133" xfId="40178" xr:uid="{9ADB8188-239A-402D-B595-E93DA04F4789}"/>
    <cellStyle name="Normal 133 2" xfId="40179" xr:uid="{0DC7D1F3-762C-4270-A748-19432D84336B}"/>
    <cellStyle name="Normal 134" xfId="40180" xr:uid="{76135E69-234C-43B9-9F32-B5CB48A7962A}"/>
    <cellStyle name="Normal 134 2" xfId="40181" xr:uid="{F5CB4824-D529-48D6-BD02-B2FD7459C3ED}"/>
    <cellStyle name="Normal 135" xfId="40182" xr:uid="{284A1662-8CF9-431C-88E4-5839FBA8B7CF}"/>
    <cellStyle name="Normal 136" xfId="40183" xr:uid="{9956B73D-0B28-4D9B-B34A-2C930691029A}"/>
    <cellStyle name="Normal 137" xfId="40184" xr:uid="{5C517DC3-C52C-4821-A99B-2B1A6EDACFE1}"/>
    <cellStyle name="Normal 138" xfId="40185" xr:uid="{99AFAD5D-C9A1-4787-91EB-20CB717AAFF5}"/>
    <cellStyle name="Normal 138 2" xfId="40186" xr:uid="{120336D0-F0F5-4E01-BB26-7ADAC120A4E6}"/>
    <cellStyle name="Normal 139" xfId="40187" xr:uid="{4B2265ED-BC58-4143-A127-24185855E72B}"/>
    <cellStyle name="Normal 14" xfId="40188" xr:uid="{D1EBF81B-99A1-47EE-81F5-499E388F2654}"/>
    <cellStyle name="Normal 140" xfId="40189" xr:uid="{22612180-4BD6-4A40-90BD-95C5F7AC1F88}"/>
    <cellStyle name="Normal 141" xfId="40190" xr:uid="{AF0835E4-F9DF-4DF1-ABDC-1641AFE8CF8F}"/>
    <cellStyle name="Normal 142" xfId="40191" xr:uid="{C6320935-8C4C-4360-BB73-200A112EDAE1}"/>
    <cellStyle name="Normal 143" xfId="40192" xr:uid="{6306EB85-7331-491A-89E4-CEF8FFEE5235}"/>
    <cellStyle name="Normal 144" xfId="40193" xr:uid="{1E4C2CFE-B318-4790-AA59-EF8CEB21E37F}"/>
    <cellStyle name="Normal 145" xfId="40194" xr:uid="{7E03E6A2-C91E-418B-9910-9116E94053D0}"/>
    <cellStyle name="Normal 146" xfId="40195" xr:uid="{EB36B0DE-CE14-4280-B332-406F9AE861AE}"/>
    <cellStyle name="Normal 147" xfId="40196" xr:uid="{25638F86-3DF6-493D-A147-23F9B9041A56}"/>
    <cellStyle name="Normal 148" xfId="40197" xr:uid="{D6A154BB-B012-42CE-8318-F3BA4425E4C2}"/>
    <cellStyle name="Normal 149" xfId="40198" xr:uid="{568647B9-57E0-4B45-8C12-4F9249C357C4}"/>
    <cellStyle name="Normal 149 2" xfId="40199" xr:uid="{3171504C-C232-4FB6-934B-E7A28A1B5FA5}"/>
    <cellStyle name="Normal 15" xfId="40200" xr:uid="{743EBF56-81C1-439B-9DDB-F6FB19B714CA}"/>
    <cellStyle name="Normal 150" xfId="40201" xr:uid="{B4496233-F3B1-4329-AFED-3A8D4B42AE20}"/>
    <cellStyle name="Normal 151" xfId="40202" xr:uid="{1F16935A-4356-4A4C-B302-09282D057D21}"/>
    <cellStyle name="Normal 152" xfId="40203" xr:uid="{879DA137-DC58-436B-922F-FEC9EE70983F}"/>
    <cellStyle name="Normal 153" xfId="40204" xr:uid="{49D0E3EF-F9B1-41CC-B3C3-A471D1AF991E}"/>
    <cellStyle name="Normal 153 2" xfId="40205" xr:uid="{CCE248CC-8C09-49D9-98A8-30430AAE2C77}"/>
    <cellStyle name="Normal 154" xfId="40206" xr:uid="{8E19B2FE-C473-4F77-B2DE-ED290AD006F3}"/>
    <cellStyle name="Normal 155" xfId="40207" xr:uid="{405614A9-8D94-4EA8-B6C6-51E6F4DFD7EC}"/>
    <cellStyle name="Normal 156" xfId="40208" xr:uid="{371A90C9-A33C-4E18-858D-10F50F97BF1D}"/>
    <cellStyle name="Normal 157" xfId="40209" xr:uid="{4D9F7F41-6A69-4AAB-8527-7DFEFB744189}"/>
    <cellStyle name="Normal 158" xfId="40210" xr:uid="{2B358306-2C3A-4BC5-B93E-F9BE34B05C38}"/>
    <cellStyle name="Normal 159" xfId="40211" xr:uid="{62FCF5B2-F4C7-4789-9A5F-7F1A674C81FD}"/>
    <cellStyle name="Normal 16" xfId="40212" xr:uid="{2E9CB0AC-05B9-41A0-B757-8A0521B0D8B9}"/>
    <cellStyle name="Normal 160" xfId="40213" xr:uid="{1A10D212-B29D-45FD-BD7E-0BC739F8B154}"/>
    <cellStyle name="Normal 161" xfId="40214" xr:uid="{9F75A4B0-C9C2-493E-AA47-5DEF786AB3A5}"/>
    <cellStyle name="Normal 162" xfId="40215" xr:uid="{E283EC0D-E524-452F-A991-C8AD1D2BF8D7}"/>
    <cellStyle name="Normal 163" xfId="40216" xr:uid="{3EA5F8D0-FCDB-4978-8BD7-B638D19C605C}"/>
    <cellStyle name="Normal 164" xfId="40217" xr:uid="{9D24AA94-1EFC-4121-9555-5DD488AEAF9C}"/>
    <cellStyle name="Normal 165" xfId="40218" xr:uid="{D99A3C21-8D8B-4F2B-BB37-8FF80988276A}"/>
    <cellStyle name="Normal 166" xfId="40219" xr:uid="{81BCFE99-873F-495A-BE15-3D35CCD6F23A}"/>
    <cellStyle name="Normal 167" xfId="40220" xr:uid="{0EC7B819-C1A8-4EB8-8C49-2F06893C962F}"/>
    <cellStyle name="Normal 168" xfId="40221" xr:uid="{1D704E72-3485-4271-A60E-9BF300A495C2}"/>
    <cellStyle name="Normal 169" xfId="40222" xr:uid="{1447ED53-E4C6-427A-84AE-B4876BF29169}"/>
    <cellStyle name="Normal 17" xfId="40223" xr:uid="{663E35E1-8E44-4E6F-AD4A-D483FD9361C9}"/>
    <cellStyle name="Normal 170" xfId="40224" xr:uid="{9EBCE6B2-C917-4066-A4D6-D45A74B076D6}"/>
    <cellStyle name="Normal 171" xfId="40225" xr:uid="{70FADBFD-5D56-4434-9F66-D841948327F6}"/>
    <cellStyle name="Normal 172" xfId="40226" xr:uid="{7856814F-2A98-410C-A7E2-93DF9F7E736F}"/>
    <cellStyle name="Normal 173" xfId="40227" xr:uid="{7BB46C51-D5E7-4E39-832C-71212E2CE34C}"/>
    <cellStyle name="Normal 174" xfId="40228" xr:uid="{E9DD3D19-0ACF-46D9-A8EB-52D56F8B28F8}"/>
    <cellStyle name="Normal 175" xfId="40229" xr:uid="{1C55093A-D7AF-4BB0-8DE6-661E99107E11}"/>
    <cellStyle name="Normal 176" xfId="40230" xr:uid="{9D8CBF32-9565-4460-ABEA-FEC2F93E8398}"/>
    <cellStyle name="Normal 177" xfId="40231" xr:uid="{D545A86C-E8BE-475C-8919-4FD24FF01C56}"/>
    <cellStyle name="Normal 178" xfId="40232" xr:uid="{B472CEB5-9D30-44BC-B191-5573D07150D9}"/>
    <cellStyle name="Normal 179" xfId="40233" xr:uid="{F908D685-683E-4ED0-B9D2-6B55CEE2F715}"/>
    <cellStyle name="Normal 18" xfId="40234" xr:uid="{1CC121ED-B009-4151-B719-97F406306555}"/>
    <cellStyle name="Normal 180" xfId="40235" xr:uid="{18ECD0BD-A49D-4548-8EA8-FD704D306A39}"/>
    <cellStyle name="Normal 180 2" xfId="40236" xr:uid="{C69213BE-FD9C-46C4-A5FB-06E5DD1E5DA3}"/>
    <cellStyle name="Normal 181" xfId="40237" xr:uid="{5CF255E8-803D-4F47-9AFF-2649AE356453}"/>
    <cellStyle name="Normal 181 2" xfId="40238" xr:uid="{51797D62-EBE1-402D-B802-29F2D003CDFA}"/>
    <cellStyle name="Normal 182" xfId="40239" xr:uid="{00B7BEB3-6AF2-4742-9357-F1680F07DB80}"/>
    <cellStyle name="Normal 183" xfId="40240" xr:uid="{5E369B87-EA24-4FCD-8DA4-22FA4B4B1F1B}"/>
    <cellStyle name="Normal 184" xfId="40241" xr:uid="{33AED0D1-DE9C-4094-838C-857B62230A1C}"/>
    <cellStyle name="Normal 185" xfId="40242" xr:uid="{6390C05C-0C16-419B-9E95-8965ACD40B99}"/>
    <cellStyle name="Normal 186" xfId="40243" xr:uid="{C4F3D40A-475C-4AD7-89D4-0A4C66A56EE1}"/>
    <cellStyle name="Normal 187" xfId="40244" xr:uid="{C1231870-C529-475A-84C6-3E695C1AE7B9}"/>
    <cellStyle name="Normal 188" xfId="40245" xr:uid="{568E3D08-01A6-4423-B23B-D896312B14B1}"/>
    <cellStyle name="Normal 189" xfId="40246" xr:uid="{F91D8F54-2ADD-4E44-8121-2502211AC6F1}"/>
    <cellStyle name="Normal 19" xfId="40247" xr:uid="{D7751E53-5BC0-4FB0-A74E-B44E27422D64}"/>
    <cellStyle name="Normal 190" xfId="40248" xr:uid="{FD34B98A-FBF8-488B-8669-A34E52B05A5F}"/>
    <cellStyle name="Normal 191" xfId="40249" xr:uid="{10EE3DDD-3AE3-48BB-87E4-62F34E8C46B3}"/>
    <cellStyle name="Normal 192" xfId="40250" xr:uid="{5E6E08D5-F961-4A0B-A327-8D03DF9E740C}"/>
    <cellStyle name="Normal 192 2" xfId="40251" xr:uid="{81ADCA77-A59E-412C-818F-431748B2E8E6}"/>
    <cellStyle name="Normal 193" xfId="40252" xr:uid="{4AE90001-CFD4-4939-A527-8A2C632D8629}"/>
    <cellStyle name="Normal 193 2" xfId="40253" xr:uid="{73278EF5-AE6F-4BFA-A665-70C429C467C7}"/>
    <cellStyle name="Normal 194" xfId="40254" xr:uid="{A0BA4630-CE37-4C27-BE6C-0E316F26F000}"/>
    <cellStyle name="Normal 195" xfId="40255" xr:uid="{04B0A0CF-5051-455C-8009-FC4FA7E84BF9}"/>
    <cellStyle name="Normal 196" xfId="40256" xr:uid="{305FFAA6-03C8-476B-AC60-EB816D19F6CB}"/>
    <cellStyle name="Normal 197" xfId="40257" xr:uid="{DF185F79-A79A-42CA-892C-79583EA75DEB}"/>
    <cellStyle name="Normal 198" xfId="40258" xr:uid="{100A2D36-99A8-4AAB-A14B-CB9FF9C7C492}"/>
    <cellStyle name="Normal 199" xfId="40259" xr:uid="{456FBDB6-3BE3-4A1B-A0D8-562B0C78075D}"/>
    <cellStyle name="Normal 2" xfId="1436" xr:uid="{E3B930A0-AD6F-4C09-9623-2566E9611AB7}"/>
    <cellStyle name="Normal 2 10" xfId="40261" xr:uid="{1010FBFA-E43E-4C78-BB72-96FCB4B43978}"/>
    <cellStyle name="Normal 2 11" xfId="40262" xr:uid="{214C0A18-00D9-44DC-8E34-F4FC2970092C}"/>
    <cellStyle name="Normal 2 12" xfId="40263" xr:uid="{2C6A9E52-132E-49C6-BDDD-DD467D262FF1}"/>
    <cellStyle name="Normal 2 13" xfId="40264" xr:uid="{473D7827-BE78-4CB6-BC6B-83CC47A2FCBF}"/>
    <cellStyle name="Normal 2 14" xfId="40265" xr:uid="{BEEC13D9-A314-4C29-B87C-BA9E4793D0DC}"/>
    <cellStyle name="Normal 2 15" xfId="40266" xr:uid="{BC0B9381-2992-4548-8809-483748C8FD77}"/>
    <cellStyle name="Normal 2 16" xfId="40267" xr:uid="{F654BA2B-C247-4F9D-AF80-B723DD77A3CF}"/>
    <cellStyle name="Normal 2 17" xfId="40268" xr:uid="{4A49289E-6E66-410D-935D-9C5F4AA4BD5D}"/>
    <cellStyle name="Normal 2 18" xfId="40269" xr:uid="{6FA63A51-7BD3-4FF5-97A2-96C1B3895347}"/>
    <cellStyle name="Normal 2 19" xfId="40270" xr:uid="{9F11E45F-22B0-425B-94B5-CA56312862CC}"/>
    <cellStyle name="Normal 2 2" xfId="1437" xr:uid="{1404D53E-0501-46D9-8006-F403656881BC}"/>
    <cellStyle name="Normal 2 2 10" xfId="40272" xr:uid="{5392DAE5-A64E-4939-8704-EF01C12F7B2F}"/>
    <cellStyle name="Normal 2 2 11" xfId="40273" xr:uid="{EC54D1D9-D4B0-47E1-8805-D68290CD976D}"/>
    <cellStyle name="Normal 2 2 12" xfId="40274" xr:uid="{1CE7C378-4888-4BAC-90F5-7026BC5DAEDD}"/>
    <cellStyle name="Normal 2 2 13" xfId="40275" xr:uid="{32F3A737-E0BD-4DA8-825D-7F37FBAF3F17}"/>
    <cellStyle name="Normal 2 2 14" xfId="40276" xr:uid="{38030D47-0A1D-4424-AAAC-ACF223ECB80D}"/>
    <cellStyle name="Normal 2 2 15" xfId="40277" xr:uid="{6B230030-9A00-4761-8BA7-6D81E25FCA18}"/>
    <cellStyle name="Normal 2 2 16" xfId="40278" xr:uid="{654524FA-C756-440C-917C-D01B95862FB7}"/>
    <cellStyle name="Normal 2 2 17" xfId="40279" xr:uid="{AF8E1D3A-F9FA-44E2-ABDE-05B9DC307B9E}"/>
    <cellStyle name="Normal 2 2 18" xfId="40280" xr:uid="{1C6BC6D3-5170-4C71-9F17-10C494D85E68}"/>
    <cellStyle name="Normal 2 2 19" xfId="40281" xr:uid="{E671D13D-3F26-447D-BCAD-6F97355ED42C}"/>
    <cellStyle name="Normal 2 2 2" xfId="1438" xr:uid="{7719E304-FBCA-40A5-88F8-20558B495C86}"/>
    <cellStyle name="Normal 2 2 2 2" xfId="40283" xr:uid="{B618036F-77AA-4633-9F18-C58B14F9BC5A}"/>
    <cellStyle name="Normal 2 2 2 3" xfId="40282" xr:uid="{FAF8573C-E24F-4077-BD2C-9B1F7CA51F57}"/>
    <cellStyle name="Normal 2 2 20" xfId="40284" xr:uid="{4FB74D52-5E92-42E7-9C09-5F9C278E02A0}"/>
    <cellStyle name="Normal 2 2 21" xfId="40285" xr:uid="{206FBF68-F76A-4A65-A88B-03CA8BB79033}"/>
    <cellStyle name="Normal 2 2 22" xfId="40286" xr:uid="{1D053E0C-DB06-4D0D-B89F-46ADDFB461E0}"/>
    <cellStyle name="Normal 2 2 23" xfId="40287" xr:uid="{B063545E-EFE1-44FE-81EA-8DDBE62B7BD8}"/>
    <cellStyle name="Normal 2 2 24" xfId="40271" xr:uid="{721F3F6F-08BF-4B91-814A-E2B44A5083A6}"/>
    <cellStyle name="Normal 2 2 3" xfId="40288" xr:uid="{A92AFF0E-DAE0-4563-BBBB-0CD593FB33EF}"/>
    <cellStyle name="Normal 2 2 3 2" xfId="40289" xr:uid="{90ECBAEC-602D-4133-AAB3-D14B8D990C11}"/>
    <cellStyle name="Normal 2 2 4" xfId="40290" xr:uid="{86944513-75D4-4D1D-9C76-8361D9F199CE}"/>
    <cellStyle name="Normal 2 2 5" xfId="40291" xr:uid="{8422B3B2-595E-4AF9-AD03-9301286AE979}"/>
    <cellStyle name="Normal 2 2 6" xfId="40292" xr:uid="{A561381F-CC2E-497F-8E99-0934C54013DB}"/>
    <cellStyle name="Normal 2 2 7" xfId="40293" xr:uid="{929EA48A-B633-47BE-9818-A1F690BC1678}"/>
    <cellStyle name="Normal 2 2 8" xfId="40294" xr:uid="{FCC17D9D-41DD-4E64-A933-48CB01861B16}"/>
    <cellStyle name="Normal 2 2 9" xfId="40295" xr:uid="{754600B5-1FF5-481C-9740-E253800CD337}"/>
    <cellStyle name="Normal 2 20" xfId="40296" xr:uid="{40B258EE-254E-492E-BF1D-32E20587359E}"/>
    <cellStyle name="Normal 2 21" xfId="40297" xr:uid="{82C0A8D8-9DFD-4B36-A803-4F238F575A59}"/>
    <cellStyle name="Normal 2 22" xfId="40298" xr:uid="{89CE20E7-4518-458D-B2A5-981C8930294C}"/>
    <cellStyle name="Normal 2 23" xfId="40299" xr:uid="{7BC4A594-EA61-4B04-B4A4-A0877E6E4FF3}"/>
    <cellStyle name="Normal 2 24" xfId="40300" xr:uid="{743355E2-DC99-4DDC-9758-D10B1DE86065}"/>
    <cellStyle name="Normal 2 25" xfId="40301" xr:uid="{9D550A33-1B07-42DE-9E2E-6FA457FAC6D5}"/>
    <cellStyle name="Normal 2 26" xfId="40302" xr:uid="{E5868E25-1FE7-4168-BFFA-C10B4DE359BC}"/>
    <cellStyle name="Normal 2 27" xfId="40303" xr:uid="{3F41B918-5092-4529-B8EF-680568F02E21}"/>
    <cellStyle name="Normal 2 28" xfId="40304" xr:uid="{2992A9B6-F135-4D86-AB7D-BAB3E9E26875}"/>
    <cellStyle name="Normal 2 29" xfId="40305" xr:uid="{33093F96-F186-4877-9596-F682A4DBC285}"/>
    <cellStyle name="Normal 2 3" xfId="1439" xr:uid="{50C89BCD-C542-4813-94E6-D4A4DAFDE5A7}"/>
    <cellStyle name="Normal 2 3 2" xfId="40307" xr:uid="{BC55E6CF-79B9-4676-9011-430090AF5F96}"/>
    <cellStyle name="Normal 2 3 3" xfId="40308" xr:uid="{8194A622-19AD-46AE-8F93-178914178496}"/>
    <cellStyle name="Normal 2 3 4" xfId="40306" xr:uid="{D609DC64-6FE0-49A5-B716-0D46D38FA25B}"/>
    <cellStyle name="Normal 2 30" xfId="40309" xr:uid="{7463636E-11E5-4ABF-B45D-8A4B89117ECF}"/>
    <cellStyle name="Normal 2 31" xfId="40310" xr:uid="{FF0AD88E-1864-434E-A348-A939BF4D8788}"/>
    <cellStyle name="Normal 2 31 2" xfId="40311" xr:uid="{0383FD66-FC04-4491-AB0D-603E9B3AE055}"/>
    <cellStyle name="Normal 2 31 3" xfId="40312" xr:uid="{AE8258D0-F858-4010-911F-75C5D7541307}"/>
    <cellStyle name="Normal 2 31 4" xfId="40313" xr:uid="{B95EB37F-B830-4E31-B38E-1B6DF65FD07B}"/>
    <cellStyle name="Normal 2 32" xfId="40314" xr:uid="{34F8DB2D-11C5-4B0A-863A-1CE1FAE668D0}"/>
    <cellStyle name="Normal 2 32 2" xfId="40315" xr:uid="{A3A294E9-56EE-49AD-A362-CD60EE14FDF0}"/>
    <cellStyle name="Normal 2 32 3" xfId="40316" xr:uid="{07259CB7-B27E-4A44-88BB-FD2D71D608E6}"/>
    <cellStyle name="Normal 2 33" xfId="40317" xr:uid="{4BB75210-0E81-4E29-8311-09E5C1E2812F}"/>
    <cellStyle name="Normal 2 33 2" xfId="40318" xr:uid="{8EB8BD46-B0D9-4B60-9295-220FF9240CEE}"/>
    <cellStyle name="Normal 2 34" xfId="40319" xr:uid="{D53A51F5-1597-4F62-A840-9975974DDAC0}"/>
    <cellStyle name="Normal 2 35" xfId="40320" xr:uid="{52E5E4E6-5079-4220-875C-E740AE5325FB}"/>
    <cellStyle name="Normal 2 36" xfId="40321" xr:uid="{CA39BC1F-7976-42C7-B025-E97EA325AB73}"/>
    <cellStyle name="Normal 2 37" xfId="40322" xr:uid="{21F57514-B12A-4479-8706-0E7C5E892E91}"/>
    <cellStyle name="Normal 2 38" xfId="40323" xr:uid="{341347D4-3CFF-4D58-B5AD-6CF219A552FC}"/>
    <cellStyle name="Normal 2 39" xfId="40324" xr:uid="{28FFB300-CF76-4139-AA7D-DEAA7B30CFDE}"/>
    <cellStyle name="Normal 2 4" xfId="40325" xr:uid="{5A4AB452-B47E-4058-A1A8-9E3626793B98}"/>
    <cellStyle name="Normal 2 4 2" xfId="40326" xr:uid="{F0FBF4C9-DACF-4DE7-9354-7C4912DE7500}"/>
    <cellStyle name="Normal 2 4 3" xfId="40327" xr:uid="{44BE4463-B60F-481A-92D7-A3E3079B9394}"/>
    <cellStyle name="Normal 2 40" xfId="40260" xr:uid="{587D0F17-DCEE-408F-8D57-5DACDBE98781}"/>
    <cellStyle name="Normal 2 5" xfId="40328" xr:uid="{DF9B4632-BC23-4C47-BE6E-23486233006D}"/>
    <cellStyle name="Normal 2 6" xfId="40329" xr:uid="{98C0DDAA-3150-4478-8CB6-D6025A0CA433}"/>
    <cellStyle name="Normal 2 7" xfId="40330" xr:uid="{4F5E06AB-2D2B-4D92-AC77-7EC7B8E44216}"/>
    <cellStyle name="Normal 2 8" xfId="40331" xr:uid="{7C5F6E80-0FA4-4551-989B-8686EC892B4E}"/>
    <cellStyle name="Normal 2 9" xfId="40332" xr:uid="{0702128E-FC82-41A0-9459-548A9DD446E1}"/>
    <cellStyle name="Normal 20" xfId="40333" xr:uid="{4CADB99C-231D-4091-8F60-EA749FCADD70}"/>
    <cellStyle name="Normal 200" xfId="40334" xr:uid="{7992CD10-3340-4CCE-84EE-5A304E7F3DD6}"/>
    <cellStyle name="Normal 201" xfId="40335" xr:uid="{C45ADDF8-1F03-48DB-B663-93D79E8C9990}"/>
    <cellStyle name="Normal 202" xfId="40336" xr:uid="{22F75A00-E968-46D6-9A3F-94232400B495}"/>
    <cellStyle name="Normal 203" xfId="40337" xr:uid="{2894495E-B5D5-4064-93C6-44E1019C5CE0}"/>
    <cellStyle name="Normal 204" xfId="40338" xr:uid="{CD6F7BDE-282E-4E52-9C4E-1C269F21813C}"/>
    <cellStyle name="Normal 205" xfId="40339" xr:uid="{BE35DA65-7148-466E-A696-D53A888E3198}"/>
    <cellStyle name="Normal 206" xfId="40340" xr:uid="{698756B4-606B-4778-B18B-B9B86698D731}"/>
    <cellStyle name="Normal 207" xfId="40341" xr:uid="{34631C3B-A110-4038-BAAE-26AC3380D454}"/>
    <cellStyle name="Normal 208" xfId="40342" xr:uid="{F92F7A6F-5387-45C9-8C17-1D2353955361}"/>
    <cellStyle name="Normal 21" xfId="40343" xr:uid="{B12972CB-8AEC-4175-A42E-17CBAB02A383}"/>
    <cellStyle name="Normal 22" xfId="40344" xr:uid="{F2D678D2-FB41-4367-A5A3-008B35C04BBA}"/>
    <cellStyle name="Normal 23" xfId="40345" xr:uid="{733FDCB2-1E13-41E5-BD1B-0CD1DDCE9D85}"/>
    <cellStyle name="Normal 24" xfId="40346" xr:uid="{281D869C-1BB8-45A7-8993-8991B53B63DB}"/>
    <cellStyle name="Normal 25" xfId="40347" xr:uid="{905616D8-0E40-40BC-8319-5954FA2BC6EA}"/>
    <cellStyle name="Normal 26" xfId="40348" xr:uid="{E094639D-2525-4658-BFE0-1208F1719151}"/>
    <cellStyle name="Normal 27" xfId="40349" xr:uid="{F4E0AD78-F20F-4D45-9832-12B6D10D6B93}"/>
    <cellStyle name="Normal 28" xfId="40350" xr:uid="{35AFC45C-C8C0-4595-92AE-63C709378995}"/>
    <cellStyle name="Normal 29" xfId="40351" xr:uid="{DF7860D8-FF4D-4302-B4AF-14C2929D7A7F}"/>
    <cellStyle name="Normal 3" xfId="1440" xr:uid="{7A7ED39D-DCC7-43C6-BEB7-3EE82190CAB1}"/>
    <cellStyle name="Normal 3 10" xfId="40353" xr:uid="{45F76727-C9FF-49A3-A4AE-B1F78A74401A}"/>
    <cellStyle name="Normal 3 11" xfId="40354" xr:uid="{312F65A1-28F8-44D9-8FAA-455039DEE99B}"/>
    <cellStyle name="Normal 3 12" xfId="40355" xr:uid="{B0506309-1F63-4F91-BFAD-8D25DFE9EBCC}"/>
    <cellStyle name="Normal 3 13" xfId="40356" xr:uid="{E880123F-73AE-4988-AC5C-5137760DF215}"/>
    <cellStyle name="Normal 3 14" xfId="40357" xr:uid="{D7BBBC66-6B97-41D9-98EB-0BE56A680C2E}"/>
    <cellStyle name="Normal 3 15" xfId="40358" xr:uid="{CB30202A-6BDF-4D76-B9D3-C99D5EC0CBF0}"/>
    <cellStyle name="Normal 3 16" xfId="40359" xr:uid="{3F22C39A-0E8F-49A0-9194-A01044650FFD}"/>
    <cellStyle name="Normal 3 17" xfId="40360" xr:uid="{DF410107-A8F4-4A74-BC64-0B08585C82AF}"/>
    <cellStyle name="Normal 3 18" xfId="40352" xr:uid="{0638CF65-AD92-40EA-8280-D60C29E0B093}"/>
    <cellStyle name="Normal 3 2" xfId="1441" xr:uid="{72E29A40-AB2D-45E0-B1C8-0FEADB81CFEE}"/>
    <cellStyle name="Normal 3 2 10" xfId="40362" xr:uid="{EDB7CCB4-5622-4B8D-9D07-1498288EAF7F}"/>
    <cellStyle name="Normal 3 2 11" xfId="40363" xr:uid="{C8062AB6-848F-4533-81A9-675436AD5BE0}"/>
    <cellStyle name="Normal 3 2 12" xfId="40361" xr:uid="{DFB287AC-4F74-4E9E-941B-3AD1BFD49B33}"/>
    <cellStyle name="Normal 3 2 2" xfId="40364" xr:uid="{AB0C4B31-28C6-4703-8089-E0AFACCE7E29}"/>
    <cellStyle name="Normal 3 2 3" xfId="40365" xr:uid="{9DC4554F-9E2A-49FB-A5B9-BE7D72B8591D}"/>
    <cellStyle name="Normal 3 2 3 2" xfId="40366" xr:uid="{537761C1-B56A-4E30-8ED4-5A558E3F05FE}"/>
    <cellStyle name="Normal 3 2 3 3" xfId="40367" xr:uid="{1B3FDDE4-2218-4865-B1E6-20A18E00D51F}"/>
    <cellStyle name="Normal 3 2 3 4" xfId="40368" xr:uid="{F508E4BE-1590-47DB-8E35-F6A0C6576CC2}"/>
    <cellStyle name="Normal 3 2 3 5" xfId="40369" xr:uid="{D5F4313C-5B9D-44FD-8182-CA3BE2F85B4B}"/>
    <cellStyle name="Normal 3 2 4" xfId="40370" xr:uid="{945F6A63-25D0-47CB-A260-1421885462EA}"/>
    <cellStyle name="Normal 3 2 5" xfId="40371" xr:uid="{B52A5314-8231-4386-BC11-6EA62837B10A}"/>
    <cellStyle name="Normal 3 2 6" xfId="40372" xr:uid="{C9D55685-D121-469B-9C06-B33B5B97BBDD}"/>
    <cellStyle name="Normal 3 2 7" xfId="40373" xr:uid="{109CDCB2-DDF3-4F8E-8B57-F12235F9FDD6}"/>
    <cellStyle name="Normal 3 2 8" xfId="40374" xr:uid="{EC739CF4-564C-4DC9-AF46-DC0970F72EDA}"/>
    <cellStyle name="Normal 3 2 9" xfId="40375" xr:uid="{3C312D0C-E72C-48DB-9C66-C54E195DB3F1}"/>
    <cellStyle name="Normal 3 3" xfId="40376" xr:uid="{35B200D6-A733-4EC1-8371-6123738D84A5}"/>
    <cellStyle name="Normal 3 4" xfId="40377" xr:uid="{0C4B6E27-C218-40F3-964A-A1A164E76CEB}"/>
    <cellStyle name="Normal 3 4 2" xfId="40378" xr:uid="{EEF1C3BA-A313-48E1-83F1-2A43E0D39FB9}"/>
    <cellStyle name="Normal 3 5" xfId="1442" xr:uid="{CC5EDD99-2B8C-4AE4-84DF-483642223B90}"/>
    <cellStyle name="Normal 3 5 10" xfId="30831" xr:uid="{ABC8DD64-47BC-47FF-99B1-229394083151}"/>
    <cellStyle name="Normal 3 5 11" xfId="40379" xr:uid="{6BC58E6C-0340-4239-B2F7-58AA8D389B12}"/>
    <cellStyle name="Normal 3 5 2" xfId="1443" xr:uid="{4C9173C3-0F6B-462C-A3F5-BE2535F9B255}"/>
    <cellStyle name="Normal 3 5 2 2" xfId="1444" xr:uid="{871E4152-9210-4C5D-B74B-8E3470B0486B}"/>
    <cellStyle name="Normal 3 5 2 2 2" xfId="23130" xr:uid="{1542F030-8A26-42CA-BA90-ADB1A533C0B3}"/>
    <cellStyle name="Normal 3 5 2 2 2 2" xfId="27038" xr:uid="{7AF9B1D5-34F5-487D-8B21-5C9A68A9710D}"/>
    <cellStyle name="Normal 3 5 2 2 2 2 2" xfId="33160" xr:uid="{56633F42-D068-4D2F-9508-3D7FF201CA06}"/>
    <cellStyle name="Normal 3 5 2 2 2 3" xfId="33159" xr:uid="{7FD87A7B-E184-40A2-A88C-E689489A11CF}"/>
    <cellStyle name="Normal 3 5 2 2 3" xfId="24436" xr:uid="{B707EC47-904F-42B9-A91D-AF2DDAC549E8}"/>
    <cellStyle name="Normal 3 5 2 2 3 2" xfId="28342" xr:uid="{55A044C2-46A7-484B-8A9C-D9662DB72FCA}"/>
    <cellStyle name="Normal 3 5 2 2 3 2 2" xfId="33162" xr:uid="{AAFAD6DE-C2D8-460E-9FF9-85FC87D288E8}"/>
    <cellStyle name="Normal 3 5 2 2 3 3" xfId="33161" xr:uid="{2890086A-AD14-472C-9810-E323CBDE5231}"/>
    <cellStyle name="Normal 3 5 2 2 4" xfId="25734" xr:uid="{AB91F443-2A17-4AB4-8A2C-D2664ABDB19A}"/>
    <cellStyle name="Normal 3 5 2 2 4 2" xfId="33163" xr:uid="{F1EAA30A-D447-4AF2-BCEB-776660BF7DFC}"/>
    <cellStyle name="Normal 3 5 2 2 5" xfId="29636" xr:uid="{0DE7339B-3EE3-4E85-8FDA-80E194DEB65E}"/>
    <cellStyle name="Normal 3 5 2 2 6" xfId="31291" xr:uid="{A5029CE7-9446-443E-B2F9-C8EC2F9FA3DB}"/>
    <cellStyle name="Normal 3 5 2 3" xfId="1445" xr:uid="{746A64E7-F71C-49C8-B25A-388242DA7BEC}"/>
    <cellStyle name="Normal 3 5 2 3 2" xfId="23131" xr:uid="{1FFDC175-6104-42EE-88E0-24FF172C67DB}"/>
    <cellStyle name="Normal 3 5 2 3 2 2" xfId="27039" xr:uid="{DA8440F7-1917-4400-AB7C-E4EA9E4F1F30}"/>
    <cellStyle name="Normal 3 5 2 3 2 2 2" xfId="33165" xr:uid="{59F2F1E8-A5D9-4600-874A-D5D9A08883DD}"/>
    <cellStyle name="Normal 3 5 2 3 2 3" xfId="33164" xr:uid="{1E6ECC91-450C-416F-A670-97CB515A830F}"/>
    <cellStyle name="Normal 3 5 2 3 3" xfId="24437" xr:uid="{B2108EAD-72F4-43A1-91DF-80CBF49FE871}"/>
    <cellStyle name="Normal 3 5 2 3 3 2" xfId="28343" xr:uid="{8384968C-773A-4801-8DAF-43E313DD5641}"/>
    <cellStyle name="Normal 3 5 2 3 3 2 2" xfId="33167" xr:uid="{07321B87-9FDB-47A6-AD97-5528E306A474}"/>
    <cellStyle name="Normal 3 5 2 3 3 3" xfId="33166" xr:uid="{291F16A0-FBB1-4400-91E4-7B33A5066861}"/>
    <cellStyle name="Normal 3 5 2 3 4" xfId="25735" xr:uid="{C9EEE2BC-4663-407E-90AA-743DD236FBFB}"/>
    <cellStyle name="Normal 3 5 2 3 4 2" xfId="33168" xr:uid="{6D90C5E1-A711-40D9-9505-B09F53607E66}"/>
    <cellStyle name="Normal 3 5 2 3 5" xfId="29637" xr:uid="{BD42CEF9-ADD2-40A6-98AC-63001EB948D5}"/>
    <cellStyle name="Normal 3 5 2 3 6" xfId="31643" xr:uid="{F9B7FE0E-5C02-49EA-8FB4-25C53EEED4AF}"/>
    <cellStyle name="Normal 3 5 2 4" xfId="23129" xr:uid="{855A95D6-0758-49CD-A1F7-E356D5983B13}"/>
    <cellStyle name="Normal 3 5 2 4 2" xfId="27037" xr:uid="{AA172A10-7735-48D1-AF63-1B7D11AC7137}"/>
    <cellStyle name="Normal 3 5 2 4 2 2" xfId="33170" xr:uid="{F2C2386B-BF6A-4136-B75E-AAD645DB0436}"/>
    <cellStyle name="Normal 3 5 2 4 3" xfId="33169" xr:uid="{5909984A-403B-4DC1-8DF0-9E580F47D2E2}"/>
    <cellStyle name="Normal 3 5 2 5" xfId="24435" xr:uid="{08A97A85-0239-4A7F-BE97-4FF4949825B2}"/>
    <cellStyle name="Normal 3 5 2 5 2" xfId="28341" xr:uid="{8137BE68-B1F7-47BD-BA76-123CE66DA51E}"/>
    <cellStyle name="Normal 3 5 2 5 2 2" xfId="33172" xr:uid="{7BAFEA09-6F26-4DAF-851D-0A5449100CDC}"/>
    <cellStyle name="Normal 3 5 2 5 3" xfId="33171" xr:uid="{4640B3F0-3CA1-4940-A725-8CB2BE4D3C8D}"/>
    <cellStyle name="Normal 3 5 2 6" xfId="25733" xr:uid="{1732F5BB-46A4-45CD-A63B-B27958D7D95D}"/>
    <cellStyle name="Normal 3 5 2 6 2" xfId="33173" xr:uid="{26168D0A-C175-4577-BF2D-42DFE9BEBE83}"/>
    <cellStyle name="Normal 3 5 2 7" xfId="29638" xr:uid="{B5714667-5DF5-4588-8D50-CF23BB6CA6A0}"/>
    <cellStyle name="Normal 3 5 2 8" xfId="30993" xr:uid="{2EE7BBF1-4242-4D3F-9B89-B40E385625D8}"/>
    <cellStyle name="Normal 3 5 3" xfId="1446" xr:uid="{5857A44D-18AB-467F-9528-87843CE30AA0}"/>
    <cellStyle name="Normal 3 5 3 2" xfId="1447" xr:uid="{A56B40FD-A2B6-493F-8D84-FEA670013126}"/>
    <cellStyle name="Normal 3 5 3 2 2" xfId="23133" xr:uid="{B9285422-BDDA-4737-BD34-9D19071DCEEE}"/>
    <cellStyle name="Normal 3 5 3 2 2 2" xfId="27041" xr:uid="{F87ACF1D-18B8-4BE3-A6F2-42945DECB3B7}"/>
    <cellStyle name="Normal 3 5 3 2 2 2 2" xfId="33175" xr:uid="{4FB42A96-83A3-4CAB-BE96-F8EF74B5635F}"/>
    <cellStyle name="Normal 3 5 3 2 2 3" xfId="33174" xr:uid="{EEE3A5F0-FDA4-4015-8883-81AAC4416133}"/>
    <cellStyle name="Normal 3 5 3 2 3" xfId="24439" xr:uid="{4B7A4503-139C-4039-9D49-FD79771352E5}"/>
    <cellStyle name="Normal 3 5 3 2 3 2" xfId="28345" xr:uid="{6193405C-5E35-4309-B9B3-A4BADF1C75AE}"/>
    <cellStyle name="Normal 3 5 3 2 3 2 2" xfId="33177" xr:uid="{ECD20479-E7BB-4884-AD09-C1D335A0D9B0}"/>
    <cellStyle name="Normal 3 5 3 2 3 3" xfId="33176" xr:uid="{E8F4DAF7-B570-487F-9699-809C021614E7}"/>
    <cellStyle name="Normal 3 5 3 2 4" xfId="25737" xr:uid="{34F1A37B-B9C7-42B0-AF29-A84DBBA47859}"/>
    <cellStyle name="Normal 3 5 3 2 4 2" xfId="33178" xr:uid="{03738AE2-9966-4081-A89E-04EABF8FE91F}"/>
    <cellStyle name="Normal 3 5 3 2 5" xfId="29639" xr:uid="{DC178347-5E9C-4E84-AA40-9C0320967018}"/>
    <cellStyle name="Normal 3 5 3 2 6" xfId="31644" xr:uid="{561F7267-5C55-4F27-985B-6348F179D3A2}"/>
    <cellStyle name="Normal 3 5 3 3" xfId="23132" xr:uid="{21B326C2-A64C-412F-8936-3867179DBC0A}"/>
    <cellStyle name="Normal 3 5 3 3 2" xfId="27040" xr:uid="{9A17CB1A-0D45-47AE-94FE-895912333809}"/>
    <cellStyle name="Normal 3 5 3 3 2 2" xfId="33180" xr:uid="{5BD2FF35-9D0F-419F-8C24-ACA425D8F67D}"/>
    <cellStyle name="Normal 3 5 3 3 3" xfId="33179" xr:uid="{79EA9402-6FA3-45BE-A530-9BCC5CA313A3}"/>
    <cellStyle name="Normal 3 5 3 4" xfId="24438" xr:uid="{19D131B3-F56F-4C88-BC1F-7536DD369FC4}"/>
    <cellStyle name="Normal 3 5 3 4 2" xfId="28344" xr:uid="{0297701E-C598-42F5-A2BD-5AEEB9B2CA34}"/>
    <cellStyle name="Normal 3 5 3 4 2 2" xfId="33182" xr:uid="{B83F2291-BB5D-49A7-84C5-B1027F58AE8D}"/>
    <cellStyle name="Normal 3 5 3 4 3" xfId="33181" xr:uid="{12CAF9C3-324E-42B3-A146-C1F91AC685E0}"/>
    <cellStyle name="Normal 3 5 3 5" xfId="25736" xr:uid="{7E1E3F7D-D68C-4486-A5B9-8DD084366B1B}"/>
    <cellStyle name="Normal 3 5 3 5 2" xfId="33183" xr:uid="{518B8720-1D34-47FF-A9EC-2A9A414017B2}"/>
    <cellStyle name="Normal 3 5 3 6" xfId="29640" xr:uid="{0789C8A6-00B8-4590-ADDC-78337330528E}"/>
    <cellStyle name="Normal 3 5 3 7" xfId="31155" xr:uid="{22E4E4D4-6D51-4A24-A8C9-9897A59EB97F}"/>
    <cellStyle name="Normal 3 5 4" xfId="1448" xr:uid="{EA9339BB-6598-43E2-BC29-1C2BA6DDA891}"/>
    <cellStyle name="Normal 3 5 4 2" xfId="23134" xr:uid="{5D717661-F33B-480B-B678-5E939255331D}"/>
    <cellStyle name="Normal 3 5 4 2 2" xfId="27042" xr:uid="{49EB8282-6418-43D5-B2BD-D0F89325CA7B}"/>
    <cellStyle name="Normal 3 5 4 2 2 2" xfId="33185" xr:uid="{5084107A-9193-49DF-8A37-BA0A82F2BF27}"/>
    <cellStyle name="Normal 3 5 4 2 3" xfId="33184" xr:uid="{375A5A31-8143-4B21-BAA3-F224C8FB86E4}"/>
    <cellStyle name="Normal 3 5 4 3" xfId="24440" xr:uid="{E1F610F7-F897-48AC-8979-93373964FC49}"/>
    <cellStyle name="Normal 3 5 4 3 2" xfId="28346" xr:uid="{EFCAC927-7FE9-4D76-A8EF-7C276C19DAE3}"/>
    <cellStyle name="Normal 3 5 4 3 2 2" xfId="33187" xr:uid="{4769E483-B51E-4D79-BAFF-A8D984BBCC6A}"/>
    <cellStyle name="Normal 3 5 4 3 3" xfId="33186" xr:uid="{57772458-39B7-4CCF-85DF-377EE5F67ECB}"/>
    <cellStyle name="Normal 3 5 4 4" xfId="25738" xr:uid="{56B30B0F-D86B-4606-8062-62EA24858C3E}"/>
    <cellStyle name="Normal 3 5 4 4 2" xfId="33188" xr:uid="{A07B5D45-D682-4A1A-8AD9-6C7C1E8CD133}"/>
    <cellStyle name="Normal 3 5 4 5" xfId="29641" xr:uid="{DB8CB84C-1E6D-4B59-9BC1-B4ED01B6316F}"/>
    <cellStyle name="Normal 3 5 4 6" xfId="31290" xr:uid="{07594022-BBCB-42AD-9484-034FB8A76B0B}"/>
    <cellStyle name="Normal 3 5 5" xfId="1449" xr:uid="{D64970D2-B080-4A65-9745-DD3C76B0EA8E}"/>
    <cellStyle name="Normal 3 5 5 2" xfId="23135" xr:uid="{D887683B-AF1B-44EA-AC9D-EE5720D30B6F}"/>
    <cellStyle name="Normal 3 5 5 2 2" xfId="27043" xr:uid="{3CA04F08-F07E-4D91-B2D2-43D88C58E8BA}"/>
    <cellStyle name="Normal 3 5 5 2 2 2" xfId="33190" xr:uid="{8B04DC59-F05D-4FF3-BFB3-EE8FDA5B1DFD}"/>
    <cellStyle name="Normal 3 5 5 2 3" xfId="33189" xr:uid="{7EBFDF95-6988-4CCC-9BB8-B239152BC9A2}"/>
    <cellStyle name="Normal 3 5 5 3" xfId="24441" xr:uid="{C8D71061-D394-468B-BB05-964158C6059C}"/>
    <cellStyle name="Normal 3 5 5 3 2" xfId="28347" xr:uid="{6AB87407-99BB-4275-850C-D9779E8CDA47}"/>
    <cellStyle name="Normal 3 5 5 3 2 2" xfId="33192" xr:uid="{A01427C5-22DF-4B2C-BDC4-4361CF64C206}"/>
    <cellStyle name="Normal 3 5 5 3 3" xfId="33191" xr:uid="{AB605A75-4056-4908-9BF1-E747A18023FE}"/>
    <cellStyle name="Normal 3 5 5 4" xfId="25739" xr:uid="{6920F839-8A07-4DCC-8D04-9902AC1B2F47}"/>
    <cellStyle name="Normal 3 5 5 4 2" xfId="33193" xr:uid="{BE43EFE1-E8B9-4C55-8681-1E8B6BA8572D}"/>
    <cellStyle name="Normal 3 5 5 5" xfId="29642" xr:uid="{492FBE82-6A97-42DC-8520-718F104990F1}"/>
    <cellStyle name="Normal 3 5 5 6" xfId="31642" xr:uid="{68928934-ED03-4C41-80B4-72BEAD90BCF1}"/>
    <cellStyle name="Normal 3 5 6" xfId="23128" xr:uid="{A28FA573-32C1-4BFD-9151-C4948D3CD12D}"/>
    <cellStyle name="Normal 3 5 6 2" xfId="27036" xr:uid="{C81ED180-75E8-4A8D-88FF-F924C052EB3C}"/>
    <cellStyle name="Normal 3 5 6 2 2" xfId="33195" xr:uid="{55A820A1-8655-4BB8-BE2A-F312B07DD478}"/>
    <cellStyle name="Normal 3 5 6 3" xfId="33194" xr:uid="{3ACB1C99-2A4E-4369-832A-5A9C36B17503}"/>
    <cellStyle name="Normal 3 5 7" xfId="24434" xr:uid="{11C6D8DB-1E76-4022-86DF-AFA1A31BC79A}"/>
    <cellStyle name="Normal 3 5 7 2" xfId="28340" xr:uid="{EBAF4650-4484-4A33-A5DC-83ED54A6722F}"/>
    <cellStyle name="Normal 3 5 7 2 2" xfId="33197" xr:uid="{8D51001A-AFB8-4258-ACA9-72BD1499B77E}"/>
    <cellStyle name="Normal 3 5 7 3" xfId="33196" xr:uid="{BA109750-9385-4B93-A14A-5BEAE5263E1C}"/>
    <cellStyle name="Normal 3 5 8" xfId="25732" xr:uid="{1F6D3427-C3B4-4534-8B08-459B6BBD5062}"/>
    <cellStyle name="Normal 3 5 8 2" xfId="33198" xr:uid="{B3485745-AF09-42B1-93BE-97F2710EB860}"/>
    <cellStyle name="Normal 3 5 9" xfId="29643" xr:uid="{87AAC69E-2CF6-4C3D-B5B4-358C560E6872}"/>
    <cellStyle name="Normal 3 6" xfId="40380" xr:uid="{0B03004F-EF54-453F-B804-53E39FDEEEAC}"/>
    <cellStyle name="Normal 3 7" xfId="40381" xr:uid="{3174EB7E-D237-4A19-B44B-BE6A8CE2C425}"/>
    <cellStyle name="Normal 3 8" xfId="40382" xr:uid="{893FE8F7-B085-453C-9981-226C7D47060C}"/>
    <cellStyle name="Normal 3 9" xfId="40383" xr:uid="{E06F0EBB-9CDD-4482-9D8C-3991B87E8910}"/>
    <cellStyle name="Normal 30" xfId="40384" xr:uid="{4511EA30-482D-4019-B24C-36494DA5C290}"/>
    <cellStyle name="Normal 31" xfId="40385" xr:uid="{5440A7DB-D8C5-4FF0-B70B-934BC369C1D7}"/>
    <cellStyle name="Normal 32" xfId="40386" xr:uid="{E0C1A4EF-E815-4872-BB4F-C39E68A3EF85}"/>
    <cellStyle name="Normal 33" xfId="40387" xr:uid="{AC2D5F30-DA8A-4C08-BABB-899EC76B0654}"/>
    <cellStyle name="Normal 34" xfId="40388" xr:uid="{B2B729F0-3C60-4FAE-BDB4-A16F82902C34}"/>
    <cellStyle name="Normal 35" xfId="40389" xr:uid="{A794080A-10A6-4196-80B6-9EFC8067209C}"/>
    <cellStyle name="Normal 36" xfId="40390" xr:uid="{495E0823-3E93-454F-AE11-4334965EEA25}"/>
    <cellStyle name="Normal 37" xfId="40391" xr:uid="{63CAE29C-5F40-476A-A194-3CCAFAE400F5}"/>
    <cellStyle name="Normal 38" xfId="40392" xr:uid="{99B253ED-5FFC-4581-B331-322E5762E776}"/>
    <cellStyle name="Normal 38 2" xfId="40393" xr:uid="{98BDDFDC-5C45-4235-8827-BE8237F79A60}"/>
    <cellStyle name="Normal 39" xfId="40394" xr:uid="{6E03AE73-3075-4953-B1F2-EC20A828F1B6}"/>
    <cellStyle name="Normal 4" xfId="1450" xr:uid="{A364E863-FBF4-4844-9485-19A9889F6666}"/>
    <cellStyle name="Normal 4 10" xfId="40395" xr:uid="{2F9A688C-EFC1-43EE-AAD5-DCCF9B6C9F48}"/>
    <cellStyle name="Normal 4 2" xfId="40396" xr:uid="{8775B8C3-9A52-48E3-9FBB-20D5C4C85616}"/>
    <cellStyle name="Normal 4 2 2" xfId="40397" xr:uid="{0B083C61-9FF8-4B58-965E-A9BB44036517}"/>
    <cellStyle name="Normal 4 2 3" xfId="40398" xr:uid="{0B5E5475-DDCC-4C22-8290-59EDAC988311}"/>
    <cellStyle name="Normal 4 3" xfId="40399" xr:uid="{355DF4CA-110B-4D59-828C-A93BAB56F325}"/>
    <cellStyle name="Normal 4 3 2" xfId="40400" xr:uid="{B11C10D0-E14B-44E8-B83F-B8DE9A11365C}"/>
    <cellStyle name="Normal 4 4" xfId="40401" xr:uid="{A8062266-225B-40AF-89B8-F272D089498B}"/>
    <cellStyle name="Normal 4 4 2" xfId="40402" xr:uid="{B0714BC1-1839-4E0A-9055-EA32CB4CCB81}"/>
    <cellStyle name="Normal 4 5" xfId="40403" xr:uid="{D17760F7-A6A4-4A1C-B2C5-FFC3294DC39B}"/>
    <cellStyle name="Normal 4 5 2" xfId="40404" xr:uid="{75332B63-E0D1-4431-8357-60D75A213B3B}"/>
    <cellStyle name="Normal 4 5 3" xfId="40405" xr:uid="{76D4AFC6-44BC-47FE-A68D-9E72C5E651B9}"/>
    <cellStyle name="Normal 4 5 4" xfId="40406" xr:uid="{808F9428-6DE2-4601-9FB2-4F698BD221AF}"/>
    <cellStyle name="Normal 4 6" xfId="40407" xr:uid="{9DF90B1C-1E6E-4BA0-AFF7-27EECEEC9EA8}"/>
    <cellStyle name="Normal 4 7" xfId="40408" xr:uid="{9CB2DE23-9D50-4F88-91AF-F17F363A8D52}"/>
    <cellStyle name="Normal 4 8" xfId="40409" xr:uid="{B3FE850B-7955-40B2-AFAC-CE750893E1AC}"/>
    <cellStyle name="Normal 4 9" xfId="40410" xr:uid="{D91FB136-E765-46C6-B931-3A4AC731EC64}"/>
    <cellStyle name="Normal 40" xfId="40411" xr:uid="{B87F1294-F885-42B9-A283-4468A38143A3}"/>
    <cellStyle name="Normal 40 2" xfId="40412" xr:uid="{B7C3C5E1-2299-43CE-B8A4-D4C4F83B1F95}"/>
    <cellStyle name="Normal 40 3" xfId="40413" xr:uid="{4F546B54-1F26-4A60-8D4B-589A96D1521B}"/>
    <cellStyle name="Normal 40 4" xfId="40414" xr:uid="{CFB8D6DB-8504-41B0-99DC-926FD27BC818}"/>
    <cellStyle name="Normal 41" xfId="40415" xr:uid="{1259C621-9C9F-4365-9565-76E5A602B7CA}"/>
    <cellStyle name="Normal 42" xfId="40416" xr:uid="{BBC0DF6E-0E72-4C49-9C9D-5DF3E10DA17D}"/>
    <cellStyle name="Normal 42 2" xfId="40417" xr:uid="{E4A23250-561F-4ADF-99B2-E4B25F58AD9C}"/>
    <cellStyle name="Normal 43" xfId="40418" xr:uid="{5758721F-144E-44E3-95FE-401135643DC3}"/>
    <cellStyle name="Normal 44" xfId="40419" xr:uid="{29BEF2EB-667E-460F-A27C-6993FC2E4176}"/>
    <cellStyle name="Normal 45" xfId="40420" xr:uid="{3433DB71-46A8-4C32-B6AD-9C9659778E39}"/>
    <cellStyle name="Normal 45 2" xfId="40421" xr:uid="{167ED877-832E-4AC6-856C-67EDC5EFA1EA}"/>
    <cellStyle name="Normal 45 3" xfId="40422" xr:uid="{3EC34720-DFF6-417B-A338-38F0E353A811}"/>
    <cellStyle name="Normal 46" xfId="40423" xr:uid="{CCB17E3B-158E-4F52-939D-5346EAC387E3}"/>
    <cellStyle name="Normal 46 2" xfId="40424" xr:uid="{E3DE9A1F-EBDC-44DC-8B70-C80D771B86BA}"/>
    <cellStyle name="Normal 47" xfId="40425" xr:uid="{1438098C-998D-43BA-937E-9FE1E8F8D7ED}"/>
    <cellStyle name="Normal 47 2" xfId="40426" xr:uid="{48A7FEF7-32BA-4413-8351-D5046396E00B}"/>
    <cellStyle name="Normal 48" xfId="40427" xr:uid="{EC254844-999D-4BDE-9809-094243D2543A}"/>
    <cellStyle name="Normal 49" xfId="40428" xr:uid="{4537D35A-C2A0-49A4-A4D2-AD3AF8F27EEB}"/>
    <cellStyle name="Normal 5" xfId="1451" xr:uid="{188EB279-5BA4-4D66-A095-C9C8B92884C9}"/>
    <cellStyle name="Normal 5 10" xfId="29644" xr:uid="{543981F3-6540-4B53-A1F5-24851032CC14}"/>
    <cellStyle name="Normal 5 11" xfId="30760" xr:uid="{13B74A78-A3D2-433F-9774-52FE5DA2F0AF}"/>
    <cellStyle name="Normal 5 12" xfId="40429" xr:uid="{8705CADB-4D6E-40F6-9663-1EC2ED7739CE}"/>
    <cellStyle name="Normal 5 2" xfId="1452" xr:uid="{67EC7E1C-6317-46BF-815F-97B2ED8E342A}"/>
    <cellStyle name="Normal 5 2 10" xfId="30839" xr:uid="{2E1D8610-ADF0-4DFF-8FAE-F14B964D568C}"/>
    <cellStyle name="Normal 5 2 11" xfId="40430" xr:uid="{FA6EF844-5EDE-41F4-A6B4-24F15C074FAB}"/>
    <cellStyle name="Normal 5 2 2" xfId="1453" xr:uid="{9E0B83C0-CC63-496B-9215-2B62E43AA3F8}"/>
    <cellStyle name="Normal 5 2 2 2" xfId="1454" xr:uid="{DD1184C3-5ACF-4B14-8524-60FCC3C88575}"/>
    <cellStyle name="Normal 5 2 2 2 2" xfId="23139" xr:uid="{741698D9-0EBA-4DEA-8077-8D41A81564C8}"/>
    <cellStyle name="Normal 5 2 2 2 2 2" xfId="27047" xr:uid="{0D47BED1-3702-4EF6-B1E3-7DD22192F72E}"/>
    <cellStyle name="Normal 5 2 2 2 2 2 2" xfId="33200" xr:uid="{161BD355-9F40-4D5E-B0F9-BA99707CC7EF}"/>
    <cellStyle name="Normal 5 2 2 2 2 3" xfId="33199" xr:uid="{58EAC5CD-AE74-472A-9322-6DD79CD960E1}"/>
    <cellStyle name="Normal 5 2 2 2 3" xfId="24445" xr:uid="{9F9541EC-000B-4DF5-9B6B-8E6815A6DDAD}"/>
    <cellStyle name="Normal 5 2 2 2 3 2" xfId="28351" xr:uid="{07586FD6-733D-4C14-BE11-C53AB7F99BE3}"/>
    <cellStyle name="Normal 5 2 2 2 3 2 2" xfId="33202" xr:uid="{D5B5C071-4C1F-4B60-ACFA-1D67CFC86013}"/>
    <cellStyle name="Normal 5 2 2 2 3 3" xfId="33201" xr:uid="{5FFB8C1A-CF82-41E8-B678-525521AD09DB}"/>
    <cellStyle name="Normal 5 2 2 2 4" xfId="25743" xr:uid="{774C701B-0953-4759-AF7F-1CF8E876DAD3}"/>
    <cellStyle name="Normal 5 2 2 2 4 2" xfId="33203" xr:uid="{A2245B33-AA6C-4E96-8EC6-27125FB2AAE1}"/>
    <cellStyle name="Normal 5 2 2 2 5" xfId="29645" xr:uid="{71230D3F-D9BE-4B47-8D9C-D7A341BD4727}"/>
    <cellStyle name="Normal 5 2 2 2 6" xfId="31294" xr:uid="{C750643D-9BAF-4155-8261-B2F790F3825A}"/>
    <cellStyle name="Normal 5 2 2 3" xfId="1455" xr:uid="{8C6ECD1F-9591-4397-9C06-C350CFF0A7F5}"/>
    <cellStyle name="Normal 5 2 2 3 2" xfId="23140" xr:uid="{52B5A545-2FA2-404C-826E-3469661FC541}"/>
    <cellStyle name="Normal 5 2 2 3 2 2" xfId="27048" xr:uid="{5C1DCA0A-3A0E-4FCF-8DFF-2592B8714215}"/>
    <cellStyle name="Normal 5 2 2 3 2 2 2" xfId="33205" xr:uid="{5D913FF5-DC1A-4543-A319-CEE4B7D3906B}"/>
    <cellStyle name="Normal 5 2 2 3 2 3" xfId="33204" xr:uid="{39919F12-A7EA-4051-809D-8CE2260A3BEA}"/>
    <cellStyle name="Normal 5 2 2 3 3" xfId="24446" xr:uid="{B0815340-449B-47BC-A8F2-29751C978B53}"/>
    <cellStyle name="Normal 5 2 2 3 3 2" xfId="28352" xr:uid="{00A9E611-9449-437B-A9C1-16C286BC018D}"/>
    <cellStyle name="Normal 5 2 2 3 3 2 2" xfId="33207" xr:uid="{78BC1B85-E0FD-426C-8D4B-3271E18D57F1}"/>
    <cellStyle name="Normal 5 2 2 3 3 3" xfId="33206" xr:uid="{C625AFB3-ED8A-4ABE-A819-E91FB6431E43}"/>
    <cellStyle name="Normal 5 2 2 3 4" xfId="25744" xr:uid="{320EA3B2-5DF1-411E-8A9D-82BA51F5CC39}"/>
    <cellStyle name="Normal 5 2 2 3 4 2" xfId="33208" xr:uid="{591F10FD-73FA-41EF-900C-C1D69522E805}"/>
    <cellStyle name="Normal 5 2 2 3 5" xfId="29646" xr:uid="{D52D4009-C88C-42AE-9D5A-45BE64C77402}"/>
    <cellStyle name="Normal 5 2 2 3 6" xfId="31647" xr:uid="{2272962E-78D6-4848-9E9E-D49D2E2B36B8}"/>
    <cellStyle name="Normal 5 2 2 4" xfId="23138" xr:uid="{60141ADA-81F5-416C-ADE6-2528765079E4}"/>
    <cellStyle name="Normal 5 2 2 4 2" xfId="27046" xr:uid="{876117F8-A12D-4013-86DB-587C40E305EF}"/>
    <cellStyle name="Normal 5 2 2 4 2 2" xfId="33210" xr:uid="{CD96FDD3-E943-4B4E-AEE4-B7FE17C92169}"/>
    <cellStyle name="Normal 5 2 2 4 3" xfId="33209" xr:uid="{64843D98-1525-4CD0-BB3D-3C398A9BA9CC}"/>
    <cellStyle name="Normal 5 2 2 5" xfId="24444" xr:uid="{45BCA270-6805-46C0-84E5-CF3395D207D3}"/>
    <cellStyle name="Normal 5 2 2 5 2" xfId="28350" xr:uid="{DD44033D-C8D4-4E53-8D5D-99579F19384A}"/>
    <cellStyle name="Normal 5 2 2 5 2 2" xfId="33212" xr:uid="{5EC0C859-EAC5-4F6B-8614-6ED419942AAD}"/>
    <cellStyle name="Normal 5 2 2 5 3" xfId="33211" xr:uid="{CE416CE4-DEDD-4A20-8A14-BB9A5008402B}"/>
    <cellStyle name="Normal 5 2 2 6" xfId="25742" xr:uid="{68E437FD-840F-469E-B657-94FBCD0F9C5C}"/>
    <cellStyle name="Normal 5 2 2 6 2" xfId="33213" xr:uid="{0EB0BCA6-C1E4-4A53-9C47-568C9C285992}"/>
    <cellStyle name="Normal 5 2 2 7" xfId="29647" xr:uid="{C7E38CD1-E4DC-4BA6-860B-64808ED7D340}"/>
    <cellStyle name="Normal 5 2 2 8" xfId="31001" xr:uid="{2D524FC0-9AEB-4D87-91AB-6A7CBA56722A}"/>
    <cellStyle name="Normal 5 2 2 9" xfId="40431" xr:uid="{7315F766-2A03-45EB-B247-168751B4BD5E}"/>
    <cellStyle name="Normal 5 2 3" xfId="1456" xr:uid="{97427124-1598-410C-870B-E5281832F556}"/>
    <cellStyle name="Normal 5 2 3 2" xfId="1457" xr:uid="{6B490FC2-6AE6-4893-9B7A-917A897E67E8}"/>
    <cellStyle name="Normal 5 2 3 2 2" xfId="23142" xr:uid="{B1412EBA-6C1E-4660-B9B1-BBEA2A8EA0AF}"/>
    <cellStyle name="Normal 5 2 3 2 2 2" xfId="27050" xr:uid="{3BF6C308-B38F-402E-9BA2-6631CB3380B3}"/>
    <cellStyle name="Normal 5 2 3 2 2 2 2" xfId="33215" xr:uid="{26754384-C7B1-4F0D-AF5F-077DEEED4AE1}"/>
    <cellStyle name="Normal 5 2 3 2 2 3" xfId="33214" xr:uid="{0462D6FB-5728-48DE-A04F-2623683852CE}"/>
    <cellStyle name="Normal 5 2 3 2 3" xfId="24448" xr:uid="{E171B181-EF52-4555-8C56-C664F03F2119}"/>
    <cellStyle name="Normal 5 2 3 2 3 2" xfId="28354" xr:uid="{1D408EE0-3627-4ECF-A262-D24BEB18B54A}"/>
    <cellStyle name="Normal 5 2 3 2 3 2 2" xfId="33217" xr:uid="{8DB0EE9B-9C71-483A-BDB0-C3EC916574BB}"/>
    <cellStyle name="Normal 5 2 3 2 3 3" xfId="33216" xr:uid="{491C10DC-F0B6-4577-BADF-F3DEB4C31B7A}"/>
    <cellStyle name="Normal 5 2 3 2 4" xfId="25746" xr:uid="{D6F6D54A-A489-409D-B552-9A4E6ED059AE}"/>
    <cellStyle name="Normal 5 2 3 2 4 2" xfId="33218" xr:uid="{18115A88-B3FF-470E-9F38-4FBF93384405}"/>
    <cellStyle name="Normal 5 2 3 2 5" xfId="29648" xr:uid="{BEAF5439-0529-4D62-941F-DE50729DD18B}"/>
    <cellStyle name="Normal 5 2 3 2 6" xfId="31648" xr:uid="{237CF701-B8CF-4639-A5A0-B1DC8B4A2491}"/>
    <cellStyle name="Normal 5 2 3 3" xfId="23141" xr:uid="{2FCAF9D9-062B-4C3C-ADE9-167BF32E46C2}"/>
    <cellStyle name="Normal 5 2 3 3 2" xfId="27049" xr:uid="{EB952288-C307-4503-9B34-DE0671F266AF}"/>
    <cellStyle name="Normal 5 2 3 3 2 2" xfId="33220" xr:uid="{21CDEF3E-B1AC-4F43-B116-5B9D73AE2F90}"/>
    <cellStyle name="Normal 5 2 3 3 3" xfId="33219" xr:uid="{BEB1FBBC-794F-48F2-8277-F5342D31980D}"/>
    <cellStyle name="Normal 5 2 3 4" xfId="24447" xr:uid="{25F8DD90-6CBD-4199-AB4F-A2C10890073B}"/>
    <cellStyle name="Normal 5 2 3 4 2" xfId="28353" xr:uid="{7FD5DF43-848E-4028-91F1-8581F4ACD810}"/>
    <cellStyle name="Normal 5 2 3 4 2 2" xfId="33222" xr:uid="{E46B58F7-B89B-4663-800E-560DAEA8659F}"/>
    <cellStyle name="Normal 5 2 3 4 3" xfId="33221" xr:uid="{BA9EA4E2-5232-43A4-9D8F-E8990408025D}"/>
    <cellStyle name="Normal 5 2 3 5" xfId="25745" xr:uid="{403B8924-D0B0-41CA-8B53-6BCDB325572E}"/>
    <cellStyle name="Normal 5 2 3 5 2" xfId="33223" xr:uid="{916F0DF0-009A-4C96-BCB1-BF8594FCC3B0}"/>
    <cellStyle name="Normal 5 2 3 6" xfId="29649" xr:uid="{913BDFFA-0C73-4985-8B47-496B186CE4DD}"/>
    <cellStyle name="Normal 5 2 3 7" xfId="31163" xr:uid="{6D5770A4-24F3-4B53-822C-A6DCFD134A9A}"/>
    <cellStyle name="Normal 5 2 4" xfId="1458" xr:uid="{BB84AB4D-7CF9-4C14-8D95-18FE3C0D40B5}"/>
    <cellStyle name="Normal 5 2 4 2" xfId="23143" xr:uid="{11D047C0-27E9-4CBD-B1A8-82F8744B3B7E}"/>
    <cellStyle name="Normal 5 2 4 2 2" xfId="27051" xr:uid="{04D019F7-A3FE-45DF-89A7-14B525027570}"/>
    <cellStyle name="Normal 5 2 4 2 2 2" xfId="33225" xr:uid="{286FF7DA-3864-407E-A731-508E2C5A1D37}"/>
    <cellStyle name="Normal 5 2 4 2 3" xfId="33224" xr:uid="{905806A6-7176-4D14-B6F7-B0EE175D79D6}"/>
    <cellStyle name="Normal 5 2 4 3" xfId="24449" xr:uid="{4C80C048-8FC0-401D-BEF3-BA9A3C8A43DD}"/>
    <cellStyle name="Normal 5 2 4 3 2" xfId="28355" xr:uid="{3F86F1A4-6957-4F70-80AA-C6C6BD89B288}"/>
    <cellStyle name="Normal 5 2 4 3 2 2" xfId="33227" xr:uid="{C66DE210-8F97-4106-BC99-B7F0E327C60B}"/>
    <cellStyle name="Normal 5 2 4 3 3" xfId="33226" xr:uid="{278D9E28-4AF5-491A-A815-3B634AF2743A}"/>
    <cellStyle name="Normal 5 2 4 4" xfId="25747" xr:uid="{08E87016-7597-4A2B-B4B3-C8203382768B}"/>
    <cellStyle name="Normal 5 2 4 4 2" xfId="33228" xr:uid="{E85F7966-F909-41C6-A432-240FFF893EF5}"/>
    <cellStyle name="Normal 5 2 4 5" xfId="29650" xr:uid="{1E075CCF-3725-4BA7-94F2-F63635B8E188}"/>
    <cellStyle name="Normal 5 2 4 6" xfId="31293" xr:uid="{730DEB97-0F96-4F6E-9F62-CB299C5D4021}"/>
    <cellStyle name="Normal 5 2 5" xfId="1459" xr:uid="{0922D1F5-F69D-4E23-BE26-FBEB4ACF3286}"/>
    <cellStyle name="Normal 5 2 5 2" xfId="23144" xr:uid="{1950241D-A1C0-460B-9C36-6F044C1C3676}"/>
    <cellStyle name="Normal 5 2 5 2 2" xfId="27052" xr:uid="{2F3A3CBF-71A3-4C1C-975A-74CE2D9A5462}"/>
    <cellStyle name="Normal 5 2 5 2 2 2" xfId="33230" xr:uid="{D602021C-A79F-40F6-A5F5-B39BF37CB5DC}"/>
    <cellStyle name="Normal 5 2 5 2 3" xfId="33229" xr:uid="{4583E729-0D22-42F8-9B5C-9B29A597034F}"/>
    <cellStyle name="Normal 5 2 5 3" xfId="24450" xr:uid="{29E1582E-9D8A-4150-8AE2-16FD1C4769B3}"/>
    <cellStyle name="Normal 5 2 5 3 2" xfId="28356" xr:uid="{405652BA-1D0C-4A10-A3A5-AF40467F02A9}"/>
    <cellStyle name="Normal 5 2 5 3 2 2" xfId="33232" xr:uid="{15923E9D-2F46-44CC-8296-64D1B3FFE26D}"/>
    <cellStyle name="Normal 5 2 5 3 3" xfId="33231" xr:uid="{AB6D0BD1-F1DA-48E9-B5C0-3220AA501533}"/>
    <cellStyle name="Normal 5 2 5 4" xfId="25748" xr:uid="{CA9A3957-F2C0-4C5A-9D52-F627F2ED3B39}"/>
    <cellStyle name="Normal 5 2 5 4 2" xfId="33233" xr:uid="{EDDB53AE-9AFB-451F-AEAA-CBD33FA55BE8}"/>
    <cellStyle name="Normal 5 2 5 5" xfId="29651" xr:uid="{D12C1D31-F984-4186-BBE3-EF8C2F6D1670}"/>
    <cellStyle name="Normal 5 2 5 6" xfId="31646" xr:uid="{C2F7E1C1-EC0A-4834-8D68-660404E8F5D4}"/>
    <cellStyle name="Normal 5 2 6" xfId="23137" xr:uid="{36DB46E6-08BE-40E4-8E63-E22631FD3926}"/>
    <cellStyle name="Normal 5 2 6 2" xfId="27045" xr:uid="{7BE2D8E9-0A07-4D7D-965E-D8BB8B84778A}"/>
    <cellStyle name="Normal 5 2 6 2 2" xfId="33235" xr:uid="{795191EA-6FE4-4F1C-957D-3B37DA057B33}"/>
    <cellStyle name="Normal 5 2 6 3" xfId="33234" xr:uid="{AF8560DB-8506-487A-AEAA-53B1FF9EA83F}"/>
    <cellStyle name="Normal 5 2 7" xfId="24443" xr:uid="{16F605EF-3D84-4C1D-9671-2E2A092FAE0A}"/>
    <cellStyle name="Normal 5 2 7 2" xfId="28349" xr:uid="{8003AAB1-2F0C-47F8-9334-F57323B76336}"/>
    <cellStyle name="Normal 5 2 7 2 2" xfId="33237" xr:uid="{82F0D289-D7A3-4CB9-BF60-4500EA34E47C}"/>
    <cellStyle name="Normal 5 2 7 3" xfId="33236" xr:uid="{2152DA1B-79EC-485C-8B75-E1ED4F2106F0}"/>
    <cellStyle name="Normal 5 2 8" xfId="25741" xr:uid="{10A3C959-58FB-43C5-9B60-9415A3205295}"/>
    <cellStyle name="Normal 5 2 8 2" xfId="33238" xr:uid="{B3D78478-6689-4410-9EBF-05073BC8D0E0}"/>
    <cellStyle name="Normal 5 2 9" xfId="29652" xr:uid="{23D51B18-1705-4F0D-9E5C-21AFA6D916A4}"/>
    <cellStyle name="Normal 5 3" xfId="1460" xr:uid="{14D5D04A-A502-4CBD-8AC6-90307A1E718F}"/>
    <cellStyle name="Normal 5 3 2" xfId="1461" xr:uid="{8D7A58DA-E3EB-452E-88B6-03913F03FF98}"/>
    <cellStyle name="Normal 5 3 2 2" xfId="23146" xr:uid="{E9AA09D0-96B4-4C61-A0D0-5491968BCFE1}"/>
    <cellStyle name="Normal 5 3 2 2 2" xfId="27054" xr:uid="{2EFB1924-2670-4380-AF2F-6EF24539A283}"/>
    <cellStyle name="Normal 5 3 2 2 2 2" xfId="33240" xr:uid="{D86B24CE-6D37-47ED-BE25-48241E29839B}"/>
    <cellStyle name="Normal 5 3 2 2 3" xfId="33239" xr:uid="{2C15C26E-6B02-4D61-882C-CAD969ACE087}"/>
    <cellStyle name="Normal 5 3 2 3" xfId="24452" xr:uid="{EDC2FCFF-9E28-4B0A-85B4-4A260C223946}"/>
    <cellStyle name="Normal 5 3 2 3 2" xfId="28358" xr:uid="{CBE31111-503A-43D2-8E29-F7994A3C43EC}"/>
    <cellStyle name="Normal 5 3 2 3 2 2" xfId="33242" xr:uid="{73D32278-E778-471D-95C9-78EF331799A9}"/>
    <cellStyle name="Normal 5 3 2 3 3" xfId="33241" xr:uid="{E474744A-0391-4917-88BA-D0C1768D72F7}"/>
    <cellStyle name="Normal 5 3 2 4" xfId="25750" xr:uid="{51066EA2-32B5-40E2-8BAF-095801816B51}"/>
    <cellStyle name="Normal 5 3 2 4 2" xfId="33243" xr:uid="{60D4C809-75E1-43DE-AE69-B072C53351BB}"/>
    <cellStyle name="Normal 5 3 2 5" xfId="29653" xr:uid="{A2B15652-532D-402C-BA44-E369599EE726}"/>
    <cellStyle name="Normal 5 3 2 6" xfId="31295" xr:uid="{BB14C849-D995-44E4-A7F1-2CE34AF487E5}"/>
    <cellStyle name="Normal 5 3 2 7" xfId="40433" xr:uid="{7D74BD43-2B9D-4913-A9AF-30769614E15F}"/>
    <cellStyle name="Normal 5 3 3" xfId="1462" xr:uid="{CF8E0F5E-55D7-4C1B-AF52-CB96FA8D8175}"/>
    <cellStyle name="Normal 5 3 3 2" xfId="23147" xr:uid="{F0DFC0A8-5775-4342-86FB-0AFDF262359A}"/>
    <cellStyle name="Normal 5 3 3 2 2" xfId="27055" xr:uid="{11A19FF9-6CF2-44C0-AB42-2B9AB8C7C10F}"/>
    <cellStyle name="Normal 5 3 3 2 2 2" xfId="33245" xr:uid="{2EC202A6-C2E6-468D-808A-BC98403FA6CF}"/>
    <cellStyle name="Normal 5 3 3 2 3" xfId="33244" xr:uid="{016FE721-0C3F-4AE5-B1C8-347508AE3AF6}"/>
    <cellStyle name="Normal 5 3 3 3" xfId="24453" xr:uid="{31FF5473-8E9E-4333-9BFB-960D1D600294}"/>
    <cellStyle name="Normal 5 3 3 3 2" xfId="28359" xr:uid="{4EDA82D8-B2D7-422A-BD8A-FDA8C564C1FD}"/>
    <cellStyle name="Normal 5 3 3 3 2 2" xfId="33247" xr:uid="{D845C885-35D9-407D-B6F5-0089A82E8A7F}"/>
    <cellStyle name="Normal 5 3 3 3 3" xfId="33246" xr:uid="{4FA4C86D-C9A1-4C63-BA54-2E80F98B8E64}"/>
    <cellStyle name="Normal 5 3 3 4" xfId="25751" xr:uid="{C73636A6-61CC-4FD8-B21D-A8B9A686320D}"/>
    <cellStyle name="Normal 5 3 3 4 2" xfId="33248" xr:uid="{BC9BFD53-AB19-4D9F-9C04-A83B4B14673E}"/>
    <cellStyle name="Normal 5 3 3 5" xfId="29654" xr:uid="{565BF350-4ABC-43CB-88AC-E15ECF873B4B}"/>
    <cellStyle name="Normal 5 3 3 6" xfId="31649" xr:uid="{624348FA-5481-4927-9D34-393D3FBD61A7}"/>
    <cellStyle name="Normal 5 3 3 7" xfId="40434" xr:uid="{C067E29C-856B-409B-8264-A36808C756F2}"/>
    <cellStyle name="Normal 5 3 4" xfId="23145" xr:uid="{0619727A-6440-498C-B59C-0782D5533CEB}"/>
    <cellStyle name="Normal 5 3 4 2" xfId="27053" xr:uid="{0512AF25-783A-43C2-B32D-4FEC7A82B759}"/>
    <cellStyle name="Normal 5 3 4 2 2" xfId="33250" xr:uid="{83CE6B1B-1469-44CA-9025-4EEF33841BD8}"/>
    <cellStyle name="Normal 5 3 4 3" xfId="33249" xr:uid="{89DFDA82-2F9A-448C-BB0E-6A07A1D607D5}"/>
    <cellStyle name="Normal 5 3 4 4" xfId="40435" xr:uid="{CB5DBE96-72EF-43CE-A6B2-F6065661E106}"/>
    <cellStyle name="Normal 5 3 5" xfId="24451" xr:uid="{F27B12FD-3B73-423C-B10B-1F753F605B79}"/>
    <cellStyle name="Normal 5 3 5 2" xfId="28357" xr:uid="{3E122528-2616-4FEE-80DF-7869E67FC791}"/>
    <cellStyle name="Normal 5 3 5 2 2" xfId="33252" xr:uid="{1E7A85BB-02C9-4EC0-90D4-87F3AC107C79}"/>
    <cellStyle name="Normal 5 3 5 3" xfId="33251" xr:uid="{DA3ED121-CA95-4C30-A076-6A359BABA849}"/>
    <cellStyle name="Normal 5 3 5 4" xfId="40436" xr:uid="{311B1DA6-C08F-45B4-B95E-0F33E7DF2045}"/>
    <cellStyle name="Normal 5 3 6" xfId="25749" xr:uid="{B580E513-5233-4FD2-87F0-392722016B18}"/>
    <cellStyle name="Normal 5 3 6 2" xfId="33253" xr:uid="{ED16755E-3E3E-4877-BF8C-DE33E5C849FE}"/>
    <cellStyle name="Normal 5 3 6 3" xfId="40437" xr:uid="{CC46F218-3EBB-4851-8F89-42B297FDF50B}"/>
    <cellStyle name="Normal 5 3 7" xfId="29655" xr:uid="{A7095486-ABDB-4CFD-B4C4-7B0509EAAA0E}"/>
    <cellStyle name="Normal 5 3 7 2" xfId="40438" xr:uid="{6875B84F-1156-451C-BB2D-F2FE13278F21}"/>
    <cellStyle name="Normal 5 3 8" xfId="30922" xr:uid="{E47CF504-4C68-4946-AB9C-20B8174F698C}"/>
    <cellStyle name="Normal 5 3 9" xfId="40432" xr:uid="{4B2558AE-BACB-4FAE-94D5-6679615DEC7D}"/>
    <cellStyle name="Normal 5 4" xfId="1463" xr:uid="{E4E83660-3C82-4AD6-BC85-C25BDBEEF839}"/>
    <cellStyle name="Normal 5 4 2" xfId="1464" xr:uid="{1574456B-DDA3-4AE7-8487-D81343B8E739}"/>
    <cellStyle name="Normal 5 4 2 2" xfId="23149" xr:uid="{C8B20EED-F1A4-4263-BDAE-3A2455F5BB7A}"/>
    <cellStyle name="Normal 5 4 2 2 2" xfId="27057" xr:uid="{7FBF6AA5-F094-446A-9ACC-B3823CFC818F}"/>
    <cellStyle name="Normal 5 4 2 2 2 2" xfId="33255" xr:uid="{4D9D5A9E-55F8-4D98-93BA-2244655F1D35}"/>
    <cellStyle name="Normal 5 4 2 2 3" xfId="33254" xr:uid="{23374D53-C35D-4763-B5AF-33221EEF173E}"/>
    <cellStyle name="Normal 5 4 2 3" xfId="24455" xr:uid="{23845590-7091-4481-B9FF-1ACDA59F013B}"/>
    <cellStyle name="Normal 5 4 2 3 2" xfId="28361" xr:uid="{3DC45A86-B117-43C6-A2CF-504037B3D5D1}"/>
    <cellStyle name="Normal 5 4 2 3 2 2" xfId="33257" xr:uid="{718D87E4-BAC2-4846-A9DD-752FF7D03D38}"/>
    <cellStyle name="Normal 5 4 2 3 3" xfId="33256" xr:uid="{D191040A-095C-4913-99E8-6AF35C4561C4}"/>
    <cellStyle name="Normal 5 4 2 4" xfId="25753" xr:uid="{FD68EA62-5099-4B1E-824D-E9954A7B05D5}"/>
    <cellStyle name="Normal 5 4 2 4 2" xfId="33258" xr:uid="{0BC23560-9FFE-421C-87DF-7C6C665AF2C2}"/>
    <cellStyle name="Normal 5 4 2 5" xfId="29656" xr:uid="{16458E60-9970-442F-B5EE-64CA6D560A63}"/>
    <cellStyle name="Normal 5 4 2 6" xfId="31650" xr:uid="{8EB51E57-AE5D-4B8D-83EF-057B05F73A58}"/>
    <cellStyle name="Normal 5 4 3" xfId="23148" xr:uid="{0043B4B8-74BB-47D8-A199-01579FD54C3C}"/>
    <cellStyle name="Normal 5 4 3 2" xfId="27056" xr:uid="{CC15F7E4-6D38-46B4-B911-FC9158B50A73}"/>
    <cellStyle name="Normal 5 4 3 2 2" xfId="33260" xr:uid="{9C97BAB8-F4D9-4839-A604-704CD646AD07}"/>
    <cellStyle name="Normal 5 4 3 3" xfId="33259" xr:uid="{ED315D19-A3E8-491A-92F7-4CF52F0DE964}"/>
    <cellStyle name="Normal 5 4 4" xfId="24454" xr:uid="{BAD6B009-779E-4F87-8A3B-051275CAB976}"/>
    <cellStyle name="Normal 5 4 4 2" xfId="28360" xr:uid="{0BE1EA29-26DC-4997-A67E-9227A03045A0}"/>
    <cellStyle name="Normal 5 4 4 2 2" xfId="33262" xr:uid="{D0F3AB57-0D30-4F0C-A1FB-323C4E0F478A}"/>
    <cellStyle name="Normal 5 4 4 3" xfId="33261" xr:uid="{02164BBB-B52B-4184-B4C3-4929492A1493}"/>
    <cellStyle name="Normal 5 4 5" xfId="25752" xr:uid="{E8AA00FC-1301-4CAC-8BD8-AC14372F1AF2}"/>
    <cellStyle name="Normal 5 4 5 2" xfId="33263" xr:uid="{91A842CD-FDB4-4036-918E-44AA4D7B8F51}"/>
    <cellStyle name="Normal 5 4 6" xfId="29657" xr:uid="{9D9A9F1F-BDA1-47F1-927B-2F7C15C63187}"/>
    <cellStyle name="Normal 5 4 7" xfId="31084" xr:uid="{ACF7CA06-BEA0-4F6E-8AFB-6EBC4C092710}"/>
    <cellStyle name="Normal 5 4 8" xfId="40439" xr:uid="{218846CC-2803-4CC1-B360-5D72344362CA}"/>
    <cellStyle name="Normal 5 5" xfId="1465" xr:uid="{CF1C3341-C77A-4A10-8EDB-4BD0790475F9}"/>
    <cellStyle name="Normal 5 5 2" xfId="23150" xr:uid="{2CA05771-AB1E-4C53-BAF5-CCF2E5DF273D}"/>
    <cellStyle name="Normal 5 5 2 2" xfId="27058" xr:uid="{11DDC6A8-1468-4565-8992-BE1FF81ADBFF}"/>
    <cellStyle name="Normal 5 5 2 2 2" xfId="33265" xr:uid="{76268FB2-EECF-4974-9F9A-7E7BFDC63E4C}"/>
    <cellStyle name="Normal 5 5 2 3" xfId="33264" xr:uid="{B2348FFE-E81E-4585-917E-3E089F2D0E52}"/>
    <cellStyle name="Normal 5 5 3" xfId="24456" xr:uid="{E2523E5D-133A-476A-93FD-665C962ED94E}"/>
    <cellStyle name="Normal 5 5 3 2" xfId="28362" xr:uid="{53744278-4DF2-4AD8-B377-F3A0D626B28D}"/>
    <cellStyle name="Normal 5 5 3 2 2" xfId="33267" xr:uid="{2342D842-543A-4839-9974-2989E8BDAD68}"/>
    <cellStyle name="Normal 5 5 3 3" xfId="33266" xr:uid="{BEE9F4F6-F58E-4776-832A-3244D15081CC}"/>
    <cellStyle name="Normal 5 5 4" xfId="25754" xr:uid="{CA0275FC-97B8-411B-AC4C-ABFDDF77825C}"/>
    <cellStyle name="Normal 5 5 4 2" xfId="33268" xr:uid="{DC6C0961-3087-4C37-B753-9F5EDB8D6F18}"/>
    <cellStyle name="Normal 5 5 5" xfId="29658" xr:uid="{93BA731F-3BB8-4124-8CDF-996879728331}"/>
    <cellStyle name="Normal 5 5 6" xfId="31292" xr:uid="{CC20ED9E-DC99-4CCC-A691-6BDFFA0FA03A}"/>
    <cellStyle name="Normal 5 5 7" xfId="40440" xr:uid="{7B7FC005-F244-4DCD-8502-762D01C34AF0}"/>
    <cellStyle name="Normal 5 6" xfId="1466" xr:uid="{292484CC-1597-4F68-A72F-E5C9CB53F5D3}"/>
    <cellStyle name="Normal 5 6 2" xfId="23151" xr:uid="{C1ACCD9C-2790-4113-AE30-4871F0514A45}"/>
    <cellStyle name="Normal 5 6 2 2" xfId="27059" xr:uid="{A4E1B73D-45CE-41AD-98D4-7B4439D4966F}"/>
    <cellStyle name="Normal 5 6 2 2 2" xfId="33270" xr:uid="{DEDD42ED-C1E7-4FE6-8416-7BE5865DBB29}"/>
    <cellStyle name="Normal 5 6 2 3" xfId="33269" xr:uid="{30ED72E0-9510-431A-954D-4BB67D13CC68}"/>
    <cellStyle name="Normal 5 6 2 4" xfId="40442" xr:uid="{E7675387-9FF4-4737-88A7-20C5D8806503}"/>
    <cellStyle name="Normal 5 6 3" xfId="24457" xr:uid="{1BE6D96A-5789-4953-BE21-E1F684A66352}"/>
    <cellStyle name="Normal 5 6 3 2" xfId="28363" xr:uid="{1FC8E5FB-B6FC-4DC1-8E57-E915BF8333B6}"/>
    <cellStyle name="Normal 5 6 3 2 2" xfId="33272" xr:uid="{C000B4F3-516C-4D05-AAAA-3B6954857729}"/>
    <cellStyle name="Normal 5 6 3 3" xfId="33271" xr:uid="{5BF08199-191B-40B8-AD8A-CDD4BFFA9FCF}"/>
    <cellStyle name="Normal 5 6 3 4" xfId="40443" xr:uid="{A6BA972F-3E64-4DF2-985C-A3542FD718D0}"/>
    <cellStyle name="Normal 5 6 4" xfId="25755" xr:uid="{D1480C16-0383-46DB-9EBC-B2A42CE9ADBB}"/>
    <cellStyle name="Normal 5 6 4 2" xfId="33273" xr:uid="{916AC670-CD19-4326-98DB-5E8617BF5188}"/>
    <cellStyle name="Normal 5 6 4 3" xfId="40444" xr:uid="{68FE60C5-71A1-41E5-B2BE-90157C9E8A19}"/>
    <cellStyle name="Normal 5 6 5" xfId="29659" xr:uid="{33900296-2D74-48AE-AB76-10F248E244D0}"/>
    <cellStyle name="Normal 5 6 6" xfId="31645" xr:uid="{91B284B4-58A3-446D-BE47-F5233534F49B}"/>
    <cellStyle name="Normal 5 6 7" xfId="40441" xr:uid="{DFC35CE3-EAAC-4A9D-BAA9-AB8D4DFBF079}"/>
    <cellStyle name="Normal 5 7" xfId="23136" xr:uid="{7215A10A-A86D-44EC-9AE5-9872753A0D62}"/>
    <cellStyle name="Normal 5 7 2" xfId="27044" xr:uid="{3919D02E-382C-4F6B-8A2D-B740AB4E48CF}"/>
    <cellStyle name="Normal 5 7 2 2" xfId="33275" xr:uid="{AB00D5DB-C403-44FA-984A-21F0DA4017C0}"/>
    <cellStyle name="Normal 5 7 3" xfId="33274" xr:uid="{0AD8C0D9-D560-42CC-9B5B-1E7915E0EE9E}"/>
    <cellStyle name="Normal 5 7 4" xfId="40445" xr:uid="{23A200B1-FAFC-4A31-9BEC-71367716F71E}"/>
    <cellStyle name="Normal 5 8" xfId="24442" xr:uid="{E80D89C1-F7F7-48AD-9412-B41065D55D35}"/>
    <cellStyle name="Normal 5 8 2" xfId="28348" xr:uid="{906EDD25-7540-4DDD-B203-C525537B6B76}"/>
    <cellStyle name="Normal 5 8 2 2" xfId="33277" xr:uid="{64C3AEC4-0DF0-4DF1-9595-9A117BEEA3D5}"/>
    <cellStyle name="Normal 5 8 2 3" xfId="40447" xr:uid="{18C3D3D2-7D84-4A3C-87DC-D22DD313201D}"/>
    <cellStyle name="Normal 5 8 3" xfId="33276" xr:uid="{91DF1870-79CD-4FAC-A0E6-A97C1477D53E}"/>
    <cellStyle name="Normal 5 8 4" xfId="40446" xr:uid="{0BAAE253-84C6-4DA9-958B-41AF75EE0850}"/>
    <cellStyle name="Normal 5 9" xfId="25740" xr:uid="{31FD612B-0441-4B6A-9690-1602E6E61578}"/>
    <cellStyle name="Normal 5 9 2" xfId="33278" xr:uid="{75130DC9-7C9D-4B23-8506-5C0ECC000BA1}"/>
    <cellStyle name="Normal 50" xfId="1467" xr:uid="{C551063F-FA37-4874-A4B3-900516A55323}"/>
    <cellStyle name="Normal 50 10" xfId="30754" xr:uid="{DCC144FF-0553-4768-A3B7-1BED87B31E74}"/>
    <cellStyle name="Normal 50 11" xfId="40448" xr:uid="{7584DF1A-541E-41D3-B6D9-4AD4A5498EE6}"/>
    <cellStyle name="Normal 50 2" xfId="1468" xr:uid="{1EC629D3-13D0-42C2-9AE0-7A5E014B3501}"/>
    <cellStyle name="Normal 50 2 2" xfId="1469" xr:uid="{DBE68239-BED0-4AE1-916D-6D118883FF43}"/>
    <cellStyle name="Normal 50 2 2 2" xfId="23154" xr:uid="{B7088C6E-5A22-4F86-892E-0F25EDDBEA58}"/>
    <cellStyle name="Normal 50 2 2 2 2" xfId="27062" xr:uid="{3636D6A3-542F-4846-90DF-CC4D37CC018B}"/>
    <cellStyle name="Normal 50 2 2 2 2 2" xfId="33280" xr:uid="{DBF8F19E-FF75-4040-BC8C-D3BF5CAAEBF0}"/>
    <cellStyle name="Normal 50 2 2 2 3" xfId="33279" xr:uid="{910FA413-12A8-4453-9F71-1A1DDD297403}"/>
    <cellStyle name="Normal 50 2 2 3" xfId="24460" xr:uid="{4C16BEDC-AF3C-4252-8D57-F1A6D1517752}"/>
    <cellStyle name="Normal 50 2 2 3 2" xfId="28366" xr:uid="{0783C9D0-2B41-44BE-BA3D-E72517CA20A2}"/>
    <cellStyle name="Normal 50 2 2 3 2 2" xfId="33282" xr:uid="{312B88E5-D77B-4C24-93D0-67F5289FE5DE}"/>
    <cellStyle name="Normal 50 2 2 3 3" xfId="33281" xr:uid="{EC5869C2-1F80-4F51-8C64-BF38682ACED6}"/>
    <cellStyle name="Normal 50 2 2 4" xfId="25758" xr:uid="{5E16F2F6-651B-4DDF-BADA-5F373B77CD33}"/>
    <cellStyle name="Normal 50 2 2 4 2" xfId="33283" xr:uid="{3DB2B9BA-4E58-4D00-A8C6-B19C543A446C}"/>
    <cellStyle name="Normal 50 2 2 5" xfId="29660" xr:uid="{BBF2E822-4942-413E-83F0-6E7983487B0B}"/>
    <cellStyle name="Normal 50 2 2 6" xfId="31297" xr:uid="{5DB200D0-9E0E-4B0E-AA37-146D5AAAEE16}"/>
    <cellStyle name="Normal 50 2 3" xfId="1470" xr:uid="{ACC97E4F-E704-44B3-BAA4-1887ADD6FCE1}"/>
    <cellStyle name="Normal 50 2 3 2" xfId="23155" xr:uid="{AD820D61-37F3-4B58-A7D5-B2FBA2A5C7D6}"/>
    <cellStyle name="Normal 50 2 3 2 2" xfId="27063" xr:uid="{CC1D2FB1-294E-4120-8AE0-90D448FBED11}"/>
    <cellStyle name="Normal 50 2 3 2 2 2" xfId="33285" xr:uid="{F8AAEF2E-D975-43F5-80BE-10AEB7F94BC4}"/>
    <cellStyle name="Normal 50 2 3 2 3" xfId="33284" xr:uid="{149BDAF0-916E-4821-9787-604FE8A36D84}"/>
    <cellStyle name="Normal 50 2 3 3" xfId="24461" xr:uid="{D534FF48-3788-497F-8797-D7503C71FFA6}"/>
    <cellStyle name="Normal 50 2 3 3 2" xfId="28367" xr:uid="{CFE65A36-5927-44AC-9608-7D9212CC6790}"/>
    <cellStyle name="Normal 50 2 3 3 2 2" xfId="33287" xr:uid="{0496B3B8-3AF0-458B-B0A9-435B5AFBD355}"/>
    <cellStyle name="Normal 50 2 3 3 3" xfId="33286" xr:uid="{D355403E-B2EA-4876-A1AD-55DD8A8D0571}"/>
    <cellStyle name="Normal 50 2 3 4" xfId="25759" xr:uid="{EE30CB3A-192F-41E9-B53E-BC834E4C16A1}"/>
    <cellStyle name="Normal 50 2 3 4 2" xfId="33288" xr:uid="{E1CF8452-FCDC-4D60-9D29-20592C580794}"/>
    <cellStyle name="Normal 50 2 3 5" xfId="29661" xr:uid="{6FDADF85-D948-4CF4-9E9E-165DE4B3DB88}"/>
    <cellStyle name="Normal 50 2 3 6" xfId="31652" xr:uid="{8ADC8E7A-E6C6-4C5E-8A7E-35A874096F2E}"/>
    <cellStyle name="Normal 50 2 4" xfId="23153" xr:uid="{8FBB7F55-7FD2-4823-ADDB-914805816118}"/>
    <cellStyle name="Normal 50 2 4 2" xfId="27061" xr:uid="{415D22AC-7D31-4CB4-80B7-4E3278A5FD47}"/>
    <cellStyle name="Normal 50 2 4 2 2" xfId="33290" xr:uid="{07A52190-DF1A-4CFE-81AD-D6C002BE6833}"/>
    <cellStyle name="Normal 50 2 4 3" xfId="33289" xr:uid="{A3C20837-3A47-49CD-AE90-9705C6AEFFB8}"/>
    <cellStyle name="Normal 50 2 5" xfId="24459" xr:uid="{F775D8FE-76AF-415B-86A4-24C0852FC0AF}"/>
    <cellStyle name="Normal 50 2 5 2" xfId="28365" xr:uid="{9B9A1A17-C058-4480-91A7-6754CB58B719}"/>
    <cellStyle name="Normal 50 2 5 2 2" xfId="33292" xr:uid="{95537596-F636-4108-B050-35D7D0FFC41F}"/>
    <cellStyle name="Normal 50 2 5 3" xfId="33291" xr:uid="{5E941577-A7FD-4ECE-A4B9-015F3CBBB169}"/>
    <cellStyle name="Normal 50 2 6" xfId="25757" xr:uid="{209D596D-2375-4C7D-ADA9-3005747E1E79}"/>
    <cellStyle name="Normal 50 2 6 2" xfId="33293" xr:uid="{CF8E86E0-2F91-4FFA-B1B2-939F04A1B84F}"/>
    <cellStyle name="Normal 50 2 7" xfId="29662" xr:uid="{D6FEEDA8-A26C-43A3-A6A6-962D02A7F1F1}"/>
    <cellStyle name="Normal 50 2 8" xfId="30916" xr:uid="{FD17EDBF-DE18-4CB2-8D8E-67AB286F32D1}"/>
    <cellStyle name="Normal 50 3" xfId="1471" xr:uid="{90760991-6691-4BBE-A604-05945BAA940E}"/>
    <cellStyle name="Normal 50 3 2" xfId="1472" xr:uid="{70B9A383-2DB0-4CFA-B6EC-BBB6E1587367}"/>
    <cellStyle name="Normal 50 3 2 2" xfId="23157" xr:uid="{E9BC485A-A1EB-48C5-BE08-83DE1F562248}"/>
    <cellStyle name="Normal 50 3 2 2 2" xfId="27065" xr:uid="{98D0F0A2-73B2-453B-8AB7-C47C17222377}"/>
    <cellStyle name="Normal 50 3 2 2 2 2" xfId="33295" xr:uid="{983FF19B-511E-4E24-9B1C-C47344390A1C}"/>
    <cellStyle name="Normal 50 3 2 2 3" xfId="33294" xr:uid="{89374CFA-5EA2-4A40-8E3A-004695F27380}"/>
    <cellStyle name="Normal 50 3 2 3" xfId="24463" xr:uid="{5600BDBC-D318-4697-8399-A5581962A2AC}"/>
    <cellStyle name="Normal 50 3 2 3 2" xfId="28369" xr:uid="{94F37795-EC1A-45F6-BB78-94BA467EE5B2}"/>
    <cellStyle name="Normal 50 3 2 3 2 2" xfId="33297" xr:uid="{CE9A29C4-38AE-425F-AEDD-134CC3942AEB}"/>
    <cellStyle name="Normal 50 3 2 3 3" xfId="33296" xr:uid="{0111EA6F-0468-4D69-AC94-EF1BF9A4F964}"/>
    <cellStyle name="Normal 50 3 2 4" xfId="25761" xr:uid="{2EDB5CF6-4EFE-4AE9-B7CF-EE87493D8EB2}"/>
    <cellStyle name="Normal 50 3 2 4 2" xfId="33298" xr:uid="{9E5E28F4-432C-494E-BC3E-ADB3507778F2}"/>
    <cellStyle name="Normal 50 3 2 5" xfId="29663" xr:uid="{F3B268AD-C36D-4131-B961-60D7B1B92C38}"/>
    <cellStyle name="Normal 50 3 2 6" xfId="31653" xr:uid="{3A31E296-5DFC-43EB-8665-E662A787C512}"/>
    <cellStyle name="Normal 50 3 3" xfId="23156" xr:uid="{7BA370C3-4613-437E-946B-0AC4FE825AE8}"/>
    <cellStyle name="Normal 50 3 3 2" xfId="27064" xr:uid="{DF190FC1-FDBE-4B63-BA52-58BDA5BE1AC8}"/>
    <cellStyle name="Normal 50 3 3 2 2" xfId="33300" xr:uid="{39D88262-D3A3-4A2D-97CF-05E6BD261B09}"/>
    <cellStyle name="Normal 50 3 3 3" xfId="33299" xr:uid="{F4810303-45EB-49E1-99BE-F061A31AE6AE}"/>
    <cellStyle name="Normal 50 3 4" xfId="24462" xr:uid="{3513DF73-55FC-44D8-8960-7DAE1AF071CE}"/>
    <cellStyle name="Normal 50 3 4 2" xfId="28368" xr:uid="{2E6ED3B5-1573-48CF-881F-AEDC31B9EEC7}"/>
    <cellStyle name="Normal 50 3 4 2 2" xfId="33302" xr:uid="{1030BBC2-BB95-4155-A539-C7F3659BBF43}"/>
    <cellStyle name="Normal 50 3 4 3" xfId="33301" xr:uid="{E3152668-9545-44C7-AD00-DD5E8F75ACFB}"/>
    <cellStyle name="Normal 50 3 5" xfId="25760" xr:uid="{EA6B7109-B7B2-460A-B5D1-57624814DCF4}"/>
    <cellStyle name="Normal 50 3 5 2" xfId="33303" xr:uid="{58650672-ACFB-477E-9C91-F7021C05C91E}"/>
    <cellStyle name="Normal 50 3 6" xfId="29664" xr:uid="{7627394F-56E8-48C5-9FD5-BF6DFB203607}"/>
    <cellStyle name="Normal 50 3 7" xfId="31078" xr:uid="{7AC6C2D7-207D-4309-A750-F43F0BC8FEA0}"/>
    <cellStyle name="Normal 50 4" xfId="1473" xr:uid="{1BA2916B-629B-461A-A3A5-D1FCFC9691C3}"/>
    <cellStyle name="Normal 50 4 2" xfId="23158" xr:uid="{57A378DF-0839-4064-8FE4-49E00B47C89B}"/>
    <cellStyle name="Normal 50 4 2 2" xfId="27066" xr:uid="{A1E46323-6F32-4D50-AAB9-07B0CB28356B}"/>
    <cellStyle name="Normal 50 4 2 2 2" xfId="33305" xr:uid="{399BCA88-7BE6-4555-B78E-C8E4A40BB413}"/>
    <cellStyle name="Normal 50 4 2 3" xfId="33304" xr:uid="{E32320D1-25EA-40BE-A430-CC1E7BDA67BC}"/>
    <cellStyle name="Normal 50 4 3" xfId="24464" xr:uid="{6F3123A8-3D81-4B82-9100-8BC6F27D6A02}"/>
    <cellStyle name="Normal 50 4 3 2" xfId="28370" xr:uid="{1B43914B-7D87-41CD-AF1D-371ACDBA22E6}"/>
    <cellStyle name="Normal 50 4 3 2 2" xfId="33307" xr:uid="{D8E08F9D-7F45-44F7-865F-5B00F49B72B0}"/>
    <cellStyle name="Normal 50 4 3 3" xfId="33306" xr:uid="{C0510E8D-FE8B-427F-9CAE-CF271E84B753}"/>
    <cellStyle name="Normal 50 4 4" xfId="25762" xr:uid="{74F71142-635C-4F34-94AD-24C6B5735748}"/>
    <cellStyle name="Normal 50 4 4 2" xfId="33308" xr:uid="{21C02852-F590-41A9-B2BC-803627E244E3}"/>
    <cellStyle name="Normal 50 4 5" xfId="29665" xr:uid="{842161D6-22AB-4FFC-BF7E-49B59EC406A0}"/>
    <cellStyle name="Normal 50 4 6" xfId="31296" xr:uid="{DFA51717-F6E1-4BA3-9C57-7B65A05F1D30}"/>
    <cellStyle name="Normal 50 5" xfId="1474" xr:uid="{4BB984CE-FF4D-4321-91A5-BD324C893376}"/>
    <cellStyle name="Normal 50 5 2" xfId="23159" xr:uid="{F0C03B0C-97A1-4B94-AFD2-2975E68C1B19}"/>
    <cellStyle name="Normal 50 5 2 2" xfId="27067" xr:uid="{E1260F10-D29A-4411-B676-D9E92854ABA1}"/>
    <cellStyle name="Normal 50 5 2 2 2" xfId="33310" xr:uid="{FEAEF498-529C-4E4D-A78D-0E1DF98C99C5}"/>
    <cellStyle name="Normal 50 5 2 3" xfId="33309" xr:uid="{58B08B43-21C3-4959-A569-40536EFB1E69}"/>
    <cellStyle name="Normal 50 5 3" xfId="24465" xr:uid="{D2F31BD3-B2B4-4C0D-A232-9C0474D05773}"/>
    <cellStyle name="Normal 50 5 3 2" xfId="28371" xr:uid="{3CAC711E-39D7-4DBF-BAAB-4806910FC433}"/>
    <cellStyle name="Normal 50 5 3 2 2" xfId="33312" xr:uid="{3E034856-6EAE-413E-B40E-1919566F2B47}"/>
    <cellStyle name="Normal 50 5 3 3" xfId="33311" xr:uid="{6FCBE860-0EB5-44B4-8307-C0E7C3C253E8}"/>
    <cellStyle name="Normal 50 5 4" xfId="25763" xr:uid="{58FCBF92-037B-4211-9CD3-8C0627C71707}"/>
    <cellStyle name="Normal 50 5 4 2" xfId="33313" xr:uid="{BF7D62F0-9CEE-4158-B2AB-C23F492FE0C4}"/>
    <cellStyle name="Normal 50 5 5" xfId="29666" xr:uid="{4CCDBFEE-58ED-47A9-A9CD-616806653076}"/>
    <cellStyle name="Normal 50 5 6" xfId="31651" xr:uid="{5E26413F-003B-407E-A98A-D8A4EBAFBD49}"/>
    <cellStyle name="Normal 50 6" xfId="23152" xr:uid="{99D7DB58-BFE8-4AA1-B68F-61E9DCBC0179}"/>
    <cellStyle name="Normal 50 6 2" xfId="27060" xr:uid="{EE9227F9-D102-4AC7-B451-7CF0BAE9083F}"/>
    <cellStyle name="Normal 50 6 2 2" xfId="33315" xr:uid="{682BE534-7FF5-4973-AED6-87B1C3E20A14}"/>
    <cellStyle name="Normal 50 6 3" xfId="33314" xr:uid="{93178B09-66A9-4673-B2D4-63997FC39DA0}"/>
    <cellStyle name="Normal 50 7" xfId="24458" xr:uid="{29E4FBC0-7AD8-4672-8E82-843DB84FF8B2}"/>
    <cellStyle name="Normal 50 7 2" xfId="28364" xr:uid="{900C8F60-875D-425C-A1B6-27020D0268F5}"/>
    <cellStyle name="Normal 50 7 2 2" xfId="33317" xr:uid="{A0EE8254-9F8F-48A3-BB4F-F1EBEF6B6024}"/>
    <cellStyle name="Normal 50 7 3" xfId="33316" xr:uid="{6975163B-D1C4-42BF-B620-B41E3FB58C49}"/>
    <cellStyle name="Normal 50 8" xfId="25756" xr:uid="{2EAB84D1-5B0C-42C7-8ABC-0D37FEA2DF31}"/>
    <cellStyle name="Normal 50 8 2" xfId="33318" xr:uid="{114DF77F-5734-4D51-A886-748E597729A6}"/>
    <cellStyle name="Normal 50 9" xfId="29667" xr:uid="{AA7924BC-F0C8-46B7-A708-41F4F1D044EB}"/>
    <cellStyle name="Normal 51" xfId="40449" xr:uid="{0E64DAD8-C963-45FC-A83D-51C41C8EE834}"/>
    <cellStyle name="Normal 52" xfId="40450" xr:uid="{A0315B72-F968-4994-8750-F83158A4DF1D}"/>
    <cellStyle name="Normal 53" xfId="40451" xr:uid="{32C9E440-9933-4A71-90D2-16F3B345CC15}"/>
    <cellStyle name="Normal 54" xfId="40452" xr:uid="{9E5E00E3-4913-4B98-BAE8-60AE15F17965}"/>
    <cellStyle name="Normal 55" xfId="40453" xr:uid="{EF1F117B-3552-473A-9286-E7FE3776570B}"/>
    <cellStyle name="Normal 55 2" xfId="40454" xr:uid="{0C46444B-9FEF-4464-BE43-689E8ED2B672}"/>
    <cellStyle name="Normal 56" xfId="40455" xr:uid="{5845B881-A7F1-4E78-AAEE-5DA351C0B934}"/>
    <cellStyle name="Normal 57" xfId="40456" xr:uid="{CA34FFBA-62AB-4D1D-A6F1-A1E9B5B8C99D}"/>
    <cellStyle name="Normal 58" xfId="40457" xr:uid="{1DB36015-561F-4E91-9CBA-3864F3F606EF}"/>
    <cellStyle name="Normal 59" xfId="40458" xr:uid="{C1247686-F494-480E-BFDF-8D14D5E80178}"/>
    <cellStyle name="Normal 6" xfId="1475" xr:uid="{0B2951AC-8830-4FB6-AC91-A65274949ADA}"/>
    <cellStyle name="Normal 6 10" xfId="29668" xr:uid="{17193E26-B0CD-4541-8282-7F6F92519E1F}"/>
    <cellStyle name="Normal 6 11" xfId="30826" xr:uid="{FC28F1D7-BA63-47BE-9F3E-A72B02FB7A1F}"/>
    <cellStyle name="Normal 6 12" xfId="40459" xr:uid="{70D3DAB3-5393-4320-9C50-C24BF827DA94}"/>
    <cellStyle name="Normal 6 2" xfId="1476" xr:uid="{CF35EA1D-2C1C-408F-97AD-CFAC9D3AC6DB}"/>
    <cellStyle name="Normal 6 2 10" xfId="30905" xr:uid="{88CCB645-9741-4C3F-860E-CF9969958C1A}"/>
    <cellStyle name="Normal 6 2 11" xfId="40460" xr:uid="{B8B2D36A-EA31-46F9-886B-8611EF399CAA}"/>
    <cellStyle name="Normal 6 2 2" xfId="1477" xr:uid="{F219FBD7-D191-46F6-B124-CF0F9BB26439}"/>
    <cellStyle name="Normal 6 2 2 2" xfId="1478" xr:uid="{F10B050F-6AFB-4BFB-89B1-D4A5424E62C1}"/>
    <cellStyle name="Normal 6 2 2 2 2" xfId="23163" xr:uid="{42CAC65A-89C3-447E-BCA7-F303FE3414AD}"/>
    <cellStyle name="Normal 6 2 2 2 2 2" xfId="27071" xr:uid="{5BDADFB9-6BFD-49E2-ACA8-32A230D9E850}"/>
    <cellStyle name="Normal 6 2 2 2 2 2 2" xfId="33320" xr:uid="{C69A5D55-02F3-4A23-A06F-1BBC68D1B71A}"/>
    <cellStyle name="Normal 6 2 2 2 2 3" xfId="33319" xr:uid="{A41E871A-1D0B-425F-B58F-098036029BE3}"/>
    <cellStyle name="Normal 6 2 2 2 3" xfId="24469" xr:uid="{0A1DB8B7-20D7-44E2-ABC7-717F690DB08E}"/>
    <cellStyle name="Normal 6 2 2 2 3 2" xfId="28375" xr:uid="{E2B62832-4729-4AAC-835B-6C8055B5C26E}"/>
    <cellStyle name="Normal 6 2 2 2 3 2 2" xfId="33322" xr:uid="{C1090BFA-AA55-4D3C-9B9F-63496B452ED9}"/>
    <cellStyle name="Normal 6 2 2 2 3 3" xfId="33321" xr:uid="{E2A791EF-E77B-4B7E-BCA0-E707649DE26B}"/>
    <cellStyle name="Normal 6 2 2 2 4" xfId="25767" xr:uid="{8357B0C8-E937-43EB-9862-3621568CB464}"/>
    <cellStyle name="Normal 6 2 2 2 4 2" xfId="33323" xr:uid="{9FD23014-286A-41DC-AD06-8F29C339F2CF}"/>
    <cellStyle name="Normal 6 2 2 2 5" xfId="29669" xr:uid="{C486CA2E-1360-488E-8CCC-063DF7738A2E}"/>
    <cellStyle name="Normal 6 2 2 2 6" xfId="31300" xr:uid="{9B2904CC-E5B9-4B75-88F9-13B62196EF49}"/>
    <cellStyle name="Normal 6 2 2 3" xfId="1479" xr:uid="{55110D20-E8C4-4E5B-99EE-27DF78232491}"/>
    <cellStyle name="Normal 6 2 2 3 2" xfId="23164" xr:uid="{B020E9E1-B3A7-4EC3-8E0B-6C259F983504}"/>
    <cellStyle name="Normal 6 2 2 3 2 2" xfId="27072" xr:uid="{FB82F2D8-CB74-475B-92D4-BC070AE22BBD}"/>
    <cellStyle name="Normal 6 2 2 3 2 2 2" xfId="33325" xr:uid="{5F91C491-10EA-496A-87E8-189262BB4B30}"/>
    <cellStyle name="Normal 6 2 2 3 2 3" xfId="33324" xr:uid="{4F9A0093-C1F4-4676-A17F-716E01BE0083}"/>
    <cellStyle name="Normal 6 2 2 3 3" xfId="24470" xr:uid="{BBDC44AB-BD3A-4E01-8D08-1EAA555391CB}"/>
    <cellStyle name="Normal 6 2 2 3 3 2" xfId="28376" xr:uid="{0558F453-6B2C-42A5-8CAF-01074E052B61}"/>
    <cellStyle name="Normal 6 2 2 3 3 2 2" xfId="33327" xr:uid="{4FE36377-8C03-42A9-B083-EDF92F7BF47B}"/>
    <cellStyle name="Normal 6 2 2 3 3 3" xfId="33326" xr:uid="{C163C728-E2A6-42CA-BA7F-1644A9642B96}"/>
    <cellStyle name="Normal 6 2 2 3 4" xfId="25768" xr:uid="{37CBA359-7641-43D7-978E-81AF93B1CB2A}"/>
    <cellStyle name="Normal 6 2 2 3 4 2" xfId="33328" xr:uid="{67D9DF1D-2C40-4B56-BAFA-761639757035}"/>
    <cellStyle name="Normal 6 2 2 3 5" xfId="29670" xr:uid="{9ACB2319-7C54-45DF-8B9C-51C58D9BCBE5}"/>
    <cellStyle name="Normal 6 2 2 3 6" xfId="31656" xr:uid="{3E2227B6-2A2F-4CC0-9B50-2FEBC7F04252}"/>
    <cellStyle name="Normal 6 2 2 4" xfId="23162" xr:uid="{ADDE047C-45F0-4B30-AE63-4B4B770ACFB4}"/>
    <cellStyle name="Normal 6 2 2 4 2" xfId="27070" xr:uid="{8F099ECD-34E1-4AF6-BBD6-519AB2625795}"/>
    <cellStyle name="Normal 6 2 2 4 2 2" xfId="33330" xr:uid="{6CF4F283-A37B-45C9-8089-AD8213BDAB54}"/>
    <cellStyle name="Normal 6 2 2 4 3" xfId="33329" xr:uid="{6482527F-7907-40CE-A05F-5197F479B997}"/>
    <cellStyle name="Normal 6 2 2 5" xfId="24468" xr:uid="{FD501B18-B453-4771-AD48-2E560AEC1776}"/>
    <cellStyle name="Normal 6 2 2 5 2" xfId="28374" xr:uid="{478F75BC-8804-48D7-AAF3-8A0ED7BA39F0}"/>
    <cellStyle name="Normal 6 2 2 5 2 2" xfId="33332" xr:uid="{8956ED28-ACC6-49CD-B0E7-F7F13E98719F}"/>
    <cellStyle name="Normal 6 2 2 5 3" xfId="33331" xr:uid="{5FDE598C-85AB-4638-8AA4-2C029F515199}"/>
    <cellStyle name="Normal 6 2 2 6" xfId="25766" xr:uid="{93BD088E-AA57-4040-8EBC-9263510ABDB6}"/>
    <cellStyle name="Normal 6 2 2 6 2" xfId="33333" xr:uid="{95092AAE-1D43-4CFD-B17D-C0068D218F17}"/>
    <cellStyle name="Normal 6 2 2 7" xfId="29671" xr:uid="{D212D62E-270E-4A2B-8E97-9AEB1B25C164}"/>
    <cellStyle name="Normal 6 2 2 8" xfId="31067" xr:uid="{BC16FB1C-F928-4FB2-82A4-61302A2A5330}"/>
    <cellStyle name="Normal 6 2 3" xfId="1480" xr:uid="{D6994086-80F5-4D52-AEDF-01AEA801236A}"/>
    <cellStyle name="Normal 6 2 3 2" xfId="1481" xr:uid="{B34A4B6B-024F-4B7E-B0FF-24C3DF61BB5F}"/>
    <cellStyle name="Normal 6 2 3 2 2" xfId="23166" xr:uid="{A2F10215-D79A-4DCB-B5FA-9F78EBAAE15C}"/>
    <cellStyle name="Normal 6 2 3 2 2 2" xfId="27074" xr:uid="{5660F435-DFBC-43B7-B509-C125896781F4}"/>
    <cellStyle name="Normal 6 2 3 2 2 2 2" xfId="33335" xr:uid="{91E3EF55-5983-4015-9C9B-90D16F0F2308}"/>
    <cellStyle name="Normal 6 2 3 2 2 3" xfId="33334" xr:uid="{2833663D-929C-4A6F-B53A-47299327952F}"/>
    <cellStyle name="Normal 6 2 3 2 3" xfId="24472" xr:uid="{F30DC418-A5E1-4032-8BD3-7CC728F41388}"/>
    <cellStyle name="Normal 6 2 3 2 3 2" xfId="28378" xr:uid="{DFCABDE8-96FE-4EC5-BBFA-02534DB34181}"/>
    <cellStyle name="Normal 6 2 3 2 3 2 2" xfId="33337" xr:uid="{9A851D16-A69D-4A6D-9962-26797BB42B65}"/>
    <cellStyle name="Normal 6 2 3 2 3 3" xfId="33336" xr:uid="{8B2E3311-5F09-41DF-82ED-5565BAD74DEA}"/>
    <cellStyle name="Normal 6 2 3 2 4" xfId="25770" xr:uid="{5501556F-4603-4513-9C7B-D165BBEFB912}"/>
    <cellStyle name="Normal 6 2 3 2 4 2" xfId="33338" xr:uid="{47D41550-DB53-47F9-A46E-0F09D2026BA4}"/>
    <cellStyle name="Normal 6 2 3 2 5" xfId="29672" xr:uid="{11C977FF-50EA-49BB-BDBE-B37EA6ADE8DE}"/>
    <cellStyle name="Normal 6 2 3 2 6" xfId="31657" xr:uid="{E94C1B88-AAC8-4AAF-899A-49FF4347E179}"/>
    <cellStyle name="Normal 6 2 3 3" xfId="23165" xr:uid="{75301D6B-D9D4-4A8C-AB45-B2F9DAE1127B}"/>
    <cellStyle name="Normal 6 2 3 3 2" xfId="27073" xr:uid="{3D7AB21B-23FB-425D-9025-BE32293BE9E5}"/>
    <cellStyle name="Normal 6 2 3 3 2 2" xfId="33340" xr:uid="{23E2AACF-6D52-41C1-BB4B-72942CF49E80}"/>
    <cellStyle name="Normal 6 2 3 3 3" xfId="33339" xr:uid="{CCE24CC8-CFE2-4A8B-9B93-0A79FE926457}"/>
    <cellStyle name="Normal 6 2 3 4" xfId="24471" xr:uid="{A457B561-6480-4A93-932D-4F04BA2015CA}"/>
    <cellStyle name="Normal 6 2 3 4 2" xfId="28377" xr:uid="{227453CB-18F9-48B2-B9EA-7E92E8E903C5}"/>
    <cellStyle name="Normal 6 2 3 4 2 2" xfId="33342" xr:uid="{F59A375B-DD3D-486E-A76B-F620778AC807}"/>
    <cellStyle name="Normal 6 2 3 4 3" xfId="33341" xr:uid="{909969A3-EDAB-4777-9D42-6DDDE878DF25}"/>
    <cellStyle name="Normal 6 2 3 5" xfId="25769" xr:uid="{E50B62CD-3E5D-4DD4-B3E9-4FEC4D759A92}"/>
    <cellStyle name="Normal 6 2 3 5 2" xfId="33343" xr:uid="{5632F216-51D1-43F8-A54A-18B16F1909D6}"/>
    <cellStyle name="Normal 6 2 3 6" xfId="29673" xr:uid="{35C6880C-07EA-46AF-A8FC-BFB5395400DA}"/>
    <cellStyle name="Normal 6 2 3 7" xfId="31229" xr:uid="{246E8BC1-B6D7-4E1B-B718-67BA18581DC3}"/>
    <cellStyle name="Normal 6 2 4" xfId="1482" xr:uid="{A6765AFD-3FA2-40C1-8DDE-7E86C5B05D50}"/>
    <cellStyle name="Normal 6 2 4 2" xfId="23167" xr:uid="{EA68978E-5B9C-4AC3-9123-6EF9AD3D7713}"/>
    <cellStyle name="Normal 6 2 4 2 2" xfId="27075" xr:uid="{05AF5498-CDFF-4E7B-91E3-211E38D5EB5C}"/>
    <cellStyle name="Normal 6 2 4 2 2 2" xfId="33345" xr:uid="{34261411-12DA-4173-86CD-30E55701CDCB}"/>
    <cellStyle name="Normal 6 2 4 2 3" xfId="33344" xr:uid="{745FA567-0A0A-444E-B234-F09D29E54678}"/>
    <cellStyle name="Normal 6 2 4 3" xfId="24473" xr:uid="{791FC9F2-78E4-4CB6-8B36-6B7727E87A56}"/>
    <cellStyle name="Normal 6 2 4 3 2" xfId="28379" xr:uid="{03E00D62-717C-4C3F-8963-6E383C780F9B}"/>
    <cellStyle name="Normal 6 2 4 3 2 2" xfId="33347" xr:uid="{89E7131B-4E37-4F12-B60F-B0512C0CD536}"/>
    <cellStyle name="Normal 6 2 4 3 3" xfId="33346" xr:uid="{6E1E15C4-4E5D-46F6-8B75-EB09CC52455D}"/>
    <cellStyle name="Normal 6 2 4 4" xfId="25771" xr:uid="{DB4D5F32-3F1E-403D-BDFE-016BF8680908}"/>
    <cellStyle name="Normal 6 2 4 4 2" xfId="33348" xr:uid="{ED960596-691E-4BBB-883F-6EEED71F1239}"/>
    <cellStyle name="Normal 6 2 4 5" xfId="29674" xr:uid="{7F5B52FF-5088-4FA0-A5CC-3A4AEE2CA0F6}"/>
    <cellStyle name="Normal 6 2 4 6" xfId="31299" xr:uid="{00A8C446-D6E2-4CD9-9F2A-50791DA20608}"/>
    <cellStyle name="Normal 6 2 5" xfId="1483" xr:uid="{BFD15452-8A42-416E-81CE-8ABB0C8F5621}"/>
    <cellStyle name="Normal 6 2 5 2" xfId="23168" xr:uid="{9915B5F5-F246-453E-93DE-CAF742CE7C4E}"/>
    <cellStyle name="Normal 6 2 5 2 2" xfId="27076" xr:uid="{9544F215-B671-454A-B577-791BE3940D7F}"/>
    <cellStyle name="Normal 6 2 5 2 2 2" xfId="33350" xr:uid="{16E43748-AF57-4049-8F85-7D37DDF594C9}"/>
    <cellStyle name="Normal 6 2 5 2 3" xfId="33349" xr:uid="{B79DFF9B-2132-487D-B0A1-492A8E0AD446}"/>
    <cellStyle name="Normal 6 2 5 3" xfId="24474" xr:uid="{4D7009F5-208E-4E3F-89C3-A26268FB12CE}"/>
    <cellStyle name="Normal 6 2 5 3 2" xfId="28380" xr:uid="{C63D3F25-D37B-4CFE-B51A-E0355E23F9C9}"/>
    <cellStyle name="Normal 6 2 5 3 2 2" xfId="33352" xr:uid="{CF1E0198-40BE-43E0-9874-FEAF6DF34AE5}"/>
    <cellStyle name="Normal 6 2 5 3 3" xfId="33351" xr:uid="{E9C4AE97-0C35-4A95-859F-9C28BD0DF5D5}"/>
    <cellStyle name="Normal 6 2 5 4" xfId="25772" xr:uid="{E7F5C4DD-4D4B-49BD-9577-474B6219A75F}"/>
    <cellStyle name="Normal 6 2 5 4 2" xfId="33353" xr:uid="{139E974D-74C0-4EAF-A74E-B1D43B4684EB}"/>
    <cellStyle name="Normal 6 2 5 5" xfId="29675" xr:uid="{9593D183-711A-444E-8FB5-297E679AA57C}"/>
    <cellStyle name="Normal 6 2 5 6" xfId="31655" xr:uid="{F7185D8A-611E-49AB-9B48-496C5F9A3E7A}"/>
    <cellStyle name="Normal 6 2 6" xfId="23161" xr:uid="{753AE2B6-0CD9-4E21-A8F0-5B6F651C3368}"/>
    <cellStyle name="Normal 6 2 6 2" xfId="27069" xr:uid="{D4FBCFCB-B2F2-4DB3-BE9D-E552A120AC01}"/>
    <cellStyle name="Normal 6 2 6 2 2" xfId="33355" xr:uid="{317F48F4-6718-4A18-A936-23CE7A954177}"/>
    <cellStyle name="Normal 6 2 6 3" xfId="33354" xr:uid="{CA306061-E7CA-4FA5-8B3D-78E10CD9E0D1}"/>
    <cellStyle name="Normal 6 2 7" xfId="24467" xr:uid="{2BECBAD1-FEA4-44D2-AB07-F4AC5997B6C8}"/>
    <cellStyle name="Normal 6 2 7 2" xfId="28373" xr:uid="{EDC3BB69-120A-4173-9FFE-5305117EF762}"/>
    <cellStyle name="Normal 6 2 7 2 2" xfId="33357" xr:uid="{FCFCE8EA-E917-4D4F-B019-7961153CCC64}"/>
    <cellStyle name="Normal 6 2 7 3" xfId="33356" xr:uid="{905CB7F9-6C5D-41CC-BA4D-E16407BD6F3D}"/>
    <cellStyle name="Normal 6 2 8" xfId="25765" xr:uid="{F838C22B-6DF9-49F2-ABFA-8C08E817DC15}"/>
    <cellStyle name="Normal 6 2 8 2" xfId="33358" xr:uid="{D4AC545D-F142-43D7-9AC9-F10E60267F45}"/>
    <cellStyle name="Normal 6 2 9" xfId="29676" xr:uid="{CA7A4218-837C-4DAF-B667-D530F96EA717}"/>
    <cellStyle name="Normal 6 3" xfId="1484" xr:uid="{AC23C26A-30F6-43AA-83FF-073A80EA67A0}"/>
    <cellStyle name="Normal 6 3 2" xfId="1485" xr:uid="{31E6A5EC-9B74-4790-86DB-7B8853EDC15F}"/>
    <cellStyle name="Normal 6 3 2 2" xfId="23170" xr:uid="{453758D9-F4AC-490F-98F1-E221EF209467}"/>
    <cellStyle name="Normal 6 3 2 2 2" xfId="27078" xr:uid="{C6D2C059-4B8F-433F-A8A1-8EA56A982CAE}"/>
    <cellStyle name="Normal 6 3 2 2 2 2" xfId="33360" xr:uid="{C8D549AA-86E0-438A-9FC9-B5C6790BB35C}"/>
    <cellStyle name="Normal 6 3 2 2 3" xfId="33359" xr:uid="{89781B5E-9746-4A0B-B94C-6CC2DA1FC134}"/>
    <cellStyle name="Normal 6 3 2 3" xfId="24476" xr:uid="{A1BF7745-ACE8-40B9-AE29-B3D70FC920A5}"/>
    <cellStyle name="Normal 6 3 2 3 2" xfId="28382" xr:uid="{FA38541E-9498-4D45-80F1-D0456FA88FE5}"/>
    <cellStyle name="Normal 6 3 2 3 2 2" xfId="33362" xr:uid="{2D03DD23-8913-4F4F-BEAC-8570C9ECED77}"/>
    <cellStyle name="Normal 6 3 2 3 3" xfId="33361" xr:uid="{3EE51B8A-900F-4A2D-A218-C91621CD4ECF}"/>
    <cellStyle name="Normal 6 3 2 4" xfId="25774" xr:uid="{ECCE4AAD-C725-4779-A89C-A64B73FF5D73}"/>
    <cellStyle name="Normal 6 3 2 4 2" xfId="33363" xr:uid="{54A25FF4-4045-4439-A71B-476DBE2E278F}"/>
    <cellStyle name="Normal 6 3 2 5" xfId="29677" xr:uid="{504985F4-4315-4593-9071-772AAC302501}"/>
    <cellStyle name="Normal 6 3 2 6" xfId="31301" xr:uid="{10722639-A091-47BB-87BC-447CD8224358}"/>
    <cellStyle name="Normal 6 3 3" xfId="1486" xr:uid="{0535F5D0-E379-4971-BE18-D6853D2C8A20}"/>
    <cellStyle name="Normal 6 3 3 2" xfId="23171" xr:uid="{4B552865-D416-4262-850A-B06F4E3BE459}"/>
    <cellStyle name="Normal 6 3 3 2 2" xfId="27079" xr:uid="{1CA3AF69-99B9-4978-811D-DDDEA118D849}"/>
    <cellStyle name="Normal 6 3 3 2 2 2" xfId="33365" xr:uid="{1738347B-02A3-4D42-9D74-EA834AE35E34}"/>
    <cellStyle name="Normal 6 3 3 2 3" xfId="33364" xr:uid="{70D5E356-84C2-483C-9B60-607F2AEAD24B}"/>
    <cellStyle name="Normal 6 3 3 3" xfId="24477" xr:uid="{3B019EBF-17EC-4F96-9C29-2967403DABF4}"/>
    <cellStyle name="Normal 6 3 3 3 2" xfId="28383" xr:uid="{E701D902-FCBB-4002-B6A4-C5C533BA09CF}"/>
    <cellStyle name="Normal 6 3 3 3 2 2" xfId="33367" xr:uid="{72932D38-6FC0-43C0-81F1-17E6A44D4612}"/>
    <cellStyle name="Normal 6 3 3 3 3" xfId="33366" xr:uid="{9E8F00A5-9416-4CC9-B249-C4F0D1C2390C}"/>
    <cellStyle name="Normal 6 3 3 4" xfId="25775" xr:uid="{FB015A66-84DD-42A0-9346-01834964554D}"/>
    <cellStyle name="Normal 6 3 3 4 2" xfId="33368" xr:uid="{7AD021B3-680C-4CE2-A2C5-B5D6ACFB1B9C}"/>
    <cellStyle name="Normal 6 3 3 5" xfId="29678" xr:uid="{2118D7FB-7CBE-4215-8D60-2A0455585ED9}"/>
    <cellStyle name="Normal 6 3 3 6" xfId="31658" xr:uid="{81AAAAC8-7043-4842-91E0-060703E2E601}"/>
    <cellStyle name="Normal 6 3 4" xfId="23169" xr:uid="{00A13106-0B39-4F38-A409-16440A8F40DB}"/>
    <cellStyle name="Normal 6 3 4 2" xfId="27077" xr:uid="{E90C8E8B-FAD6-43DB-ABFC-7A0F889FDD59}"/>
    <cellStyle name="Normal 6 3 4 2 2" xfId="33370" xr:uid="{7281DD42-2050-4CD9-B8AA-73770B5F7C30}"/>
    <cellStyle name="Normal 6 3 4 3" xfId="33369" xr:uid="{299ECDB6-7F10-4A47-9101-F9A22C5F0053}"/>
    <cellStyle name="Normal 6 3 5" xfId="24475" xr:uid="{72B5343C-59CE-4B03-B0D3-2AB62382D292}"/>
    <cellStyle name="Normal 6 3 5 2" xfId="28381" xr:uid="{8F63A945-EDF5-4B80-B3CA-FC9A8C31EEA0}"/>
    <cellStyle name="Normal 6 3 5 2 2" xfId="33372" xr:uid="{891B0C02-ABF3-46E6-8670-A284F4619290}"/>
    <cellStyle name="Normal 6 3 5 3" xfId="33371" xr:uid="{8922BA0F-6F75-4ADF-86B2-3C654B432259}"/>
    <cellStyle name="Normal 6 3 6" xfId="25773" xr:uid="{EB79AF66-D310-4A4A-A8FB-BD49C88FE384}"/>
    <cellStyle name="Normal 6 3 6 2" xfId="33373" xr:uid="{2EC8A8BD-3147-4005-B611-EB6C51C24247}"/>
    <cellStyle name="Normal 6 3 7" xfId="29679" xr:uid="{578EACD3-61FD-4C73-9DF8-230EE6FEF5FD}"/>
    <cellStyle name="Normal 6 3 8" xfId="30988" xr:uid="{2897BEC2-3E25-4330-B41E-2A85B0FAFC21}"/>
    <cellStyle name="Normal 6 3 9" xfId="40461" xr:uid="{C4C9149F-A2D1-47EB-9D12-4E80B7B15B96}"/>
    <cellStyle name="Normal 6 4" xfId="1487" xr:uid="{36BA0A22-7137-49CC-AD49-11AB069C1AB6}"/>
    <cellStyle name="Normal 6 4 2" xfId="1488" xr:uid="{CDBB4236-1376-40E9-8938-507C82D01335}"/>
    <cellStyle name="Normal 6 4 2 2" xfId="23173" xr:uid="{7B58873E-7E56-43E2-A734-85ED55E86312}"/>
    <cellStyle name="Normal 6 4 2 2 2" xfId="27081" xr:uid="{7C982DE6-C242-4C6F-8E8F-97FD20EB46DB}"/>
    <cellStyle name="Normal 6 4 2 2 2 2" xfId="33375" xr:uid="{7D346164-3704-4C8F-BACE-13A7EEB7FEFA}"/>
    <cellStyle name="Normal 6 4 2 2 3" xfId="33374" xr:uid="{5F6C09B9-0698-47FD-A9A8-34BF92BF5A70}"/>
    <cellStyle name="Normal 6 4 2 3" xfId="24479" xr:uid="{9C31AF68-1AC2-49AC-A9D9-6F262FE08B92}"/>
    <cellStyle name="Normal 6 4 2 3 2" xfId="28385" xr:uid="{C8FB37B3-86DC-44CA-8732-76854FE91A3B}"/>
    <cellStyle name="Normal 6 4 2 3 2 2" xfId="33377" xr:uid="{07214216-5291-4113-95AC-03179AEE5ACF}"/>
    <cellStyle name="Normal 6 4 2 3 3" xfId="33376" xr:uid="{5A379559-B113-467B-B718-E7ABCEC36406}"/>
    <cellStyle name="Normal 6 4 2 4" xfId="25777" xr:uid="{F505F208-8800-40DE-B346-AE2976133645}"/>
    <cellStyle name="Normal 6 4 2 4 2" xfId="33378" xr:uid="{9CE17426-01F3-4B69-9C72-B76B2B21BAF5}"/>
    <cellStyle name="Normal 6 4 2 5" xfId="29680" xr:uid="{F5BAE97C-CDD6-482A-BC4D-C80AC345E2F1}"/>
    <cellStyle name="Normal 6 4 2 6" xfId="31659" xr:uid="{0AAAF0C3-3434-4C1B-8C37-F9FC4E43DAE7}"/>
    <cellStyle name="Normal 6 4 2 7" xfId="40463" xr:uid="{F55EB313-B4CB-4AF1-99A5-73F3F53A7C86}"/>
    <cellStyle name="Normal 6 4 3" xfId="23172" xr:uid="{B5A617D2-8EA5-4148-9C32-0DC5BE685728}"/>
    <cellStyle name="Normal 6 4 3 2" xfId="27080" xr:uid="{4EBA16EA-2EED-4398-A2CD-C1162427F73B}"/>
    <cellStyle name="Normal 6 4 3 2 2" xfId="33380" xr:uid="{6E9A0EF4-8B2F-4903-AD13-7FB76733F7B0}"/>
    <cellStyle name="Normal 6 4 3 3" xfId="33379" xr:uid="{A39DB084-2641-4296-B5E0-D3FFC6A88B3A}"/>
    <cellStyle name="Normal 6 4 4" xfId="24478" xr:uid="{C9FF7AEB-57CC-4F73-9AB5-74712C2AC143}"/>
    <cellStyle name="Normal 6 4 4 2" xfId="28384" xr:uid="{CC19C2AC-079B-401D-914C-85BD96049D3F}"/>
    <cellStyle name="Normal 6 4 4 2 2" xfId="33382" xr:uid="{B1333FEE-1B82-4355-99EA-A93220B8B7C4}"/>
    <cellStyle name="Normal 6 4 4 3" xfId="33381" xr:uid="{EC10DDA2-6823-4C34-9079-933C9BF06E7D}"/>
    <cellStyle name="Normal 6 4 5" xfId="25776" xr:uid="{901403AB-B1F8-4DDE-A0D1-318C6EFE6017}"/>
    <cellStyle name="Normal 6 4 5 2" xfId="33383" xr:uid="{C4071AEB-FFF1-4147-91A9-683D476200B7}"/>
    <cellStyle name="Normal 6 4 6" xfId="29681" xr:uid="{018DB6E8-3094-4368-AD87-43C60D0FD82F}"/>
    <cellStyle name="Normal 6 4 7" xfId="31150" xr:uid="{6C310F86-9022-483D-A93B-6066AF4FB766}"/>
    <cellStyle name="Normal 6 4 8" xfId="40462" xr:uid="{83D17AED-F040-44FC-B6EF-80F3FA0B1601}"/>
    <cellStyle name="Normal 6 5" xfId="1489" xr:uid="{83011442-BE16-4A1A-A188-BBBA9F78E143}"/>
    <cellStyle name="Normal 6 5 2" xfId="23174" xr:uid="{DA1FB078-C913-432B-AFC9-35E882085F6F}"/>
    <cellStyle name="Normal 6 5 2 2" xfId="27082" xr:uid="{EBC645B2-9488-4235-ACC9-2D40ABA71F59}"/>
    <cellStyle name="Normal 6 5 2 2 2" xfId="33385" xr:uid="{B4A98ABA-0DD2-4F89-ACF1-C6B177859295}"/>
    <cellStyle name="Normal 6 5 2 3" xfId="33384" xr:uid="{2934C77D-D3A6-406E-B9A4-0EB53F070F58}"/>
    <cellStyle name="Normal 6 5 3" xfId="24480" xr:uid="{C5999C26-D822-45FC-9372-EFC5054E01F8}"/>
    <cellStyle name="Normal 6 5 3 2" xfId="28386" xr:uid="{0D4401D3-83DF-4B1A-8A2E-95F923FAE9E8}"/>
    <cellStyle name="Normal 6 5 3 2 2" xfId="33387" xr:uid="{8117F335-5F84-47E4-B328-3ED07A128027}"/>
    <cellStyle name="Normal 6 5 3 3" xfId="33386" xr:uid="{667B02F9-6CE3-45A5-ACBF-9904DC90F7D2}"/>
    <cellStyle name="Normal 6 5 4" xfId="25778" xr:uid="{33DDBC6B-3EDF-4504-A0A5-A797FB4D7E63}"/>
    <cellStyle name="Normal 6 5 4 2" xfId="33388" xr:uid="{8647A40F-1517-4FBE-BACE-48B65521A5A1}"/>
    <cellStyle name="Normal 6 5 5" xfId="29682" xr:uid="{8D5E52DC-434A-4618-840E-715F819B9930}"/>
    <cellStyle name="Normal 6 5 6" xfId="31298" xr:uid="{131E665B-5E60-4632-8A34-38F703585832}"/>
    <cellStyle name="Normal 6 6" xfId="1490" xr:uid="{10239F8E-4C6D-4C9B-92A6-7CCC037D3D8B}"/>
    <cellStyle name="Normal 6 6 2" xfId="23175" xr:uid="{E9FFC386-C4A7-48AD-A38A-2B1EB4F2CE51}"/>
    <cellStyle name="Normal 6 6 2 2" xfId="27083" xr:uid="{E9C6C36A-3CCB-4EAE-AB1F-FCC56543BE0B}"/>
    <cellStyle name="Normal 6 6 2 2 2" xfId="33390" xr:uid="{5848D814-35E0-4EDB-8DD3-D7EC27F4C5BA}"/>
    <cellStyle name="Normal 6 6 2 3" xfId="33389" xr:uid="{F3B5D9D7-CC09-426F-BD7D-BE718DB428A5}"/>
    <cellStyle name="Normal 6 6 3" xfId="24481" xr:uid="{28897E08-096D-4852-9DAC-29230676D550}"/>
    <cellStyle name="Normal 6 6 3 2" xfId="28387" xr:uid="{12D49239-B0EE-489B-A903-3827B1CE0BB4}"/>
    <cellStyle name="Normal 6 6 3 2 2" xfId="33392" xr:uid="{D1FE263B-0ECD-43CA-8E12-C992A9D6BD8D}"/>
    <cellStyle name="Normal 6 6 3 3" xfId="33391" xr:uid="{4D152FC5-16F3-4474-936E-76AEF0D00863}"/>
    <cellStyle name="Normal 6 6 4" xfId="25779" xr:uid="{2B17A366-4781-43F6-A90E-7714756D9629}"/>
    <cellStyle name="Normal 6 6 4 2" xfId="33393" xr:uid="{922FAE07-2E96-4EF1-AD51-2AB357BE5001}"/>
    <cellStyle name="Normal 6 6 5" xfId="29683" xr:uid="{7564E885-96C9-4F32-B388-4E9E52827EE6}"/>
    <cellStyle name="Normal 6 6 6" xfId="31654" xr:uid="{0F816735-0AD1-4605-85AB-AA0C483FB6A1}"/>
    <cellStyle name="Normal 6 7" xfId="23160" xr:uid="{4136CE9E-9E07-45DC-8A11-F739EBBA2A9B}"/>
    <cellStyle name="Normal 6 7 2" xfId="27068" xr:uid="{233DD01A-AED7-43A0-8C48-7633EBBE1C13}"/>
    <cellStyle name="Normal 6 7 2 2" xfId="33395" xr:uid="{8E483453-DFAE-46CE-B8FD-4CCBE95C6397}"/>
    <cellStyle name="Normal 6 7 3" xfId="33394" xr:uid="{811E78A2-5365-4FC9-828E-85B89DB7D368}"/>
    <cellStyle name="Normal 6 8" xfId="24466" xr:uid="{F85D20C4-B322-4425-8D6E-265C7FE8F28B}"/>
    <cellStyle name="Normal 6 8 2" xfId="28372" xr:uid="{1AF7B152-CD9C-41A8-9527-3156CEA933F2}"/>
    <cellStyle name="Normal 6 8 2 2" xfId="33397" xr:uid="{4507D3CC-6C0D-4044-B8CB-0AF6AE503F93}"/>
    <cellStyle name="Normal 6 8 3" xfId="33396" xr:uid="{13D8BA84-335F-4A64-8339-FB71719903EC}"/>
    <cellStyle name="Normal 6 9" xfId="25764" xr:uid="{AB9FB048-D560-4C0D-ABF8-25E5786D7DC9}"/>
    <cellStyle name="Normal 6 9 2" xfId="33398" xr:uid="{D8FB6996-998E-4437-BE98-304FF7213782}"/>
    <cellStyle name="Normal 60" xfId="40464" xr:uid="{DBBACD8D-4715-44D7-92DB-84C92DA4529E}"/>
    <cellStyle name="Normal 61" xfId="40465" xr:uid="{3AF05D81-1F21-45E6-9628-773CE095CA8A}"/>
    <cellStyle name="Normal 62" xfId="40466" xr:uid="{959D7F2B-E7E1-4964-B8C5-EB517CABB277}"/>
    <cellStyle name="Normal 62 2" xfId="40467" xr:uid="{E9E221BF-FD83-467F-9249-A48C73535139}"/>
    <cellStyle name="Normal 62 3" xfId="40468" xr:uid="{F014E5CE-0174-4E46-A7E7-0D90E149C3BE}"/>
    <cellStyle name="Normal 62 4" xfId="40469" xr:uid="{DF75AB7A-1E3F-459D-BEA2-2A67C333A910}"/>
    <cellStyle name="Normal 63" xfId="40470" xr:uid="{42914E4C-73D5-43E7-8251-576CA7192A9C}"/>
    <cellStyle name="Normal 64" xfId="40471" xr:uid="{3573DEA5-060B-4232-BB96-9BE4A18D542E}"/>
    <cellStyle name="Normal 65" xfId="40472" xr:uid="{D1AA05B3-0B51-4687-8DD3-E05B84A0D835}"/>
    <cellStyle name="Normal 66" xfId="40473" xr:uid="{63BF46B5-F1DB-4200-AD8A-8D87FA3AAD36}"/>
    <cellStyle name="Normal 67" xfId="40474" xr:uid="{AF9B9232-822D-48EF-B24B-6F2FAAB145A5}"/>
    <cellStyle name="Normal 68" xfId="40475" xr:uid="{9ED93F9C-4577-4C46-A459-0ED6747B0FFC}"/>
    <cellStyle name="Normal 69" xfId="40476" xr:uid="{CB472AB6-E914-4537-9247-DED7FD883524}"/>
    <cellStyle name="Normal 7" xfId="31" xr:uid="{4B5DD84C-EA81-4107-8D63-2BADC6F2F27A}"/>
    <cellStyle name="Normal 7 2" xfId="40478" xr:uid="{CDE8BC26-EBF9-4859-9297-D1F1C6D60B5A}"/>
    <cellStyle name="Normal 7 2 2" xfId="40479" xr:uid="{46DEEE56-9620-47FB-8280-8CAAC5EAD5B5}"/>
    <cellStyle name="Normal 7 3" xfId="40480" xr:uid="{DB43C5F3-4F2F-435A-8A92-40C44C5D9993}"/>
    <cellStyle name="Normal 7 4" xfId="40477" xr:uid="{61015DDA-5411-41AD-AABC-F3378F045B90}"/>
    <cellStyle name="Normal 70" xfId="40481" xr:uid="{5422F922-3B63-42A5-A7FC-FEA59F973E3D}"/>
    <cellStyle name="Normal 71" xfId="40482" xr:uid="{E962F5E8-734E-444D-A58C-C587790A45A6}"/>
    <cellStyle name="Normal 72" xfId="40483" xr:uid="{75997CA0-CC28-4621-8597-3C3CDA0B6CE7}"/>
    <cellStyle name="Normal 73" xfId="40484" xr:uid="{D4EC0892-AECA-4598-A2CE-09A08979687B}"/>
    <cellStyle name="Normal 74" xfId="40485" xr:uid="{06218108-8FE7-4D00-8983-2A9AA4F993F1}"/>
    <cellStyle name="Normal 75" xfId="40486" xr:uid="{EE272648-021E-4CCD-A9C8-052D5D33EA45}"/>
    <cellStyle name="Normal 76" xfId="40487" xr:uid="{186B5601-3164-4E33-A0CE-05FF8484D04F}"/>
    <cellStyle name="Normal 77" xfId="40488" xr:uid="{1CD3F749-5561-4963-9512-7AD0BFAD40BF}"/>
    <cellStyle name="Normal 78" xfId="40489" xr:uid="{2B682317-A24A-42C4-A532-6AE5150FA156}"/>
    <cellStyle name="Normal 78 2" xfId="40490" xr:uid="{05D9DB05-CC4F-49F9-A154-24BCE870E643}"/>
    <cellStyle name="Normal 78 3" xfId="40491" xr:uid="{5DE2AAAD-458A-45C2-A4FF-02D6F74E0875}"/>
    <cellStyle name="Normal 79" xfId="40492" xr:uid="{1AB56114-3131-47F5-9A53-20174363ABF3}"/>
    <cellStyle name="Normal 79 2" xfId="40493" xr:uid="{4D3A04EB-A89A-429C-B4FC-B2E77D5529B7}"/>
    <cellStyle name="Normal 79 3" xfId="40494" xr:uid="{51848FBC-1AF1-471A-8307-71C8B7558663}"/>
    <cellStyle name="Normal 8" xfId="1491" xr:uid="{A534D3B1-A843-4DCE-819C-9164CA80112F}"/>
    <cellStyle name="Normal 8 10" xfId="29684" xr:uid="{9F6313D8-A02C-443F-A0D5-32392E734973}"/>
    <cellStyle name="Normal 8 11" xfId="30827" xr:uid="{FD1956F6-0A6B-4563-A494-E3CDF3CC1F66}"/>
    <cellStyle name="Normal 8 12" xfId="40495" xr:uid="{B71FF3D8-2502-44EB-86EB-333B047B3574}"/>
    <cellStyle name="Normal 8 2" xfId="1492" xr:uid="{A8D4AD39-C08E-4D70-8563-27D691FDD92E}"/>
    <cellStyle name="Normal 8 2 10" xfId="30906" xr:uid="{8448FDB1-44AF-4F2E-A48A-9C778BA61DDE}"/>
    <cellStyle name="Normal 8 2 11" xfId="40496" xr:uid="{A6912552-218F-4D99-A16D-DC8B4CA18021}"/>
    <cellStyle name="Normal 8 2 2" xfId="1493" xr:uid="{B4281247-FCD2-4C1A-A6E6-25C4DD2E47A7}"/>
    <cellStyle name="Normal 8 2 2 2" xfId="1494" xr:uid="{D08DAFFC-5D75-46E9-BB5C-C84080FCAD1D}"/>
    <cellStyle name="Normal 8 2 2 2 2" xfId="23179" xr:uid="{344EA3BC-BE7B-4211-ABBF-AF7F429D5DCF}"/>
    <cellStyle name="Normal 8 2 2 2 2 2" xfId="27087" xr:uid="{8278523A-A131-4274-87DD-23E39B6EB468}"/>
    <cellStyle name="Normal 8 2 2 2 2 2 2" xfId="33400" xr:uid="{185A8761-D7B6-4660-8571-0130FB7AAB95}"/>
    <cellStyle name="Normal 8 2 2 2 2 3" xfId="33399" xr:uid="{89313F3A-2856-4FFA-A091-41EDBB1A0B47}"/>
    <cellStyle name="Normal 8 2 2 2 3" xfId="24485" xr:uid="{6F483260-AF0B-43E7-A31E-668188AF79E3}"/>
    <cellStyle name="Normal 8 2 2 2 3 2" xfId="28391" xr:uid="{9F752ED9-7659-43FA-A39B-84C36DC9DCF9}"/>
    <cellStyle name="Normal 8 2 2 2 3 2 2" xfId="33402" xr:uid="{2BA00C1A-EAB9-427E-8E13-692ECBD8E80C}"/>
    <cellStyle name="Normal 8 2 2 2 3 3" xfId="33401" xr:uid="{C5575D25-D825-4BA2-A774-79BD1194A39D}"/>
    <cellStyle name="Normal 8 2 2 2 4" xfId="25783" xr:uid="{E2AD7BD8-D8A9-4B15-9DB4-FA25B438FD6E}"/>
    <cellStyle name="Normal 8 2 2 2 4 2" xfId="33403" xr:uid="{24668D3C-99DA-4EAD-8D83-292903372860}"/>
    <cellStyle name="Normal 8 2 2 2 5" xfId="29685" xr:uid="{A608D469-0660-4374-B8A1-4A979649CF9D}"/>
    <cellStyle name="Normal 8 2 2 2 6" xfId="31304" xr:uid="{D131B5D3-8F84-413E-A79A-3174D7D8911C}"/>
    <cellStyle name="Normal 8 2 2 3" xfId="1495" xr:uid="{7A35E6A8-5E12-4E50-89DA-C7EE1DD471F4}"/>
    <cellStyle name="Normal 8 2 2 3 2" xfId="23180" xr:uid="{F475E338-41AF-40C3-A158-F20BE21AD310}"/>
    <cellStyle name="Normal 8 2 2 3 2 2" xfId="27088" xr:uid="{564AE0C0-27E9-4A6D-872B-954157E02699}"/>
    <cellStyle name="Normal 8 2 2 3 2 2 2" xfId="33405" xr:uid="{5ADFCD8A-34D8-4FE4-B8C5-11A7D689AEDE}"/>
    <cellStyle name="Normal 8 2 2 3 2 3" xfId="33404" xr:uid="{57BBFCF3-DB6F-42B6-A0EB-27E117BABE29}"/>
    <cellStyle name="Normal 8 2 2 3 3" xfId="24486" xr:uid="{30D444A3-2F61-4FE2-B925-CF73AA7D009E}"/>
    <cellStyle name="Normal 8 2 2 3 3 2" xfId="28392" xr:uid="{D70B22BF-BC39-4385-A9D8-94C56BCB1EA5}"/>
    <cellStyle name="Normal 8 2 2 3 3 2 2" xfId="33407" xr:uid="{92639521-383C-4838-8932-4ED71377C24F}"/>
    <cellStyle name="Normal 8 2 2 3 3 3" xfId="33406" xr:uid="{1A2E86BA-CD95-47E8-8FEE-656507A28DD1}"/>
    <cellStyle name="Normal 8 2 2 3 4" xfId="25784" xr:uid="{C0303F57-7CC4-4CBD-AB2C-36F414115189}"/>
    <cellStyle name="Normal 8 2 2 3 4 2" xfId="33408" xr:uid="{EAB76DBF-630A-4060-BBB9-3469F0EDCBE2}"/>
    <cellStyle name="Normal 8 2 2 3 5" xfId="29686" xr:uid="{1D1E3A01-6974-4C7B-A79F-EFE0CA116BB1}"/>
    <cellStyle name="Normal 8 2 2 3 6" xfId="31662" xr:uid="{395AB7CF-F023-4C78-B1C8-0F1E7BC6E3F9}"/>
    <cellStyle name="Normal 8 2 2 4" xfId="23178" xr:uid="{408B6E64-A065-4CD8-9F9E-AEFD626E6C65}"/>
    <cellStyle name="Normal 8 2 2 4 2" xfId="27086" xr:uid="{BA93C990-5B10-41D3-97EB-F2DEE2824C8C}"/>
    <cellStyle name="Normal 8 2 2 4 2 2" xfId="33410" xr:uid="{53712E4A-5F57-4D4F-B88F-210E4BC46880}"/>
    <cellStyle name="Normal 8 2 2 4 3" xfId="33409" xr:uid="{D1AFAA94-0007-4EC9-A131-777BD9285B6F}"/>
    <cellStyle name="Normal 8 2 2 5" xfId="24484" xr:uid="{D07F74C7-0264-4E6E-AE17-3DE95B74FE1D}"/>
    <cellStyle name="Normal 8 2 2 5 2" xfId="28390" xr:uid="{9FC699E0-F15A-4A02-9124-5A29AD446EE1}"/>
    <cellStyle name="Normal 8 2 2 5 2 2" xfId="33412" xr:uid="{BD4B9ABC-7979-4604-9F22-A46C2583D8AB}"/>
    <cellStyle name="Normal 8 2 2 5 3" xfId="33411" xr:uid="{42A9E0BB-3CAE-44D9-BED6-9ECB344EABB5}"/>
    <cellStyle name="Normal 8 2 2 6" xfId="25782" xr:uid="{88DA5D99-34E8-43F9-8044-6C0BFF88CE88}"/>
    <cellStyle name="Normal 8 2 2 6 2" xfId="33413" xr:uid="{2BE8DC5F-96D1-4D3A-B211-DBC2CF79AB9B}"/>
    <cellStyle name="Normal 8 2 2 7" xfId="29687" xr:uid="{FFC028C1-AB03-40A6-8913-93A58908B187}"/>
    <cellStyle name="Normal 8 2 2 8" xfId="31068" xr:uid="{BE268645-F849-4744-8DB3-9ECEDE6A4485}"/>
    <cellStyle name="Normal 8 2 2 9" xfId="40497" xr:uid="{36FAC958-4E79-4942-8005-9193156402A4}"/>
    <cellStyle name="Normal 8 2 3" xfId="1496" xr:uid="{7E48BA55-70D1-4F2D-86AD-CE9CF02066F6}"/>
    <cellStyle name="Normal 8 2 3 2" xfId="1497" xr:uid="{3789D448-AF98-49FE-A2E1-9552D5D968E5}"/>
    <cellStyle name="Normal 8 2 3 2 2" xfId="23182" xr:uid="{02C7D9DE-7347-4F37-9E96-3B11C17E3935}"/>
    <cellStyle name="Normal 8 2 3 2 2 2" xfId="27090" xr:uid="{6276E095-A10E-4928-AD2F-FC06962F9797}"/>
    <cellStyle name="Normal 8 2 3 2 2 2 2" xfId="33415" xr:uid="{C03530B7-2D12-40A9-8D68-0F28E7599B95}"/>
    <cellStyle name="Normal 8 2 3 2 2 3" xfId="33414" xr:uid="{5899C841-E57D-47F1-8674-E305D99021CD}"/>
    <cellStyle name="Normal 8 2 3 2 3" xfId="24488" xr:uid="{48C7398E-003A-45C9-BBC0-DFA1F981D165}"/>
    <cellStyle name="Normal 8 2 3 2 3 2" xfId="28394" xr:uid="{525A1B82-A80C-41A4-8C76-416B5140BF0C}"/>
    <cellStyle name="Normal 8 2 3 2 3 2 2" xfId="33417" xr:uid="{D84EB598-9C92-467A-89E1-22ADB12960A8}"/>
    <cellStyle name="Normal 8 2 3 2 3 3" xfId="33416" xr:uid="{6E8D2CC5-3AAD-425F-B4EC-271F8E8A0600}"/>
    <cellStyle name="Normal 8 2 3 2 4" xfId="25786" xr:uid="{7C0A8450-E5E3-48C5-9BCD-D82576FDA4CA}"/>
    <cellStyle name="Normal 8 2 3 2 4 2" xfId="33418" xr:uid="{F9B8F0CF-EF68-42B2-B027-830692D5E3CE}"/>
    <cellStyle name="Normal 8 2 3 2 5" xfId="29688" xr:uid="{B9E48578-A3E6-404B-9CC7-E6B0E9DC3891}"/>
    <cellStyle name="Normal 8 2 3 2 6" xfId="31663" xr:uid="{7B130E60-EDC0-4EEA-8AD9-CC89DCE65AF8}"/>
    <cellStyle name="Normal 8 2 3 3" xfId="23181" xr:uid="{5D9F7AF4-1A54-48B8-AD9A-B4ABD9A8AEAD}"/>
    <cellStyle name="Normal 8 2 3 3 2" xfId="27089" xr:uid="{F0D2CAF6-167C-4C76-9F54-A6147138FC95}"/>
    <cellStyle name="Normal 8 2 3 3 2 2" xfId="33420" xr:uid="{3A807B5A-5F63-4E7D-8CC3-42889C1DDDB9}"/>
    <cellStyle name="Normal 8 2 3 3 3" xfId="33419" xr:uid="{C1A734F3-1ACC-45FA-B1B6-812E5E5156FC}"/>
    <cellStyle name="Normal 8 2 3 4" xfId="24487" xr:uid="{3A057F4A-0021-41BA-8C80-A3A7C846E73F}"/>
    <cellStyle name="Normal 8 2 3 4 2" xfId="28393" xr:uid="{5ED9C5FF-0617-4308-B57E-379559795623}"/>
    <cellStyle name="Normal 8 2 3 4 2 2" xfId="33422" xr:uid="{410901D0-A78A-49EF-AD7F-0FC48BEE328E}"/>
    <cellStyle name="Normal 8 2 3 4 3" xfId="33421" xr:uid="{FC5D9312-065A-4730-9B39-F6D774232AB9}"/>
    <cellStyle name="Normal 8 2 3 5" xfId="25785" xr:uid="{9A358D46-0454-4087-B8DB-7B8CF1B3C4A2}"/>
    <cellStyle name="Normal 8 2 3 5 2" xfId="33423" xr:uid="{0B5D1F35-B284-4DE5-9CDC-D189FD707FC0}"/>
    <cellStyle name="Normal 8 2 3 6" xfId="29689" xr:uid="{8D7288DC-E4D2-496B-88D5-DD0B4463FD05}"/>
    <cellStyle name="Normal 8 2 3 7" xfId="31230" xr:uid="{5B60B27E-5536-4FEC-A4DC-2C14CC3E6440}"/>
    <cellStyle name="Normal 8 2 3 8" xfId="40498" xr:uid="{B6A37F74-2EA4-47CB-85CA-715EE06E35B6}"/>
    <cellStyle name="Normal 8 2 4" xfId="1498" xr:uid="{768BEAF0-6364-4265-883C-C11E159C2E7F}"/>
    <cellStyle name="Normal 8 2 4 2" xfId="23183" xr:uid="{EF3852C3-229D-4CBF-B7A7-019DE9C76843}"/>
    <cellStyle name="Normal 8 2 4 2 2" xfId="27091" xr:uid="{9A4C0746-2A47-4A0A-829B-130F807746C3}"/>
    <cellStyle name="Normal 8 2 4 2 2 2" xfId="33425" xr:uid="{B5E10D0E-D58E-47B8-97F5-E21CD7AE6DA4}"/>
    <cellStyle name="Normal 8 2 4 2 3" xfId="33424" xr:uid="{14754E05-0F14-422F-9CDB-ABBB8A49BACD}"/>
    <cellStyle name="Normal 8 2 4 3" xfId="24489" xr:uid="{EA31982A-EFC4-4070-9244-B7DAA35F8A63}"/>
    <cellStyle name="Normal 8 2 4 3 2" xfId="28395" xr:uid="{113E44DB-3E3C-4071-B2DB-C8F74F0E2B92}"/>
    <cellStyle name="Normal 8 2 4 3 2 2" xfId="33427" xr:uid="{B2425D02-7147-4D76-9FEC-D256800F0DDC}"/>
    <cellStyle name="Normal 8 2 4 3 3" xfId="33426" xr:uid="{636D63B6-DBF6-400F-9BA5-80693D5EF0F6}"/>
    <cellStyle name="Normal 8 2 4 4" xfId="25787" xr:uid="{0D68E486-DA0B-4BDC-BFFE-E2AFFC2FDEBD}"/>
    <cellStyle name="Normal 8 2 4 4 2" xfId="33428" xr:uid="{10FDB020-A170-4D5A-935A-CD906082B0A6}"/>
    <cellStyle name="Normal 8 2 4 5" xfId="29690" xr:uid="{98A80C15-2B9A-4968-8AF0-7D6295CA9E34}"/>
    <cellStyle name="Normal 8 2 4 6" xfId="31303" xr:uid="{9218BB8F-46F6-49E7-AD8E-4EBAB8E8B30D}"/>
    <cellStyle name="Normal 8 2 4 7" xfId="40499" xr:uid="{C689500D-090A-4873-B0A4-21FBC3EDA53F}"/>
    <cellStyle name="Normal 8 2 5" xfId="1499" xr:uid="{4750EA98-75C7-4BC6-9FE7-275B6E3ABB49}"/>
    <cellStyle name="Normal 8 2 5 2" xfId="23184" xr:uid="{13DC4426-C66B-43C8-8F76-6AA7F8B9C350}"/>
    <cellStyle name="Normal 8 2 5 2 2" xfId="27092" xr:uid="{99683D39-F989-4553-A717-5935A1248B7C}"/>
    <cellStyle name="Normal 8 2 5 2 2 2" xfId="33430" xr:uid="{3D7853EF-7B3A-431B-B792-E2F3F4ADA43D}"/>
    <cellStyle name="Normal 8 2 5 2 3" xfId="33429" xr:uid="{1B516243-51CA-46A4-BD4C-98CE9EED4888}"/>
    <cellStyle name="Normal 8 2 5 3" xfId="24490" xr:uid="{D10696E8-9380-4D52-973E-B0BB5388B652}"/>
    <cellStyle name="Normal 8 2 5 3 2" xfId="28396" xr:uid="{A37B564C-9B4B-4B3D-B718-26A77B27DA8D}"/>
    <cellStyle name="Normal 8 2 5 3 2 2" xfId="33432" xr:uid="{5FE9954B-690B-45B1-9A92-9BDA93ED15B1}"/>
    <cellStyle name="Normal 8 2 5 3 3" xfId="33431" xr:uid="{CB5D7EEA-E5A2-4E0D-9C68-A8959BB6AF08}"/>
    <cellStyle name="Normal 8 2 5 4" xfId="25788" xr:uid="{2269ABB5-DBFF-478F-9797-2EDAACB846C1}"/>
    <cellStyle name="Normal 8 2 5 4 2" xfId="33433" xr:uid="{4069C649-B9AE-4E39-AB4C-E7C51E8F1855}"/>
    <cellStyle name="Normal 8 2 5 5" xfId="29691" xr:uid="{2CBFE9E0-5C5C-4E43-985B-62604D02E0D8}"/>
    <cellStyle name="Normal 8 2 5 6" xfId="31661" xr:uid="{658D9DB2-A968-4544-AC6F-E5B5050F6288}"/>
    <cellStyle name="Normal 8 2 6" xfId="23177" xr:uid="{BA9BE714-A7B4-461D-9098-C319BCAE19C1}"/>
    <cellStyle name="Normal 8 2 6 2" xfId="27085" xr:uid="{B9FB6303-DED9-4572-A9DF-CE43CECB879C}"/>
    <cellStyle name="Normal 8 2 6 2 2" xfId="33435" xr:uid="{9A7175A2-F5DC-4B9C-B395-2FA2E9A0D516}"/>
    <cellStyle name="Normal 8 2 6 3" xfId="33434" xr:uid="{41D43C3F-3D64-4143-B501-5B3E6417A1BB}"/>
    <cellStyle name="Normal 8 2 7" xfId="24483" xr:uid="{8DC7DA98-259B-4A21-BEB3-03CD375C948F}"/>
    <cellStyle name="Normal 8 2 7 2" xfId="28389" xr:uid="{4D7CB838-7A15-4A96-BC7A-B8E2699B65E1}"/>
    <cellStyle name="Normal 8 2 7 2 2" xfId="33437" xr:uid="{69B8E89F-C528-4EA5-B15F-44DB0DF32796}"/>
    <cellStyle name="Normal 8 2 7 3" xfId="33436" xr:uid="{EF89173E-5388-4DF3-990A-FB04A463205B}"/>
    <cellStyle name="Normal 8 2 8" xfId="25781" xr:uid="{EAB33E92-9818-47D3-A4D7-619933B7C718}"/>
    <cellStyle name="Normal 8 2 8 2" xfId="33438" xr:uid="{ED64BF98-5464-4CB9-9DAA-AEA71FF1E052}"/>
    <cellStyle name="Normal 8 2 9" xfId="29692" xr:uid="{B3411B53-4793-4C2D-BEE9-E94E52CB19A0}"/>
    <cellStyle name="Normal 8 3" xfId="1500" xr:uid="{D0341339-ADBE-4980-B5CD-0E93CC21EB5D}"/>
    <cellStyle name="Normal 8 3 2" xfId="1501" xr:uid="{320CD893-6DA7-4497-A55D-0982802D5243}"/>
    <cellStyle name="Normal 8 3 2 2" xfId="23186" xr:uid="{E3E76CAD-11FE-46C1-9E7D-F951ABA96F30}"/>
    <cellStyle name="Normal 8 3 2 2 2" xfId="27094" xr:uid="{A874784B-2258-4DE9-B844-050ACE19F9F7}"/>
    <cellStyle name="Normal 8 3 2 2 2 2" xfId="33440" xr:uid="{FA2C8204-EB11-4AAC-8972-C14B84BBE593}"/>
    <cellStyle name="Normal 8 3 2 2 3" xfId="33439" xr:uid="{EF13EF06-CB56-42FA-B5FE-183BEEC78680}"/>
    <cellStyle name="Normal 8 3 2 3" xfId="24492" xr:uid="{7E729A34-2C9D-49A9-B8B0-2A4A3FB7895A}"/>
    <cellStyle name="Normal 8 3 2 3 2" xfId="28398" xr:uid="{3B5B685A-E229-40D8-ABD7-9E3B76A14A04}"/>
    <cellStyle name="Normal 8 3 2 3 2 2" xfId="33442" xr:uid="{836F2795-D415-4D29-8BB0-E02A32E7F70C}"/>
    <cellStyle name="Normal 8 3 2 3 3" xfId="33441" xr:uid="{8F95A177-2DFB-4AD3-A5F1-A627A3DF5385}"/>
    <cellStyle name="Normal 8 3 2 4" xfId="25790" xr:uid="{92CA68EE-1785-4F82-819C-754A5AF703AF}"/>
    <cellStyle name="Normal 8 3 2 4 2" xfId="33443" xr:uid="{F853D6F5-83CA-4653-80BD-89A6498944F7}"/>
    <cellStyle name="Normal 8 3 2 5" xfId="29693" xr:uid="{8E934548-99B8-4198-A3B6-D9AE5CAC12E4}"/>
    <cellStyle name="Normal 8 3 2 6" xfId="31305" xr:uid="{3BCDBB3A-D1F5-4829-9204-325D937AE668}"/>
    <cellStyle name="Normal 8 3 3" xfId="1502" xr:uid="{0FEF178E-D0FF-4B0A-A961-5289C61C31A1}"/>
    <cellStyle name="Normal 8 3 3 2" xfId="23187" xr:uid="{B4E03241-738A-4EF1-9905-BBC688F3A5EE}"/>
    <cellStyle name="Normal 8 3 3 2 2" xfId="27095" xr:uid="{5ABAA575-69DF-4D89-BF8C-D2F931BB756F}"/>
    <cellStyle name="Normal 8 3 3 2 2 2" xfId="33445" xr:uid="{D0BF5345-F42A-485B-A7A5-8A3CF3AEAAF3}"/>
    <cellStyle name="Normal 8 3 3 2 3" xfId="33444" xr:uid="{E76689FE-0BE0-4EAD-A0C2-A11FAFB234AA}"/>
    <cellStyle name="Normal 8 3 3 3" xfId="24493" xr:uid="{52536467-D010-4477-B799-B3B4E33D1F84}"/>
    <cellStyle name="Normal 8 3 3 3 2" xfId="28399" xr:uid="{01088ABB-A3DD-4D9F-9077-45CA406BA76C}"/>
    <cellStyle name="Normal 8 3 3 3 2 2" xfId="33447" xr:uid="{35CB8507-0DD7-4217-B078-95C34D5E2A13}"/>
    <cellStyle name="Normal 8 3 3 3 3" xfId="33446" xr:uid="{4F17568A-E5C7-460F-8CD9-0AEA47BBF993}"/>
    <cellStyle name="Normal 8 3 3 4" xfId="25791" xr:uid="{1A580F06-63AB-49CA-A49F-11B793AFE197}"/>
    <cellStyle name="Normal 8 3 3 4 2" xfId="33448" xr:uid="{F50DF25A-C770-4477-9254-05D9D7CA1BB8}"/>
    <cellStyle name="Normal 8 3 3 5" xfId="29694" xr:uid="{69C03975-E8B0-4413-9124-0DBB3C371911}"/>
    <cellStyle name="Normal 8 3 3 6" xfId="31664" xr:uid="{FD916D3C-2C07-4971-914F-1D0521368BC2}"/>
    <cellStyle name="Normal 8 3 4" xfId="23185" xr:uid="{56401EEA-5983-474D-9BFB-C7CC37252456}"/>
    <cellStyle name="Normal 8 3 4 2" xfId="27093" xr:uid="{F1AE78CA-75A9-4545-95D5-F1FE84169C9D}"/>
    <cellStyle name="Normal 8 3 4 2 2" xfId="33450" xr:uid="{35609842-BDBD-46BA-A3DE-B33A5689C28A}"/>
    <cellStyle name="Normal 8 3 4 3" xfId="33449" xr:uid="{79AD9175-D97F-486B-955A-FC08FEF0281F}"/>
    <cellStyle name="Normal 8 3 5" xfId="24491" xr:uid="{1D474305-5E37-4CC4-90D2-EDB87EB1E9E8}"/>
    <cellStyle name="Normal 8 3 5 2" xfId="28397" xr:uid="{BDF6111D-BB23-47FF-A8BF-05E43A3874F0}"/>
    <cellStyle name="Normal 8 3 5 2 2" xfId="33452" xr:uid="{956CC856-1C52-4981-A7E3-4C385E5299E0}"/>
    <cellStyle name="Normal 8 3 5 3" xfId="33451" xr:uid="{B3B83EA1-6642-4597-9108-4DA845552471}"/>
    <cellStyle name="Normal 8 3 6" xfId="25789" xr:uid="{056EDC52-2CE1-47AF-B3E7-0EFED8C32F34}"/>
    <cellStyle name="Normal 8 3 6 2" xfId="33453" xr:uid="{E1BF1EAE-D850-4DFD-9C68-ECC6730E4874}"/>
    <cellStyle name="Normal 8 3 7" xfId="29695" xr:uid="{179378F8-6C3C-4D7F-B09C-F30D622055AC}"/>
    <cellStyle name="Normal 8 3 8" xfId="30989" xr:uid="{0BF1E2C3-CC25-423A-84D8-B3371D35CB72}"/>
    <cellStyle name="Normal 8 3 9" xfId="40500" xr:uid="{88A50270-D3DF-4B37-B5DA-AA1430865AE9}"/>
    <cellStyle name="Normal 8 4" xfId="1503" xr:uid="{F44D8C42-10F2-4AB6-8E14-661F13EBCA81}"/>
    <cellStyle name="Normal 8 4 2" xfId="1504" xr:uid="{652A9DB4-31AB-48CA-89AB-088467F8A2D8}"/>
    <cellStyle name="Normal 8 4 2 2" xfId="23189" xr:uid="{F52196A1-AEBB-4AE8-9F0F-49DC2057F1D3}"/>
    <cellStyle name="Normal 8 4 2 2 2" xfId="27097" xr:uid="{9FB8757C-A2CD-46BE-B189-732EE26EDF35}"/>
    <cellStyle name="Normal 8 4 2 2 2 2" xfId="33455" xr:uid="{DC7E3867-8FCE-4251-BB45-AE4664A4A384}"/>
    <cellStyle name="Normal 8 4 2 2 3" xfId="33454" xr:uid="{811BA260-19C2-4540-AE66-345132F9E93D}"/>
    <cellStyle name="Normal 8 4 2 3" xfId="24495" xr:uid="{1BA477D0-2468-468E-BB52-98E9A36269FC}"/>
    <cellStyle name="Normal 8 4 2 3 2" xfId="28401" xr:uid="{29C762AE-229E-440D-83F4-45E829218131}"/>
    <cellStyle name="Normal 8 4 2 3 2 2" xfId="33457" xr:uid="{7A96161A-3044-44F3-B621-9DE17EC54ED7}"/>
    <cellStyle name="Normal 8 4 2 3 3" xfId="33456" xr:uid="{B4F6E489-1638-44DF-BCED-73AEBBD57294}"/>
    <cellStyle name="Normal 8 4 2 4" xfId="25793" xr:uid="{1DE30855-6F4F-45B1-9AA0-2780BAB5443E}"/>
    <cellStyle name="Normal 8 4 2 4 2" xfId="33458" xr:uid="{E294FD52-96CD-446C-A206-69D4D81F7698}"/>
    <cellStyle name="Normal 8 4 2 5" xfId="29696" xr:uid="{61F9BF5A-3C63-47F1-9136-70942BB3843A}"/>
    <cellStyle name="Normal 8 4 2 6" xfId="31665" xr:uid="{4FF627DE-0B4B-4C40-B550-580B29EE7E8B}"/>
    <cellStyle name="Normal 8 4 3" xfId="23188" xr:uid="{B2C35FA4-3A61-4F2A-820B-7F293F9905A3}"/>
    <cellStyle name="Normal 8 4 3 2" xfId="27096" xr:uid="{84377637-8B1F-4A10-8033-6FC35E0E8531}"/>
    <cellStyle name="Normal 8 4 3 2 2" xfId="33460" xr:uid="{772ABFA2-4C4F-4634-BB6F-AA86D51F4CD0}"/>
    <cellStyle name="Normal 8 4 3 3" xfId="33459" xr:uid="{5AEE7520-1802-45F3-A6C2-02666230F426}"/>
    <cellStyle name="Normal 8 4 4" xfId="24494" xr:uid="{EB4D27CA-A411-4F7F-99B4-44E487AB0D9B}"/>
    <cellStyle name="Normal 8 4 4 2" xfId="28400" xr:uid="{AAF09821-696F-42DE-9EE8-C8C24F58B28C}"/>
    <cellStyle name="Normal 8 4 4 2 2" xfId="33462" xr:uid="{78DDB1AC-BD5D-4759-93A4-F26FC8BA54F5}"/>
    <cellStyle name="Normal 8 4 4 3" xfId="33461" xr:uid="{2ED750D0-BAE0-42D3-A9C6-800A84CBBC60}"/>
    <cellStyle name="Normal 8 4 5" xfId="25792" xr:uid="{5A6C8901-BBE7-4966-9E1B-057AF440D600}"/>
    <cellStyle name="Normal 8 4 5 2" xfId="33463" xr:uid="{FBB54B89-4D07-4E1E-8DBF-9E368842CF4D}"/>
    <cellStyle name="Normal 8 4 6" xfId="29697" xr:uid="{B01D8046-8103-475A-9927-C1A5C8928165}"/>
    <cellStyle name="Normal 8 4 7" xfId="31151" xr:uid="{ED2E9434-60CD-4FB4-B36B-07E7E267EF2F}"/>
    <cellStyle name="Normal 8 5" xfId="1505" xr:uid="{B8E7092D-23CB-426E-B2CC-835DB644DF55}"/>
    <cellStyle name="Normal 8 5 2" xfId="23190" xr:uid="{C9FA0D2C-E651-4299-BD6B-D0507C9AF76D}"/>
    <cellStyle name="Normal 8 5 2 2" xfId="27098" xr:uid="{4A880ABC-C6E6-4668-BEA7-392487B28738}"/>
    <cellStyle name="Normal 8 5 2 2 2" xfId="33465" xr:uid="{29A24719-C294-4D2F-924B-60F2E037D8E3}"/>
    <cellStyle name="Normal 8 5 2 3" xfId="33464" xr:uid="{01BFE096-585E-4600-A994-A4BABD4C755F}"/>
    <cellStyle name="Normal 8 5 3" xfId="24496" xr:uid="{F97A6C78-A86D-484B-8B14-0CAB55FB43C5}"/>
    <cellStyle name="Normal 8 5 3 2" xfId="28402" xr:uid="{22A7007F-8C4A-475B-8046-4A4667B02053}"/>
    <cellStyle name="Normal 8 5 3 2 2" xfId="33467" xr:uid="{AC252829-6EE8-40F2-BA1A-0BEEE9DA2310}"/>
    <cellStyle name="Normal 8 5 3 3" xfId="33466" xr:uid="{2A7BC4CB-EEE2-4562-A858-85BFD7BA7F27}"/>
    <cellStyle name="Normal 8 5 4" xfId="25794" xr:uid="{3CE861FF-1564-413D-93C3-C25BF112F4D1}"/>
    <cellStyle name="Normal 8 5 4 2" xfId="33468" xr:uid="{A06C77AD-213E-4C64-A987-6EE958B95CBC}"/>
    <cellStyle name="Normal 8 5 5" xfId="29698" xr:uid="{DE10F289-0F6D-4998-890A-C4FBBA36A0B8}"/>
    <cellStyle name="Normal 8 5 6" xfId="31302" xr:uid="{E2362191-E9A3-438A-9034-ABE39FE95388}"/>
    <cellStyle name="Normal 8 6" xfId="1506" xr:uid="{CBAD39CE-9375-4E7D-99D3-67DC45A2BBBB}"/>
    <cellStyle name="Normal 8 6 2" xfId="23191" xr:uid="{29812D4F-791D-40D1-859C-F85214D61B2A}"/>
    <cellStyle name="Normal 8 6 2 2" xfId="27099" xr:uid="{684DD1F9-8A7B-41DC-9C70-FB8EB6C420FD}"/>
    <cellStyle name="Normal 8 6 2 2 2" xfId="33470" xr:uid="{831CAA36-A498-463B-A445-892E24F78D9C}"/>
    <cellStyle name="Normal 8 6 2 3" xfId="33469" xr:uid="{F9FA2AE6-B66F-41FE-9EBE-66EF4B308767}"/>
    <cellStyle name="Normal 8 6 3" xfId="24497" xr:uid="{D34FFC10-56AD-447B-8D94-6D645AA101F4}"/>
    <cellStyle name="Normal 8 6 3 2" xfId="28403" xr:uid="{2E35115F-A005-47CD-B17A-F4BA1EE6A2E2}"/>
    <cellStyle name="Normal 8 6 3 2 2" xfId="33472" xr:uid="{09B6D840-D5EF-4EA1-A8F8-45C902F4C172}"/>
    <cellStyle name="Normal 8 6 3 3" xfId="33471" xr:uid="{C1B05AC2-70EE-4D3A-A2A4-B92998FB4E22}"/>
    <cellStyle name="Normal 8 6 4" xfId="25795" xr:uid="{39438AED-3658-4575-A071-E0817D631AFB}"/>
    <cellStyle name="Normal 8 6 4 2" xfId="33473" xr:uid="{44438AD3-A4A1-4DF0-A61A-804FFB7D8590}"/>
    <cellStyle name="Normal 8 6 5" xfId="29699" xr:uid="{DEEB14C8-274D-44E7-8B38-2AE7A857FF33}"/>
    <cellStyle name="Normal 8 6 6" xfId="31660" xr:uid="{D0726931-7B42-4744-8132-E2ADBC64774A}"/>
    <cellStyle name="Normal 8 7" xfId="23176" xr:uid="{3CC9DA70-5BDF-46A6-87A5-9A5772C406C8}"/>
    <cellStyle name="Normal 8 7 2" xfId="27084" xr:uid="{2706326E-EDCD-41B9-A9FF-182D97324662}"/>
    <cellStyle name="Normal 8 7 2 2" xfId="33475" xr:uid="{DAFB2532-1A76-49B2-80DF-5573EACD5FCC}"/>
    <cellStyle name="Normal 8 7 3" xfId="33474" xr:uid="{8CFF1EB3-3498-422E-87B2-BE5578255DC2}"/>
    <cellStyle name="Normal 8 8" xfId="24482" xr:uid="{CED15904-751F-4993-843F-B485159C5790}"/>
    <cellStyle name="Normal 8 8 2" xfId="28388" xr:uid="{B78BE343-CD87-4858-850D-20E86876C34A}"/>
    <cellStyle name="Normal 8 8 2 2" xfId="33477" xr:uid="{32EA2EF9-C585-4085-83E7-14485058E08E}"/>
    <cellStyle name="Normal 8 8 3" xfId="33476" xr:uid="{2C9D1EB3-C9D0-476F-8CEF-9863358E1176}"/>
    <cellStyle name="Normal 8 9" xfId="25780" xr:uid="{8C7F1B41-BDBD-4D62-8BC1-1DB6146A942B}"/>
    <cellStyle name="Normal 8 9 2" xfId="33478" xr:uid="{DC5077F2-815A-4176-9521-FC9D13C4B8D2}"/>
    <cellStyle name="Normal 80" xfId="40501" xr:uid="{242FDF7E-A8DB-43C6-B11E-44703D7BFB89}"/>
    <cellStyle name="Normal 81" xfId="40502" xr:uid="{3969BA7B-D8C0-4D6F-A8BF-B643E4396478}"/>
    <cellStyle name="Normal 82" xfId="40503" xr:uid="{92FE2BE0-6731-4177-BE8C-2BC092A84483}"/>
    <cellStyle name="Normal 83" xfId="40504" xr:uid="{1CFE9D16-138A-4671-8409-32900115D104}"/>
    <cellStyle name="Normal 84" xfId="40505" xr:uid="{217B9AF2-42CC-4E6D-8222-D70FAD6B4E23}"/>
    <cellStyle name="Normal 85" xfId="40506" xr:uid="{BA1B271B-537B-4315-BDFA-93AF8A1C6491}"/>
    <cellStyle name="Normal 86" xfId="40507" xr:uid="{C1C5DEBF-D36A-44A2-842A-58584386CBCF}"/>
    <cellStyle name="Normal 86 2" xfId="40508" xr:uid="{7EA34102-0E19-46C0-AF49-9EC29103D5C8}"/>
    <cellStyle name="Normal 86 3" xfId="40509" xr:uid="{9F76B21C-9687-4AD5-9543-0A50CED76153}"/>
    <cellStyle name="Normal 87" xfId="40510" xr:uid="{FC4D5AD8-464C-41C4-A88D-367570100218}"/>
    <cellStyle name="Normal 87 2" xfId="40511" xr:uid="{A11EE2AE-3221-48AC-94F6-93A1F03CC30F}"/>
    <cellStyle name="Normal 87 3" xfId="40512" xr:uid="{BF575E78-2699-4074-8ACA-F449EBD6A3F9}"/>
    <cellStyle name="Normal 88" xfId="40513" xr:uid="{95D90CDF-BCE6-4B19-B9EB-477FD19C484D}"/>
    <cellStyle name="Normal 88 2" xfId="40514" xr:uid="{18ECFA92-DD44-4329-9807-6BAFB9F15CC7}"/>
    <cellStyle name="Normal 88 3" xfId="40515" xr:uid="{76BD4B77-CA08-4087-BD6B-57BDB222BFB8}"/>
    <cellStyle name="Normal 89" xfId="40516" xr:uid="{B9EF9837-C72B-4901-A32F-1FFAE52FE7AF}"/>
    <cellStyle name="Normal 89 2" xfId="40517" xr:uid="{43BD9F8B-3B05-493E-8B07-61F495ED7CC7}"/>
    <cellStyle name="Normal 89 3" xfId="40518" xr:uid="{0B1BFCFC-EA82-4536-A380-8B921707105A}"/>
    <cellStyle name="Normal 9" xfId="1507" xr:uid="{623EC0A2-0FFC-4E75-B256-FA59CCAEC50E}"/>
    <cellStyle name="Normal 9 10" xfId="30828" xr:uid="{AFB58E0B-F879-4ADF-A8AC-44A096AFB200}"/>
    <cellStyle name="Normal 9 11" xfId="40519" xr:uid="{D6A1DD3B-84EA-41C8-A03A-3F9585EBE8EB}"/>
    <cellStyle name="Normal 9 2" xfId="1508" xr:uid="{3015A5FC-57FF-4ED5-BB5C-7682DB0E41C2}"/>
    <cellStyle name="Normal 9 2 2" xfId="1509" xr:uid="{21DFD51F-E6A0-455A-874B-5F4F02E50A47}"/>
    <cellStyle name="Normal 9 2 2 2" xfId="23194" xr:uid="{3CCD9E7B-F109-4173-84D8-23BCD0D2DD91}"/>
    <cellStyle name="Normal 9 2 2 2 2" xfId="27102" xr:uid="{52F55F57-18DA-41EA-AE05-37A83F8FFDAE}"/>
    <cellStyle name="Normal 9 2 2 2 2 2" xfId="33480" xr:uid="{9319B801-99C0-4C04-B751-D19E90507EB7}"/>
    <cellStyle name="Normal 9 2 2 2 3" xfId="33479" xr:uid="{905850F5-AE88-4559-A410-64F29297A01D}"/>
    <cellStyle name="Normal 9 2 2 3" xfId="24500" xr:uid="{3010EF58-73D7-4F27-A405-332AA829E46F}"/>
    <cellStyle name="Normal 9 2 2 3 2" xfId="28406" xr:uid="{B642E939-A641-49E8-A942-A7DFB0C86199}"/>
    <cellStyle name="Normal 9 2 2 3 2 2" xfId="33482" xr:uid="{BF1685AD-C512-4203-B6D5-8B987387E309}"/>
    <cellStyle name="Normal 9 2 2 3 3" xfId="33481" xr:uid="{47388BB0-EE2C-49B8-9A1C-728472368DE5}"/>
    <cellStyle name="Normal 9 2 2 4" xfId="25798" xr:uid="{8545F290-0FAC-4257-B9DD-694120B07613}"/>
    <cellStyle name="Normal 9 2 2 4 2" xfId="33483" xr:uid="{8B723548-3E98-47D6-A545-2771160E184F}"/>
    <cellStyle name="Normal 9 2 2 5" xfId="29700" xr:uid="{2CDFDE4A-7FF2-4059-9F96-94A38F1B6ED5}"/>
    <cellStyle name="Normal 9 2 2 6" xfId="31307" xr:uid="{499E4570-93E3-4BF1-8362-0B8284ECB39D}"/>
    <cellStyle name="Normal 9 2 3" xfId="1510" xr:uid="{69D31026-880D-42A4-8DA7-1ECE4A665D6B}"/>
    <cellStyle name="Normal 9 2 3 2" xfId="23195" xr:uid="{ECA6C4A8-5C3B-4EC0-B246-5295F88DA83D}"/>
    <cellStyle name="Normal 9 2 3 2 2" xfId="27103" xr:uid="{2D009B6E-81C1-4395-8156-D74320FBC5A6}"/>
    <cellStyle name="Normal 9 2 3 2 2 2" xfId="33485" xr:uid="{44635F59-DB1C-4D0A-B40E-18CDE80BB0B9}"/>
    <cellStyle name="Normal 9 2 3 2 3" xfId="33484" xr:uid="{084722B8-797A-4F49-8E69-27B752273635}"/>
    <cellStyle name="Normal 9 2 3 3" xfId="24501" xr:uid="{6D02C6D6-572A-405A-B273-21C2543F769A}"/>
    <cellStyle name="Normal 9 2 3 3 2" xfId="28407" xr:uid="{09DDCCD7-CE76-43A9-AD2A-91163B38D123}"/>
    <cellStyle name="Normal 9 2 3 3 2 2" xfId="33487" xr:uid="{3650DF9E-6621-4B4B-A703-CD7B88A4EEC2}"/>
    <cellStyle name="Normal 9 2 3 3 3" xfId="33486" xr:uid="{2AA52AD5-2765-4449-9364-FAAC22963EB6}"/>
    <cellStyle name="Normal 9 2 3 4" xfId="25799" xr:uid="{2A917BD8-4354-411C-B672-1C2766290D25}"/>
    <cellStyle name="Normal 9 2 3 4 2" xfId="33488" xr:uid="{0A0CB542-4E74-4584-A451-53678073D388}"/>
    <cellStyle name="Normal 9 2 3 5" xfId="29701" xr:uid="{C362A102-2B35-40E1-A8AB-9EFAF87C922E}"/>
    <cellStyle name="Normal 9 2 3 6" xfId="31667" xr:uid="{05AA8AB0-E8FD-4E1B-94A3-BFC6CBB733EA}"/>
    <cellStyle name="Normal 9 2 4" xfId="23193" xr:uid="{D6537B51-602D-44EE-B454-F68F2189A8E9}"/>
    <cellStyle name="Normal 9 2 4 2" xfId="27101" xr:uid="{B24ECF6F-DEDF-480C-A972-BCDBDFE47587}"/>
    <cellStyle name="Normal 9 2 4 2 2" xfId="33490" xr:uid="{16F3A550-B750-41EB-BC9F-4E7D6B18F84E}"/>
    <cellStyle name="Normal 9 2 4 3" xfId="33489" xr:uid="{1E6232F1-FEB2-4270-BEDB-4FB12484B904}"/>
    <cellStyle name="Normal 9 2 5" xfId="24499" xr:uid="{B829C610-EDB2-44B6-8E1F-2D971DB23283}"/>
    <cellStyle name="Normal 9 2 5 2" xfId="28405" xr:uid="{9894F52E-A2E5-4C67-8BB2-CD381895C0D4}"/>
    <cellStyle name="Normal 9 2 5 2 2" xfId="33492" xr:uid="{382A5C2E-D740-48D6-8657-0860EC672792}"/>
    <cellStyle name="Normal 9 2 5 3" xfId="33491" xr:uid="{AB59EEB7-8FF4-498B-85CD-5D579128986C}"/>
    <cellStyle name="Normal 9 2 6" xfId="25797" xr:uid="{AA89A34C-214A-4B61-86E3-A5E058E6F285}"/>
    <cellStyle name="Normal 9 2 6 2" xfId="33493" xr:uid="{8CB9184F-579C-4691-ACDE-0CA83EF216C3}"/>
    <cellStyle name="Normal 9 2 7" xfId="29702" xr:uid="{6E9D52A1-BE5B-4E5A-96A2-8CC85DEB9518}"/>
    <cellStyle name="Normal 9 2 8" xfId="30990" xr:uid="{2C8CF3FA-2395-4D4A-82C0-C570A9106E86}"/>
    <cellStyle name="Normal 9 2 9" xfId="40520" xr:uid="{5399444E-667D-40CC-B710-79B298AA11E4}"/>
    <cellStyle name="Normal 9 3" xfId="1511" xr:uid="{CDBFAF1F-4B37-4E9F-814F-958F167627D9}"/>
    <cellStyle name="Normal 9 3 2" xfId="1512" xr:uid="{0191D368-0BAF-4B8B-BA17-BC850AF7D999}"/>
    <cellStyle name="Normal 9 3 2 2" xfId="23197" xr:uid="{F5204CD8-9975-42D6-AD78-2E24CA54F5C3}"/>
    <cellStyle name="Normal 9 3 2 2 2" xfId="27105" xr:uid="{6FCECBA0-8F75-4B6B-B559-94993316B1DC}"/>
    <cellStyle name="Normal 9 3 2 2 2 2" xfId="33495" xr:uid="{816CF3B5-B316-4F3A-8CD6-6C3DFED44C97}"/>
    <cellStyle name="Normal 9 3 2 2 3" xfId="33494" xr:uid="{4B3BD3B3-0695-488C-BDC6-CDCB840D0BDB}"/>
    <cellStyle name="Normal 9 3 2 3" xfId="24503" xr:uid="{D854AE2E-06A0-4B80-ADCE-CDCB008E1214}"/>
    <cellStyle name="Normal 9 3 2 3 2" xfId="28409" xr:uid="{F80FA191-719A-4920-BC08-E8A135D30A61}"/>
    <cellStyle name="Normal 9 3 2 3 2 2" xfId="33497" xr:uid="{900818BD-DE36-4151-AAD8-236A0A3FD03B}"/>
    <cellStyle name="Normal 9 3 2 3 3" xfId="33496" xr:uid="{A72BEDD3-3B10-4265-A1E7-65BF859F3E1A}"/>
    <cellStyle name="Normal 9 3 2 4" xfId="25801" xr:uid="{52A78082-47C3-40AC-A531-C07962430475}"/>
    <cellStyle name="Normal 9 3 2 4 2" xfId="33498" xr:uid="{59C4263A-7968-4F6B-ABCA-8FBFB27B7DCD}"/>
    <cellStyle name="Normal 9 3 2 5" xfId="29703" xr:uid="{DB66FB57-F1A7-42EE-A361-23808C26DF5E}"/>
    <cellStyle name="Normal 9 3 2 6" xfId="31668" xr:uid="{2FA82EFF-D3F2-41BF-A505-DE237EA0B797}"/>
    <cellStyle name="Normal 9 3 3" xfId="23196" xr:uid="{5C4CF9D0-B2DB-46A9-A8C8-FB589A083B2E}"/>
    <cellStyle name="Normal 9 3 3 2" xfId="27104" xr:uid="{2E434149-CF53-4C45-8ABF-8336E3896AC7}"/>
    <cellStyle name="Normal 9 3 3 2 2" xfId="33500" xr:uid="{4B1B1395-18AB-41DB-A7D3-92BB54F33C64}"/>
    <cellStyle name="Normal 9 3 3 3" xfId="33499" xr:uid="{8A151BC5-FBF8-40CD-96C7-A94545EA2E59}"/>
    <cellStyle name="Normal 9 3 4" xfId="24502" xr:uid="{F5EBBA46-1D8E-47DA-824A-6BB16AD9BC01}"/>
    <cellStyle name="Normal 9 3 4 2" xfId="28408" xr:uid="{E1977769-4486-4CAA-99B1-E9E3A4194742}"/>
    <cellStyle name="Normal 9 3 4 2 2" xfId="33502" xr:uid="{093164C8-1D34-40A2-8EB1-E0BB2ED9256C}"/>
    <cellStyle name="Normal 9 3 4 3" xfId="33501" xr:uid="{0A3D20F8-1588-4A7C-B817-C369F9B2D9C6}"/>
    <cellStyle name="Normal 9 3 5" xfId="25800" xr:uid="{B04484DE-82E2-44D1-B6D7-333942B5D61C}"/>
    <cellStyle name="Normal 9 3 5 2" xfId="33503" xr:uid="{F7E4697C-513D-4FA9-A6D4-96000E697C18}"/>
    <cellStyle name="Normal 9 3 6" xfId="29704" xr:uid="{C2D694EE-A117-44B0-8214-6CDC45173301}"/>
    <cellStyle name="Normal 9 3 7" xfId="31152" xr:uid="{DCFDC4A8-B51F-416B-8ACE-27F45A2239F8}"/>
    <cellStyle name="Normal 9 4" xfId="1513" xr:uid="{D983DF35-FA22-4AC1-8A90-4E8D1E5F7AAE}"/>
    <cellStyle name="Normal 9 4 2" xfId="23198" xr:uid="{95043FA7-DD35-4995-9FB6-5496E6D5BA02}"/>
    <cellStyle name="Normal 9 4 2 2" xfId="27106" xr:uid="{C0EC9357-8B0D-4E98-AA91-5E385121A57F}"/>
    <cellStyle name="Normal 9 4 2 2 2" xfId="33505" xr:uid="{D4D6DD04-996F-4CE3-81E9-6CF149757C4C}"/>
    <cellStyle name="Normal 9 4 2 3" xfId="33504" xr:uid="{645AA132-0498-45A2-8B63-0593BE7A1721}"/>
    <cellStyle name="Normal 9 4 3" xfId="24504" xr:uid="{33C52353-C9D0-4F04-9678-CE3EB92913EF}"/>
    <cellStyle name="Normal 9 4 3 2" xfId="28410" xr:uid="{F465D1BB-C688-44D1-8130-71E03DB066A2}"/>
    <cellStyle name="Normal 9 4 3 2 2" xfId="33507" xr:uid="{4C19D1FB-7048-4820-A7E5-45AFB74244F5}"/>
    <cellStyle name="Normal 9 4 3 3" xfId="33506" xr:uid="{5B2A689E-5C32-48E4-8C0D-3E0147B68622}"/>
    <cellStyle name="Normal 9 4 4" xfId="25802" xr:uid="{AF15B950-FBEB-4308-8F59-7961C6CD795C}"/>
    <cellStyle name="Normal 9 4 4 2" xfId="33508" xr:uid="{22CD4D57-EBCC-452F-A8B7-C7D4BD614B7D}"/>
    <cellStyle name="Normal 9 4 5" xfId="29705" xr:uid="{C4A4D55E-15CB-446A-89CF-9D39823AAD0B}"/>
    <cellStyle name="Normal 9 4 6" xfId="31306" xr:uid="{6443B82A-CC56-4FE2-8A39-CCFD70435CA7}"/>
    <cellStyle name="Normal 9 5" xfId="1514" xr:uid="{26B4D2A9-55DA-4C43-9D60-E0182E75B043}"/>
    <cellStyle name="Normal 9 5 2" xfId="23199" xr:uid="{3BFB919E-832C-4996-A29E-6B2867EEE724}"/>
    <cellStyle name="Normal 9 5 2 2" xfId="27107" xr:uid="{49F19D65-6BF6-478A-B79D-FDCCEA67CEAF}"/>
    <cellStyle name="Normal 9 5 2 2 2" xfId="33510" xr:uid="{3CB6DB28-4E15-4480-92E3-282E6A0F4845}"/>
    <cellStyle name="Normal 9 5 2 3" xfId="33509" xr:uid="{D31D3E65-C6BE-4DB7-BE0D-D9CEDF179EB5}"/>
    <cellStyle name="Normal 9 5 3" xfId="24505" xr:uid="{92DB34EF-7FBC-4DE1-8446-00EACDB01419}"/>
    <cellStyle name="Normal 9 5 3 2" xfId="28411" xr:uid="{A06AD00E-D557-4806-BA77-ACF6D41EE51F}"/>
    <cellStyle name="Normal 9 5 3 2 2" xfId="33512" xr:uid="{E5FBF159-D1E2-4DD3-80BC-BB3B821D38FD}"/>
    <cellStyle name="Normal 9 5 3 3" xfId="33511" xr:uid="{D6F3EEA2-31CC-4A8D-BC54-C4867BA47C9F}"/>
    <cellStyle name="Normal 9 5 4" xfId="25803" xr:uid="{FDC4677B-1929-4BC6-B517-98EE2F99D60A}"/>
    <cellStyle name="Normal 9 5 4 2" xfId="33513" xr:uid="{07A0DAEC-6573-4AD1-82B4-4A1F2A5B98D6}"/>
    <cellStyle name="Normal 9 5 5" xfId="29706" xr:uid="{77BF2539-7486-4E60-BB46-46579D9D3EC7}"/>
    <cellStyle name="Normal 9 5 6" xfId="31666" xr:uid="{ED3D3C86-D754-4039-B118-0B462C06D42C}"/>
    <cellStyle name="Normal 9 6" xfId="23192" xr:uid="{6BA4EF0D-3505-48B6-A6F6-E0567A2A9CC8}"/>
    <cellStyle name="Normal 9 6 2" xfId="27100" xr:uid="{DA6C45BC-3E58-43E9-865A-EB7518B512A6}"/>
    <cellStyle name="Normal 9 6 2 2" xfId="33515" xr:uid="{7B625E9D-8D8C-4540-9339-71780327C3C5}"/>
    <cellStyle name="Normal 9 6 3" xfId="33514" xr:uid="{D4D8B285-F474-44AE-90FE-F6F0F202E22A}"/>
    <cellStyle name="Normal 9 7" xfId="24498" xr:uid="{72B41F13-314B-4C61-A2D8-BC68BC06F4B3}"/>
    <cellStyle name="Normal 9 7 2" xfId="28404" xr:uid="{C1DD3004-FFCF-4B2D-8D98-ADB5A2C4C8A6}"/>
    <cellStyle name="Normal 9 7 2 2" xfId="33517" xr:uid="{1CF59307-B625-4182-AAB1-CC1E148F6D05}"/>
    <cellStyle name="Normal 9 7 3" xfId="33516" xr:uid="{3A926D95-8363-4F57-B9BB-DC8CAE93A4E0}"/>
    <cellStyle name="Normal 9 8" xfId="25796" xr:uid="{BA2CB362-4256-4DA2-AA7D-070E4076A56F}"/>
    <cellStyle name="Normal 9 8 2" xfId="33518" xr:uid="{38AA7EA9-064A-4AC6-B8BB-D1C26DAB2CB6}"/>
    <cellStyle name="Normal 9 9" xfId="29707" xr:uid="{63C60066-FE2A-4D19-A96C-7A0303707385}"/>
    <cellStyle name="Normal 90" xfId="40521" xr:uid="{84B56C73-D452-47B1-8322-4DC161F40EAD}"/>
    <cellStyle name="Normal 90 2" xfId="40522" xr:uid="{9C246215-67F0-4DE1-92F8-D3108C6F564F}"/>
    <cellStyle name="Normal 90 3" xfId="40523" xr:uid="{4E95C78B-F0BE-4241-BACE-16BCE917AE6D}"/>
    <cellStyle name="Normal 91" xfId="40524" xr:uid="{A7076874-456C-456F-9786-219DCDB41206}"/>
    <cellStyle name="Normal 92" xfId="40525" xr:uid="{AD33741E-0C00-4CDB-8AD1-58BECF45A9E1}"/>
    <cellStyle name="Normal 92 2" xfId="40526" xr:uid="{EEDA7CA9-B693-4367-8D94-634B16F33DCF}"/>
    <cellStyle name="Normal 92 3" xfId="40527" xr:uid="{C1D06F96-675C-463D-9644-FACED63531C8}"/>
    <cellStyle name="Normal 93" xfId="40528" xr:uid="{4D523B1E-1373-4E87-BD42-46347263AF4F}"/>
    <cellStyle name="Normal 94" xfId="40529" xr:uid="{E2F77962-4784-4345-8455-F03CCCDFE557}"/>
    <cellStyle name="Normal 95" xfId="40530" xr:uid="{A0A773F8-3CD4-4E37-82B1-4D9C077F587F}"/>
    <cellStyle name="Normal 96" xfId="40531" xr:uid="{3B70B58E-CEC5-4E76-80FA-FB542F1CAEA9}"/>
    <cellStyle name="Normal 97" xfId="40532" xr:uid="{6AEBB4F1-4B49-4AB7-8E47-8D329AE7F899}"/>
    <cellStyle name="Normal 98" xfId="40533" xr:uid="{E460DD1B-596C-4EDB-87D8-2FBC246D093A}"/>
    <cellStyle name="Normal 99" xfId="40534" xr:uid="{03D3215A-F4F8-4B3B-BA0F-E62D175DB63F}"/>
    <cellStyle name="Normale_LSCO0697" xfId="40535" xr:uid="{156EE2C7-11E4-4764-824E-0924D3BF7B82}"/>
    <cellStyle name="normální_All" xfId="40536" xr:uid="{F3EE8C41-5C75-4FC3-BAA3-FAA56F7C7092}"/>
    <cellStyle name="Normalny" xfId="0" builtinId="0"/>
    <cellStyle name="Normalny 10" xfId="23" xr:uid="{9973A06E-5CCA-4FB9-902C-38DB0F816CD0}"/>
    <cellStyle name="Normalny 10 10" xfId="1515" xr:uid="{DFA8228E-1AC5-4E0D-9C96-AC1D7F5E4152}"/>
    <cellStyle name="Normalny 10 10 10" xfId="30835" xr:uid="{0A019354-4E54-48B7-A593-C42ABBF3AC31}"/>
    <cellStyle name="Normalny 10 10 2" xfId="1516" xr:uid="{F0D7F5D7-58F8-4874-A0DC-A2C881F082D4}"/>
    <cellStyle name="Normalny 10 10 2 2" xfId="1517" xr:uid="{F77A5131-590A-4B65-8643-14A04A40D128}"/>
    <cellStyle name="Normalny 10 10 2 2 2" xfId="23202" xr:uid="{1C64FE55-181D-4D20-A4BD-50206FCCA651}"/>
    <cellStyle name="Normalny 10 10 2 2 2 2" xfId="27110" xr:uid="{BCEB03DC-AADC-4408-B5A2-D38699237096}"/>
    <cellStyle name="Normalny 10 10 2 2 2 2 2" xfId="33520" xr:uid="{E87E5675-0232-4B4F-BB1F-FFEA398F9242}"/>
    <cellStyle name="Normalny 10 10 2 2 2 3" xfId="33519" xr:uid="{5A6E8C1D-CBBC-4342-9E8B-BA20CF0CB9BD}"/>
    <cellStyle name="Normalny 10 10 2 2 3" xfId="24508" xr:uid="{3240AB9C-92C8-4D85-B2D0-921F80281361}"/>
    <cellStyle name="Normalny 10 10 2 2 3 2" xfId="28414" xr:uid="{1CC85FA2-426A-4716-A0DB-8561EF916E15}"/>
    <cellStyle name="Normalny 10 10 2 2 3 2 2" xfId="33522" xr:uid="{A7440E5A-0E14-450E-855D-92A69EB8FFB3}"/>
    <cellStyle name="Normalny 10 10 2 2 3 3" xfId="33521" xr:uid="{B33E362E-3B48-431E-9E4A-234039C8D16C}"/>
    <cellStyle name="Normalny 10 10 2 2 4" xfId="25806" xr:uid="{E2052C08-FB9E-4B60-B4D2-C5BA5A32BE19}"/>
    <cellStyle name="Normalny 10 10 2 2 4 2" xfId="33523" xr:uid="{2FF07AB6-EE14-480A-A4F2-B77728A54626}"/>
    <cellStyle name="Normalny 10 10 2 2 5" xfId="29708" xr:uid="{41296E83-B994-4C23-8E93-A59EFD6D78C0}"/>
    <cellStyle name="Normalny 10 10 2 2 6" xfId="31310" xr:uid="{5852828F-4E15-40EF-94B1-73A78BD9D079}"/>
    <cellStyle name="Normalny 10 10 2 3" xfId="1518" xr:uid="{648AA20B-36FE-48FB-A693-0A4084C25CAF}"/>
    <cellStyle name="Normalny 10 10 2 3 2" xfId="23203" xr:uid="{9561AE1F-3FC0-48A3-871E-F5591B57FB83}"/>
    <cellStyle name="Normalny 10 10 2 3 2 2" xfId="27111" xr:uid="{08362AD0-155E-4426-9A74-DB599457EFC8}"/>
    <cellStyle name="Normalny 10 10 2 3 2 2 2" xfId="33525" xr:uid="{0CCF9200-9AD3-4AF9-9066-ED9D9C8F96EE}"/>
    <cellStyle name="Normalny 10 10 2 3 2 3" xfId="33524" xr:uid="{7F01D1E7-C6DE-436E-ABA3-C42E241CDEF3}"/>
    <cellStyle name="Normalny 10 10 2 3 3" xfId="24509" xr:uid="{EC2AA416-58DC-4547-9B00-1CD8D9C17BCC}"/>
    <cellStyle name="Normalny 10 10 2 3 3 2" xfId="28415" xr:uid="{2E1A5A44-E8FB-48F7-9FF4-6D03232D86AD}"/>
    <cellStyle name="Normalny 10 10 2 3 3 2 2" xfId="33527" xr:uid="{5C3AB853-7831-4BB3-A792-EECBC8BA5B53}"/>
    <cellStyle name="Normalny 10 10 2 3 3 3" xfId="33526" xr:uid="{F461EEDD-BF52-46CF-9F81-5538808AA90B}"/>
    <cellStyle name="Normalny 10 10 2 3 4" xfId="25807" xr:uid="{29AD5DF8-FD54-4035-A448-E41F4AA12505}"/>
    <cellStyle name="Normalny 10 10 2 3 4 2" xfId="33528" xr:uid="{9833D50D-69C7-4718-8F2B-16D3B556639B}"/>
    <cellStyle name="Normalny 10 10 2 3 5" xfId="29709" xr:uid="{C2FB58ED-FD21-4598-B47C-4E0EEB4720B8}"/>
    <cellStyle name="Normalny 10 10 2 3 6" xfId="31671" xr:uid="{7A1319D9-B14F-42CB-93FD-1BD4FCC6F194}"/>
    <cellStyle name="Normalny 10 10 2 4" xfId="23201" xr:uid="{B3122C13-D677-43D1-9ECA-CABD0B356482}"/>
    <cellStyle name="Normalny 10 10 2 4 2" xfId="27109" xr:uid="{45BD9E92-2721-445A-9C12-EE2A7CB97650}"/>
    <cellStyle name="Normalny 10 10 2 4 2 2" xfId="33530" xr:uid="{A466A75E-F69E-4491-950E-A099AA5E12FA}"/>
    <cellStyle name="Normalny 10 10 2 4 3" xfId="33529" xr:uid="{27D6AB14-E0EF-42F4-9A74-9B9144894654}"/>
    <cellStyle name="Normalny 10 10 2 5" xfId="24507" xr:uid="{6FF86B79-04D2-4F2E-8F8C-FEF2031F3631}"/>
    <cellStyle name="Normalny 10 10 2 5 2" xfId="28413" xr:uid="{CECEC549-37D4-4BE2-B0A8-1F99D609F2B6}"/>
    <cellStyle name="Normalny 10 10 2 5 2 2" xfId="33532" xr:uid="{B82DA26F-09C5-4EC7-BD4D-4685491244FA}"/>
    <cellStyle name="Normalny 10 10 2 5 3" xfId="33531" xr:uid="{90E1A326-2BE8-478E-8C50-2E3E3C580CB5}"/>
    <cellStyle name="Normalny 10 10 2 6" xfId="25805" xr:uid="{11F77A4A-4D72-49D8-A9E3-6E955F2DCECD}"/>
    <cellStyle name="Normalny 10 10 2 6 2" xfId="33533" xr:uid="{5839F11A-23DE-4ADB-9829-F015B9DBE1AC}"/>
    <cellStyle name="Normalny 10 10 2 7" xfId="29710" xr:uid="{23B6EC4F-A473-4373-BCBF-F261F136C1E0}"/>
    <cellStyle name="Normalny 10 10 2 8" xfId="30997" xr:uid="{23FC5447-0383-4407-BC35-577A056F50A0}"/>
    <cellStyle name="Normalny 10 10 3" xfId="1519" xr:uid="{829D193B-53D7-4B59-8624-101F5F4185CC}"/>
    <cellStyle name="Normalny 10 10 3 2" xfId="1520" xr:uid="{D2BB12EF-1AAD-4D53-A70A-813A0550D70A}"/>
    <cellStyle name="Normalny 10 10 3 2 2" xfId="23205" xr:uid="{7167C766-726B-45FB-B297-1F6CF08089A5}"/>
    <cellStyle name="Normalny 10 10 3 2 2 2" xfId="27113" xr:uid="{125F582A-B4B4-4123-BFD0-4D6B35ED1078}"/>
    <cellStyle name="Normalny 10 10 3 2 2 2 2" xfId="33535" xr:uid="{8070CF74-BB3A-4592-8E38-CC397B5D80BF}"/>
    <cellStyle name="Normalny 10 10 3 2 2 3" xfId="33534" xr:uid="{E699209A-C75E-4670-B5E6-E338F9BC9314}"/>
    <cellStyle name="Normalny 10 10 3 2 3" xfId="24511" xr:uid="{607E863E-9B4D-4404-91DC-4248D1B93FE9}"/>
    <cellStyle name="Normalny 10 10 3 2 3 2" xfId="28417" xr:uid="{F363019E-D309-4C29-B3CE-32D3584D5EA9}"/>
    <cellStyle name="Normalny 10 10 3 2 3 2 2" xfId="33537" xr:uid="{E7BFD727-B32F-4A13-9E17-84037CC8D6CC}"/>
    <cellStyle name="Normalny 10 10 3 2 3 3" xfId="33536" xr:uid="{E6FD4ADE-BDCD-4934-9714-4862B0CD09C7}"/>
    <cellStyle name="Normalny 10 10 3 2 4" xfId="25809" xr:uid="{F0683350-91ED-497D-83EA-2DDCF41B72E7}"/>
    <cellStyle name="Normalny 10 10 3 2 4 2" xfId="33538" xr:uid="{BA302100-6977-42DA-811C-35D5219A2DBE}"/>
    <cellStyle name="Normalny 10 10 3 2 5" xfId="29711" xr:uid="{B296F875-7708-48A3-B743-FBD18A12B86C}"/>
    <cellStyle name="Normalny 10 10 3 2 6" xfId="31672" xr:uid="{2D90DBAB-CE22-4F90-B970-0180F7AF45BC}"/>
    <cellStyle name="Normalny 10 10 3 3" xfId="23204" xr:uid="{FD96981E-7DCB-4969-A191-3D0E2D5E2147}"/>
    <cellStyle name="Normalny 10 10 3 3 2" xfId="27112" xr:uid="{2AFEDEBA-416B-4C6B-95B8-0CD02B262245}"/>
    <cellStyle name="Normalny 10 10 3 3 2 2" xfId="33540" xr:uid="{64B5057F-D05D-4EE0-A086-E668254A334F}"/>
    <cellStyle name="Normalny 10 10 3 3 3" xfId="33539" xr:uid="{79E6D662-DC52-4D4C-A6BC-42139A56245E}"/>
    <cellStyle name="Normalny 10 10 3 4" xfId="24510" xr:uid="{4FA971C0-DC8B-485B-B6BA-D11A7C67FCE1}"/>
    <cellStyle name="Normalny 10 10 3 4 2" xfId="28416" xr:uid="{8B5D31DA-B168-43DA-AC7B-D975D8EA473C}"/>
    <cellStyle name="Normalny 10 10 3 4 2 2" xfId="33542" xr:uid="{2C14C819-F6DA-47A9-991A-744337284430}"/>
    <cellStyle name="Normalny 10 10 3 4 3" xfId="33541" xr:uid="{1B3A4940-DAF2-4C40-88D0-06075559C621}"/>
    <cellStyle name="Normalny 10 10 3 5" xfId="25808" xr:uid="{5DAC43FC-DFFA-467B-BCD2-40CCA0DEE58B}"/>
    <cellStyle name="Normalny 10 10 3 5 2" xfId="33543" xr:uid="{EB9EB76B-67DE-4CA8-B4E1-B1FA20BCAE5F}"/>
    <cellStyle name="Normalny 10 10 3 6" xfId="29712" xr:uid="{CCAFB2C0-53AD-45C0-B613-EF83FE26D4B2}"/>
    <cellStyle name="Normalny 10 10 3 7" xfId="31159" xr:uid="{69433C14-2558-4E39-8D35-3EA452FB6DA1}"/>
    <cellStyle name="Normalny 10 10 4" xfId="1521" xr:uid="{E5317302-9872-4556-8035-C3AE95F2E3F0}"/>
    <cellStyle name="Normalny 10 10 4 2" xfId="23206" xr:uid="{D9752027-1785-415B-826E-9FC048A55076}"/>
    <cellStyle name="Normalny 10 10 4 2 2" xfId="27114" xr:uid="{32AEB751-FEA4-4ED0-B580-57A449F36510}"/>
    <cellStyle name="Normalny 10 10 4 2 2 2" xfId="33545" xr:uid="{FFF15CBB-A94D-4B88-ADD2-F420794340CC}"/>
    <cellStyle name="Normalny 10 10 4 2 3" xfId="33544" xr:uid="{CE802078-81CC-4026-83CB-5627FC9BE5AB}"/>
    <cellStyle name="Normalny 10 10 4 3" xfId="24512" xr:uid="{70D3719A-E6AB-4918-8301-3A2C718F0C78}"/>
    <cellStyle name="Normalny 10 10 4 3 2" xfId="28418" xr:uid="{710468FA-E802-4F03-BAF2-7EF8D38C3F56}"/>
    <cellStyle name="Normalny 10 10 4 3 2 2" xfId="33547" xr:uid="{31F68DC7-5D63-4025-93DA-6146659A298F}"/>
    <cellStyle name="Normalny 10 10 4 3 3" xfId="33546" xr:uid="{952BA0B9-A5AF-4471-AB4C-771F26D0C090}"/>
    <cellStyle name="Normalny 10 10 4 4" xfId="25810" xr:uid="{E7A0A5BB-9B6E-43E3-A299-CB026952406E}"/>
    <cellStyle name="Normalny 10 10 4 4 2" xfId="33548" xr:uid="{BE42FAFC-FC99-4657-9CC0-3CACBBBEDEC3}"/>
    <cellStyle name="Normalny 10 10 4 5" xfId="29713" xr:uid="{5A78D30C-E9A8-47E1-8CCC-26937B072644}"/>
    <cellStyle name="Normalny 10 10 4 6" xfId="31309" xr:uid="{0D6FA3FB-B000-43F7-A066-5E1819E851DA}"/>
    <cellStyle name="Normalny 10 10 5" xfId="1522" xr:uid="{147B5B4D-B706-40EB-8FB0-621389C68EAD}"/>
    <cellStyle name="Normalny 10 10 5 2" xfId="23207" xr:uid="{9FE80E7F-9BF9-4C7E-B212-503C1D3E3EF0}"/>
    <cellStyle name="Normalny 10 10 5 2 2" xfId="27115" xr:uid="{C6A63F34-9513-422A-8F71-74BD898B195C}"/>
    <cellStyle name="Normalny 10 10 5 2 2 2" xfId="33550" xr:uid="{869C9A92-5DE9-4E13-801E-9784219E5C80}"/>
    <cellStyle name="Normalny 10 10 5 2 3" xfId="33549" xr:uid="{82C53D4D-A854-4742-8CE5-571F2EC79C83}"/>
    <cellStyle name="Normalny 10 10 5 3" xfId="24513" xr:uid="{36F2CB85-32B1-4AFA-9213-1242F8A04C9E}"/>
    <cellStyle name="Normalny 10 10 5 3 2" xfId="28419" xr:uid="{012FDDB2-ABB0-4BC7-9666-A5F83CDDC2B3}"/>
    <cellStyle name="Normalny 10 10 5 3 2 2" xfId="33552" xr:uid="{9B0F3C53-9949-441D-B10F-E84A65F6A62D}"/>
    <cellStyle name="Normalny 10 10 5 3 3" xfId="33551" xr:uid="{81C3B1F3-DB08-48FE-ACD8-0C3BFD3AD02E}"/>
    <cellStyle name="Normalny 10 10 5 4" xfId="25811" xr:uid="{4091F866-5AED-457F-91A4-24785D32E522}"/>
    <cellStyle name="Normalny 10 10 5 4 2" xfId="33553" xr:uid="{9C4418D1-2AEC-4CFB-84AF-EB251A77A8E8}"/>
    <cellStyle name="Normalny 10 10 5 5" xfId="29714" xr:uid="{F23E768B-0EF1-412E-A2C2-36181DE187DC}"/>
    <cellStyle name="Normalny 10 10 5 6" xfId="31670" xr:uid="{C601D25C-815A-4CDB-B8F8-CDE1B3ACEC0A}"/>
    <cellStyle name="Normalny 10 10 6" xfId="23200" xr:uid="{F2C725E4-12AE-4CB6-9E64-3D0428023DCD}"/>
    <cellStyle name="Normalny 10 10 6 2" xfId="27108" xr:uid="{A9B8E8CD-5D16-4FD7-89AC-A554866CDF59}"/>
    <cellStyle name="Normalny 10 10 6 2 2" xfId="33555" xr:uid="{A0D1EE16-F2C2-4E84-988C-B6C7F55F619B}"/>
    <cellStyle name="Normalny 10 10 6 3" xfId="33554" xr:uid="{774B302C-3DC8-481E-A0D3-634D1C433248}"/>
    <cellStyle name="Normalny 10 10 7" xfId="24506" xr:uid="{B675A68F-ED8A-4C71-8119-A6D046F0A3C2}"/>
    <cellStyle name="Normalny 10 10 7 2" xfId="28412" xr:uid="{6C4A2F4B-94A9-4EF3-8F40-EBF38B441EB2}"/>
    <cellStyle name="Normalny 10 10 7 2 2" xfId="33557" xr:uid="{8D494DD8-05E1-4239-B759-C9CF9315A766}"/>
    <cellStyle name="Normalny 10 10 7 3" xfId="33556" xr:uid="{23AE75E4-2521-41F8-982F-36EE4F4F8C5F}"/>
    <cellStyle name="Normalny 10 10 8" xfId="25804" xr:uid="{95C2D2D7-30FC-4D9A-916C-E4C950530EAD}"/>
    <cellStyle name="Normalny 10 10 8 2" xfId="33558" xr:uid="{CC02D4BE-5867-4DF4-A49D-E97044FE145F}"/>
    <cellStyle name="Normalny 10 10 9" xfId="29715" xr:uid="{BD4FB582-97AE-43AC-9A39-C682F538936B}"/>
    <cellStyle name="Normalny 10 11" xfId="1523" xr:uid="{800279F9-3C23-44F6-9CDF-7B7C7FDDF1E4}"/>
    <cellStyle name="Normalny 10 12" xfId="1524" xr:uid="{2CB55A37-D523-42FD-8DFA-10F63670C71D}"/>
    <cellStyle name="Normalny 10 13" xfId="1525" xr:uid="{EE35D36A-556F-453A-84C6-91789B686598}"/>
    <cellStyle name="Normalny 10 13 2" xfId="1526" xr:uid="{A245D621-F9DF-4E7D-9199-EA14DFAD533D}"/>
    <cellStyle name="Normalny 10 13 2 2" xfId="23209" xr:uid="{5AF75F13-7A38-4EA0-8FA8-33D29F8ACF87}"/>
    <cellStyle name="Normalny 10 13 2 2 2" xfId="27117" xr:uid="{DDD25201-09A6-4C71-A598-F1F03EC38489}"/>
    <cellStyle name="Normalny 10 13 2 2 2 2" xfId="33560" xr:uid="{88B35EFC-F0DE-44F4-814A-61181A66330A}"/>
    <cellStyle name="Normalny 10 13 2 2 3" xfId="33559" xr:uid="{D16E8BCD-5943-4D13-8E55-14B2DB92093E}"/>
    <cellStyle name="Normalny 10 13 2 3" xfId="24515" xr:uid="{34BB21FF-771F-4869-9E36-3C27321C7276}"/>
    <cellStyle name="Normalny 10 13 2 3 2" xfId="28421" xr:uid="{5E07CA5B-5EEF-45C1-9A2E-E7EC163DE4CA}"/>
    <cellStyle name="Normalny 10 13 2 3 2 2" xfId="33562" xr:uid="{8A2683FC-24BB-4124-ADF4-3971BA5C0FDE}"/>
    <cellStyle name="Normalny 10 13 2 3 3" xfId="33561" xr:uid="{E472D23F-9786-4467-8328-92E9700E447A}"/>
    <cellStyle name="Normalny 10 13 2 4" xfId="25813" xr:uid="{EF9B9675-BEA1-4227-8B14-23F46288267C}"/>
    <cellStyle name="Normalny 10 13 2 4 2" xfId="33563" xr:uid="{A84DC785-CFFF-4B69-93DA-A5E9627EE359}"/>
    <cellStyle name="Normalny 10 13 2 5" xfId="29716" xr:uid="{2344175E-D804-439C-9AD3-4B79F64CBE74}"/>
    <cellStyle name="Normalny 10 13 2 6" xfId="31311" xr:uid="{748DAAC4-465C-4540-9A92-D77F1D7197F0}"/>
    <cellStyle name="Normalny 10 13 3" xfId="1527" xr:uid="{AFE73C19-F990-4751-963B-646710023F83}"/>
    <cellStyle name="Normalny 10 13 3 2" xfId="23210" xr:uid="{860329C6-83E6-403E-BEE6-C9A5FBD25A37}"/>
    <cellStyle name="Normalny 10 13 3 2 2" xfId="27118" xr:uid="{EE671A17-6383-4B2B-8215-960E5F00E1DF}"/>
    <cellStyle name="Normalny 10 13 3 2 2 2" xfId="33565" xr:uid="{1DF402C3-6D1F-4412-87AA-DF80313766FC}"/>
    <cellStyle name="Normalny 10 13 3 2 3" xfId="33564" xr:uid="{5335E791-FF48-4CFE-9C4A-BDA5EB602A83}"/>
    <cellStyle name="Normalny 10 13 3 3" xfId="24516" xr:uid="{ABB25A0D-DD57-4BD5-A824-85CF911F8247}"/>
    <cellStyle name="Normalny 10 13 3 3 2" xfId="28422" xr:uid="{0F6D6503-C71B-4592-998F-8DA42374A0A4}"/>
    <cellStyle name="Normalny 10 13 3 3 2 2" xfId="33567" xr:uid="{1F537C3D-702C-4F88-B653-FAA6E3DE42EF}"/>
    <cellStyle name="Normalny 10 13 3 3 3" xfId="33566" xr:uid="{9F0964F8-E7E6-4406-B069-7AD18BA599E4}"/>
    <cellStyle name="Normalny 10 13 3 4" xfId="25814" xr:uid="{5DEE511F-F3EB-422E-A7E9-5E50383B6C89}"/>
    <cellStyle name="Normalny 10 13 3 4 2" xfId="33568" xr:uid="{3F9AE1C3-08CE-4262-AAE9-052D1741DF59}"/>
    <cellStyle name="Normalny 10 13 3 5" xfId="29717" xr:uid="{C5FB1C3A-99A0-4AAD-974B-ED81EE8BA60A}"/>
    <cellStyle name="Normalny 10 13 3 6" xfId="31673" xr:uid="{42EA7648-AAF5-429F-B2AD-2CD093B1DBEA}"/>
    <cellStyle name="Normalny 10 13 4" xfId="23208" xr:uid="{135437F6-B599-4F2B-B52C-066ACA4A1475}"/>
    <cellStyle name="Normalny 10 13 4 2" xfId="27116" xr:uid="{8EB68DB5-5FF2-4A62-86A1-2200846F2088}"/>
    <cellStyle name="Normalny 10 13 4 2 2" xfId="33570" xr:uid="{3A9F04C5-DD6F-47AF-BD6E-9BDE3C95B446}"/>
    <cellStyle name="Normalny 10 13 4 3" xfId="33569" xr:uid="{BF54D11E-7CFC-4829-844B-0C2695E00640}"/>
    <cellStyle name="Normalny 10 13 5" xfId="24514" xr:uid="{CEEF7C27-0E67-4847-B664-9498349FDCD7}"/>
    <cellStyle name="Normalny 10 13 5 2" xfId="28420" xr:uid="{74E358F8-3EF7-4C79-95EE-7D399E3F7395}"/>
    <cellStyle name="Normalny 10 13 5 2 2" xfId="33572" xr:uid="{529327B2-6622-41CC-ACBE-E93CC396E3DA}"/>
    <cellStyle name="Normalny 10 13 5 3" xfId="33571" xr:uid="{0CAC4D2E-7697-491F-A31D-1DD8B02A800C}"/>
    <cellStyle name="Normalny 10 13 6" xfId="25812" xr:uid="{C522BE90-54B0-46DA-9D92-3F8115B4C98B}"/>
    <cellStyle name="Normalny 10 13 6 2" xfId="33573" xr:uid="{CF43FB1B-E83C-49BD-8A9B-03EB567872E3}"/>
    <cellStyle name="Normalny 10 13 7" xfId="29718" xr:uid="{06108033-CFEF-4391-9982-43D80652AB4F}"/>
    <cellStyle name="Normalny 10 13 8" xfId="30913" xr:uid="{0692F084-0BB7-4869-8ADD-95E153D3B5F3}"/>
    <cellStyle name="Normalny 10 14" xfId="1528" xr:uid="{810612EB-F835-4213-A54D-99F7FB1DA45A}"/>
    <cellStyle name="Normalny 10 14 2" xfId="1529" xr:uid="{F801CD1E-DE89-4D3E-9E25-D7883B68154C}"/>
    <cellStyle name="Normalny 10 14 2 2" xfId="23212" xr:uid="{399B48FF-A9CF-42C8-A62E-E8E3673D7C25}"/>
    <cellStyle name="Normalny 10 14 2 2 2" xfId="27120" xr:uid="{46CC5631-2261-4187-A603-EB5E106C29E1}"/>
    <cellStyle name="Normalny 10 14 2 2 2 2" xfId="33575" xr:uid="{73D94E31-8F39-4522-A760-89E042569641}"/>
    <cellStyle name="Normalny 10 14 2 2 3" xfId="33574" xr:uid="{AB4A4D51-B664-41DA-BDCF-50B068451CE9}"/>
    <cellStyle name="Normalny 10 14 2 3" xfId="24518" xr:uid="{3E1F8E8F-4C2E-4B8B-9DF5-7589EB87C060}"/>
    <cellStyle name="Normalny 10 14 2 3 2" xfId="28424" xr:uid="{2D00E868-E74D-4CF2-96F7-C8B6CF1185AA}"/>
    <cellStyle name="Normalny 10 14 2 3 2 2" xfId="33577" xr:uid="{8C20B2AC-C14B-4DB1-8FED-F0820655F329}"/>
    <cellStyle name="Normalny 10 14 2 3 3" xfId="33576" xr:uid="{69A53880-557B-4B78-A98D-6C96786A7807}"/>
    <cellStyle name="Normalny 10 14 2 4" xfId="25816" xr:uid="{2A824D5D-5B07-460E-89D3-8B64FCAAC0C2}"/>
    <cellStyle name="Normalny 10 14 2 4 2" xfId="33578" xr:uid="{D87867BE-65AE-47A3-A697-FEDE42094EF2}"/>
    <cellStyle name="Normalny 10 14 2 5" xfId="29719" xr:uid="{C8256CF2-3A27-4B9E-8223-10DB3F7AF370}"/>
    <cellStyle name="Normalny 10 14 2 6" xfId="31674" xr:uid="{0EF057FB-2990-4DD7-BF0F-376DE818A1A8}"/>
    <cellStyle name="Normalny 10 14 3" xfId="23211" xr:uid="{DCFDC7CE-952E-4EEE-BF6B-BC66E13BDA42}"/>
    <cellStyle name="Normalny 10 14 3 2" xfId="27119" xr:uid="{E54D13A8-73CA-43DA-98B4-5A495FA725C7}"/>
    <cellStyle name="Normalny 10 14 3 2 2" xfId="33580" xr:uid="{5EABBA7F-D4DD-4827-9B96-C73464E3CDF8}"/>
    <cellStyle name="Normalny 10 14 3 3" xfId="33579" xr:uid="{E66A57CF-4F7B-4B61-8A81-604FEFB5049F}"/>
    <cellStyle name="Normalny 10 14 4" xfId="24517" xr:uid="{404B4719-AC92-455A-8589-1B2D5F916CC6}"/>
    <cellStyle name="Normalny 10 14 4 2" xfId="28423" xr:uid="{420F902F-14A5-470D-BF4D-F5FE60D82FB8}"/>
    <cellStyle name="Normalny 10 14 4 2 2" xfId="33582" xr:uid="{567C0D16-0E4A-44D2-AFEF-58CBC033A076}"/>
    <cellStyle name="Normalny 10 14 4 3" xfId="33581" xr:uid="{4A584A71-F27E-4632-BDB4-1B7BBB8B8E9B}"/>
    <cellStyle name="Normalny 10 14 5" xfId="25815" xr:uid="{4312526D-2C3B-4CF6-B80D-3520C51343A3}"/>
    <cellStyle name="Normalny 10 14 5 2" xfId="33583" xr:uid="{DC18CA44-0E10-4BDE-8008-F2DA7396C98B}"/>
    <cellStyle name="Normalny 10 14 6" xfId="29720" xr:uid="{9C1CAE49-6645-45A5-9FE1-4F84FEC9ADF8}"/>
    <cellStyle name="Normalny 10 14 7" xfId="31075" xr:uid="{8518700B-D85A-4821-88D0-3C65B4A572FE}"/>
    <cellStyle name="Normalny 10 15" xfId="1530" xr:uid="{EE9121AC-5B8D-4005-84A0-8C1FA7EA2489}"/>
    <cellStyle name="Normalny 10 15 2" xfId="23213" xr:uid="{B48550C9-A30A-4E1F-AB2B-1BB512F3DB12}"/>
    <cellStyle name="Normalny 10 15 2 2" xfId="27121" xr:uid="{19B177E3-13D7-448A-B8B4-06D9941DC5EE}"/>
    <cellStyle name="Normalny 10 15 2 2 2" xfId="33585" xr:uid="{AA020C34-CFA3-4AD5-BFC7-69EFE329B3DA}"/>
    <cellStyle name="Normalny 10 15 2 3" xfId="33584" xr:uid="{38CE7044-4791-4F82-BB93-CFD8D6090F36}"/>
    <cellStyle name="Normalny 10 15 3" xfId="24519" xr:uid="{5C8FB28C-8A70-4ED0-8E28-3FAAEF9B9304}"/>
    <cellStyle name="Normalny 10 15 3 2" xfId="28425" xr:uid="{84F8FD02-D248-4361-8C19-D6D16410B078}"/>
    <cellStyle name="Normalny 10 15 3 2 2" xfId="33587" xr:uid="{0481E70E-1F95-45B0-A2F4-C24EF4D2D1E0}"/>
    <cellStyle name="Normalny 10 15 3 3" xfId="33586" xr:uid="{4C86732F-3086-4256-8C21-1A53B831BAC2}"/>
    <cellStyle name="Normalny 10 15 4" xfId="25817" xr:uid="{D3D78C6C-9424-403D-8E50-ECDEE321ED24}"/>
    <cellStyle name="Normalny 10 15 4 2" xfId="33588" xr:uid="{692C4BE4-7BF8-4DE1-AF19-287A5904E024}"/>
    <cellStyle name="Normalny 10 15 5" xfId="29721" xr:uid="{3B486DEC-2EF6-41F5-944C-785C83FB3B97}"/>
    <cellStyle name="Normalny 10 15 6" xfId="31308" xr:uid="{B2B65CB9-B1E0-4A2E-8499-C466C910176B}"/>
    <cellStyle name="Normalny 10 16" xfId="1531" xr:uid="{5EBEB3A4-CE00-4742-909E-97854B58E034}"/>
    <cellStyle name="Normalny 10 16 2" xfId="23214" xr:uid="{3DFD43E6-A7B9-466A-AC24-04DA011A9D0A}"/>
    <cellStyle name="Normalny 10 16 2 2" xfId="27122" xr:uid="{A1612DED-8A77-46E1-AE37-8F389BBE081B}"/>
    <cellStyle name="Normalny 10 16 2 2 2" xfId="33590" xr:uid="{482EDDB3-16AC-4492-8472-6E634EBD84E6}"/>
    <cellStyle name="Normalny 10 16 2 3" xfId="33589" xr:uid="{63D6DC75-8619-4AFC-B72D-7A0489C120CD}"/>
    <cellStyle name="Normalny 10 16 3" xfId="24520" xr:uid="{9E6BB111-0DFD-414E-8606-8F79810C4645}"/>
    <cellStyle name="Normalny 10 16 3 2" xfId="28426" xr:uid="{512A9B54-C6D7-4A4A-8301-D9BDD02C5EB5}"/>
    <cellStyle name="Normalny 10 16 3 2 2" xfId="33592" xr:uid="{347F9664-9A09-4223-AD36-A621C2A0453A}"/>
    <cellStyle name="Normalny 10 16 3 3" xfId="33591" xr:uid="{40C3B0D9-CF2D-4386-AAD9-FC0AB1FA526B}"/>
    <cellStyle name="Normalny 10 16 4" xfId="25818" xr:uid="{D1D1D6E4-F049-4AB1-9CF8-78B1D2A3AB25}"/>
    <cellStyle name="Normalny 10 16 4 2" xfId="33593" xr:uid="{80F54CA0-FED8-44CC-AAAF-2C983D55BA8F}"/>
    <cellStyle name="Normalny 10 16 5" xfId="29722" xr:uid="{CD26AADE-A055-48C5-8AE2-D78B4B63AC8F}"/>
    <cellStyle name="Normalny 10 16 6" xfId="31669" xr:uid="{64176E63-F259-459B-9ED9-DCC3FBC78154}"/>
    <cellStyle name="Normalny 10 17" xfId="30751" xr:uid="{FAA9BA78-8249-4320-8899-92D25F10B453}"/>
    <cellStyle name="Normalny 10 18" xfId="40537" xr:uid="{3016C14D-6128-41E0-8C35-EE9E5BD2A012}"/>
    <cellStyle name="Normalny 10 19" xfId="41871" xr:uid="{55519C1F-6A2C-4C98-ACAC-7312DB849EE9}"/>
    <cellStyle name="Normalny 10 2" xfId="27" xr:uid="{BA6EF260-30C4-4366-B072-28FF3B44D7F8}"/>
    <cellStyle name="Normalny 10 2 10" xfId="29723" xr:uid="{C7F5490D-6F02-4397-A55C-60A49F74B8E6}"/>
    <cellStyle name="Normalny 10 2 10 2" xfId="41891" xr:uid="{710CE9DF-B4B9-4A44-A69B-FC40149A5575}"/>
    <cellStyle name="Normalny 10 2 11" xfId="29724" xr:uid="{113CC34A-ADE9-434F-B4A0-FCA46B2EA274}"/>
    <cellStyle name="Normalny 10 2 12" xfId="29725" xr:uid="{42D31783-A623-42D8-88AB-574AFE2D2B7E}"/>
    <cellStyle name="Normalny 10 2 13" xfId="40538" xr:uid="{46353791-64AC-4188-8F13-9351751639AD}"/>
    <cellStyle name="Normalny 10 2 14" xfId="50" xr:uid="{3EF9DC8A-1C93-4F51-A1A8-D3CC2C6FD7D4}"/>
    <cellStyle name="Normalny 10 2 2" xfId="1532" xr:uid="{40296925-BB20-46FA-A03E-A6F8354B2B64}"/>
    <cellStyle name="Normalny 10 2 2 2" xfId="1533" xr:uid="{96986C7E-7BE9-4596-AFD3-69CF027AD0EC}"/>
    <cellStyle name="Normalny 10 2 2 2 2" xfId="1534" xr:uid="{95E581B3-55AE-40E7-9B57-68BE9BA02D78}"/>
    <cellStyle name="Normalny 10 2 2 2 2 2" xfId="1535" xr:uid="{5A2C8159-AFE1-43B0-A194-944B0F4F85A9}"/>
    <cellStyle name="Normalny 10 2 2 2 2 2 2" xfId="1536" xr:uid="{ED422530-E13E-4A69-A65C-BA44BCF45313}"/>
    <cellStyle name="Normalny 10 2 2 2 2 2 2 2" xfId="1537" xr:uid="{A4A41396-B3B6-43E2-A7CA-FDB1C375B598}"/>
    <cellStyle name="Normalny 10 2 2 2 2 2 3" xfId="1538" xr:uid="{2C8DB6DF-E2D4-49A8-8015-E2F47A3942CB}"/>
    <cellStyle name="Normalny 10 2 2 2 2 3" xfId="1539" xr:uid="{766DD431-F8B0-482F-AB56-2707D1E97160}"/>
    <cellStyle name="Normalny 10 2 2 2 2 3 2" xfId="1540" xr:uid="{E8F4C77C-C06B-43A2-8345-7462F83201A2}"/>
    <cellStyle name="Normalny 10 2 2 2 2 4" xfId="1541" xr:uid="{621689F1-38D9-4242-8670-3E8C1787C7DB}"/>
    <cellStyle name="Normalny 10 2 2 2 3" xfId="1542" xr:uid="{F914B37A-506E-4D85-A65F-226560EDB739}"/>
    <cellStyle name="Normalny 10 2 2 2 3 2" xfId="1543" xr:uid="{49502E8A-CD40-4FEA-970A-B9353D0E22CA}"/>
    <cellStyle name="Normalny 10 2 2 2 3 2 2" xfId="1544" xr:uid="{0AF37EDD-09FB-48FF-A223-264059DCA8ED}"/>
    <cellStyle name="Normalny 10 2 2 2 3 3" xfId="1545" xr:uid="{4168D44B-242D-454D-89D2-98078A9D8377}"/>
    <cellStyle name="Normalny 10 2 2 2 4" xfId="1546" xr:uid="{0CEC2B89-A5BF-4FE6-BC1F-D2DE56BA7796}"/>
    <cellStyle name="Normalny 10 2 2 2 4 2" xfId="1547" xr:uid="{3C5D6A85-E306-47AA-8ED2-76EBB3C3C12E}"/>
    <cellStyle name="Normalny 10 2 2 2 5" xfId="1548" xr:uid="{86D77EC9-4A00-4BAE-B717-621A731905E1}"/>
    <cellStyle name="Normalny 10 2 2 3" xfId="1549" xr:uid="{6949B0ED-47E6-4354-A996-0DDA5042965E}"/>
    <cellStyle name="Normalny 10 2 2 3 2" xfId="1550" xr:uid="{522AE31B-5FC9-45B3-B3E6-B9ACFB0A1F77}"/>
    <cellStyle name="Normalny 10 2 2 3 2 2" xfId="1551" xr:uid="{571289CE-B46C-4145-9076-BD30C09B6373}"/>
    <cellStyle name="Normalny 10 2 2 3 2 2 2" xfId="1552" xr:uid="{71BA4F04-19E0-497E-A3DC-08E1C9A8A957}"/>
    <cellStyle name="Normalny 10 2 2 3 2 3" xfId="1553" xr:uid="{511A5171-FB7E-45F2-BC90-8FD74871F527}"/>
    <cellStyle name="Normalny 10 2 2 3 3" xfId="1554" xr:uid="{221E3CD7-B10B-45B0-8DDB-105D35B4C4F9}"/>
    <cellStyle name="Normalny 10 2 2 3 3 2" xfId="1555" xr:uid="{72B18D80-91B5-4FAA-BC76-8857A431E5AE}"/>
    <cellStyle name="Normalny 10 2 2 3 4" xfId="1556" xr:uid="{B118D59F-BE22-4E54-9F96-5F3B28C0FCCD}"/>
    <cellStyle name="Normalny 10 2 2 4" xfId="1557" xr:uid="{D62FBDC7-2DC8-4E06-A56E-B349DBE1A402}"/>
    <cellStyle name="Normalny 10 2 2 4 2" xfId="1558" xr:uid="{8618540C-A12F-425E-A048-F2ECA833F403}"/>
    <cellStyle name="Normalny 10 2 2 4 2 2" xfId="1559" xr:uid="{5BD05587-AD5E-4151-A0A5-401A708871B2}"/>
    <cellStyle name="Normalny 10 2 2 4 3" xfId="1560" xr:uid="{599DA66D-443A-4B5A-92E4-573D3214A133}"/>
    <cellStyle name="Normalny 10 2 2 5" xfId="1561" xr:uid="{4CFB3E68-EF56-4B0D-8E6C-47944371AFC1}"/>
    <cellStyle name="Normalny 10 2 2 5 2" xfId="1562" xr:uid="{60888A44-9EAB-4439-AB17-339DE8DAB6CB}"/>
    <cellStyle name="Normalny 10 2 2 6" xfId="1563" xr:uid="{C9A0963B-D38D-4C55-8117-D1E322D37414}"/>
    <cellStyle name="Normalny 10 2 3" xfId="1564" xr:uid="{C5306032-D917-4B66-8AE1-D94A626B124F}"/>
    <cellStyle name="Normalny 10 2 3 2" xfId="1565" xr:uid="{62EF36C0-B7A2-42DF-8892-3B076E6A35E7}"/>
    <cellStyle name="Normalny 10 2 3 2 2" xfId="1566" xr:uid="{66E3DE6A-B5F2-4DAE-93D9-07327096FDDA}"/>
    <cellStyle name="Normalny 10 2 3 2 2 2" xfId="1567" xr:uid="{C9F4E3D6-3092-4E40-BAF8-E36634E16FEC}"/>
    <cellStyle name="Normalny 10 2 3 2 2 2 2" xfId="1568" xr:uid="{BA70080F-CB02-4437-9FBF-0643D83E979B}"/>
    <cellStyle name="Normalny 10 2 3 2 2 3" xfId="1569" xr:uid="{9CFECAFA-635B-453A-962B-EFF7A7C4008E}"/>
    <cellStyle name="Normalny 10 2 3 2 3" xfId="1570" xr:uid="{B87A1272-3C24-450A-8AE2-1592EB659703}"/>
    <cellStyle name="Normalny 10 2 3 2 3 2" xfId="1571" xr:uid="{93271AE2-C087-40FF-BD91-B0AE7B1E2326}"/>
    <cellStyle name="Normalny 10 2 3 2 4" xfId="1572" xr:uid="{93248956-F353-4C69-9EAA-0155A8598928}"/>
    <cellStyle name="Normalny 10 2 3 3" xfId="1573" xr:uid="{53EA6E85-51E0-4318-A574-B6D49A6BA608}"/>
    <cellStyle name="Normalny 10 2 3 3 2" xfId="1574" xr:uid="{1C74C778-A9D5-43CD-A4E1-184266ABDD1A}"/>
    <cellStyle name="Normalny 10 2 3 3 2 2" xfId="1575" xr:uid="{B0427881-FFF5-4823-8E2E-36A9CCCBB8E2}"/>
    <cellStyle name="Normalny 10 2 3 3 3" xfId="1576" xr:uid="{291CD307-0B1D-4DDF-9952-7ED7BFE0A90B}"/>
    <cellStyle name="Normalny 10 2 3 4" xfId="1577" xr:uid="{387AF709-B027-45D6-9889-DD23267D2950}"/>
    <cellStyle name="Normalny 10 2 3 4 2" xfId="1578" xr:uid="{6A5373E2-EEEA-49C4-A4DC-8B3F6EC186D5}"/>
    <cellStyle name="Normalny 10 2 3 5" xfId="1579" xr:uid="{A2B3B19A-371F-4F2B-91D9-BA9232B86C59}"/>
    <cellStyle name="Normalny 10 2 4" xfId="1580" xr:uid="{D28B86AF-8CDB-4AE3-92FB-9AEE64CD6BD5}"/>
    <cellStyle name="Normalny 10 2 4 2" xfId="1581" xr:uid="{9E21B384-CAFE-49A7-930D-4C7614DE52EC}"/>
    <cellStyle name="Normalny 10 2 4 2 2" xfId="1582" xr:uid="{1846B4C9-FCB1-40EB-941E-2FA649A6EAAA}"/>
    <cellStyle name="Normalny 10 2 4 2 2 2" xfId="1583" xr:uid="{89B84158-7E87-43D5-B757-A7E5B21BDDE3}"/>
    <cellStyle name="Normalny 10 2 4 2 3" xfId="1584" xr:uid="{106F2320-4775-41CD-8E1A-C6079BED2153}"/>
    <cellStyle name="Normalny 10 2 4 3" xfId="1585" xr:uid="{E5DBA8C4-4CB9-4BA5-BEBE-172F7AB57BE6}"/>
    <cellStyle name="Normalny 10 2 4 3 2" xfId="1586" xr:uid="{027FAEFC-CF64-4D10-9B58-72B54167209A}"/>
    <cellStyle name="Normalny 10 2 4 4" xfId="1587" xr:uid="{C6167DAC-7C71-4E20-AFE9-687F01323F97}"/>
    <cellStyle name="Normalny 10 2 5" xfId="1588" xr:uid="{A5065618-17B2-4F02-85A5-AB087C13782D}"/>
    <cellStyle name="Normalny 10 2 5 2" xfId="1589" xr:uid="{0453A231-86B0-4A71-ACEE-A961D058A8E1}"/>
    <cellStyle name="Normalny 10 2 5 2 2" xfId="1590" xr:uid="{F0D68D27-7EFE-4158-851A-3721411A2283}"/>
    <cellStyle name="Normalny 10 2 5 3" xfId="1591" xr:uid="{44E38024-DA2D-4396-A317-45A4DAC1888A}"/>
    <cellStyle name="Normalny 10 2 6" xfId="1592" xr:uid="{2EF1E87A-B3C2-4B9C-AA31-85584666513F}"/>
    <cellStyle name="Normalny 10 2 6 2" xfId="1593" xr:uid="{3DD94487-82DF-4FE8-8905-9DBF33E5A5BD}"/>
    <cellStyle name="Normalny 10 2 7" xfId="1594" xr:uid="{E354C6EE-1709-4C74-8D39-F8E34BC86779}"/>
    <cellStyle name="Normalny 10 2 8" xfId="22895" xr:uid="{5F218989-8A5E-4FDA-B948-AF2FA9BC2C6D}"/>
    <cellStyle name="Normalny 10 2 8 2" xfId="26803" xr:uid="{6BE457C8-9DD2-4BE7-957C-9B917DF15634}"/>
    <cellStyle name="Normalny 10 2 8 2 2" xfId="33595" xr:uid="{AA673598-64FE-43D2-9A11-DBCB5FA9A197}"/>
    <cellStyle name="Normalny 10 2 8 3" xfId="33594" xr:uid="{7E5E8E5C-24A4-402E-8D05-AE3347E97E2B}"/>
    <cellStyle name="Normalny 10 2 9" xfId="24201" xr:uid="{4408A9EF-A9C8-4B48-82A3-592D4A1FDDAF}"/>
    <cellStyle name="Normalny 10 2 9 2" xfId="28107" xr:uid="{A6A63422-7F6B-4B68-9865-0EB805535984}"/>
    <cellStyle name="Normalny 10 2 9 2 2" xfId="33597" xr:uid="{586B2D91-E439-48F9-B033-F01329327E62}"/>
    <cellStyle name="Normalny 10 2 9 3" xfId="33596" xr:uid="{EEC70945-B63B-408D-AA7C-AF86E4CC1086}"/>
    <cellStyle name="Normalny 10 20" xfId="44" xr:uid="{8913658D-0632-48EB-8E54-FAAC5E13600F}"/>
    <cellStyle name="Normalny 10 3" xfId="32" xr:uid="{E9B46E9A-B7E9-484F-B9FF-2F78B62504D5}"/>
    <cellStyle name="Normalny 10 3 10" xfId="29726" xr:uid="{8FE40831-A1F0-4DC1-8B01-BB639D9292E3}"/>
    <cellStyle name="Normalny 10 3 11" xfId="29727" xr:uid="{80A72D43-2C19-4B2F-B873-55F1C7996B9A}"/>
    <cellStyle name="Normalny 10 3 12" xfId="1595" xr:uid="{3E490388-D4C4-453A-ADCC-E08AD6AD9B90}"/>
    <cellStyle name="Normalny 10 3 2" xfId="1596" xr:uid="{2EC2C897-3CA5-4F29-86AE-EFE81E41D34E}"/>
    <cellStyle name="Normalny 10 3 2 2" xfId="1597" xr:uid="{D392536C-C547-4DDC-ACC5-DE95ED0636A1}"/>
    <cellStyle name="Normalny 10 3 2 2 2" xfId="1598" xr:uid="{51670719-EFFB-4D11-A693-EB42D67D5645}"/>
    <cellStyle name="Normalny 10 3 2 2 2 2" xfId="1599" xr:uid="{EE2A8514-7320-41D8-9045-65ABAED33749}"/>
    <cellStyle name="Normalny 10 3 2 2 2 2 2" xfId="1600" xr:uid="{4641CB7F-DC64-4E3D-9AA0-026349C42703}"/>
    <cellStyle name="Normalny 10 3 2 2 2 3" xfId="1601" xr:uid="{CBA90081-E7B4-400F-876F-E42924D4A841}"/>
    <cellStyle name="Normalny 10 3 2 2 3" xfId="1602" xr:uid="{F126FA3E-E6B9-4E63-A854-BE66A32C756A}"/>
    <cellStyle name="Normalny 10 3 2 2 3 2" xfId="1603" xr:uid="{6DDED4B7-8A96-40D7-8047-03B9739D239A}"/>
    <cellStyle name="Normalny 10 3 2 2 4" xfId="1604" xr:uid="{B8F76552-3CBD-4E6C-97A4-2C5917F81324}"/>
    <cellStyle name="Normalny 10 3 2 3" xfId="1605" xr:uid="{69A6FB5F-D362-43B7-B73C-A816A4585AD1}"/>
    <cellStyle name="Normalny 10 3 2 3 2" xfId="1606" xr:uid="{47F27655-0AE7-4669-9A30-647B69A025C5}"/>
    <cellStyle name="Normalny 10 3 2 3 2 2" xfId="1607" xr:uid="{F03B2D92-8E26-43F6-A1FC-8B6BDC7D7E00}"/>
    <cellStyle name="Normalny 10 3 2 3 3" xfId="1608" xr:uid="{041650D1-D936-4232-B0FB-89ECFA111AC9}"/>
    <cellStyle name="Normalny 10 3 2 4" xfId="1609" xr:uid="{E5BAAC36-8437-4738-9119-2F964AA73B2D}"/>
    <cellStyle name="Normalny 10 3 2 4 2" xfId="1610" xr:uid="{1C17DA13-F340-48CE-AE85-F74049643840}"/>
    <cellStyle name="Normalny 10 3 2 5" xfId="1611" xr:uid="{9AA9E910-CB79-4975-A1B8-B34358F90E3F}"/>
    <cellStyle name="Normalny 10 3 3" xfId="1612" xr:uid="{FB4F3C2D-84F3-4063-885A-45CF78864C52}"/>
    <cellStyle name="Normalny 10 3 3 2" xfId="1613" xr:uid="{149D062A-1E7F-42ED-9CC8-AACD8BCB5306}"/>
    <cellStyle name="Normalny 10 3 3 2 2" xfId="1614" xr:uid="{EAD78C3F-C4D0-4F8B-824F-52A1E0DA5DEE}"/>
    <cellStyle name="Normalny 10 3 3 2 2 2" xfId="1615" xr:uid="{03197DE3-A6E3-4F7C-9917-4EDFCB0E3CDE}"/>
    <cellStyle name="Normalny 10 3 3 2 3" xfId="1616" xr:uid="{C9363BFE-B579-4692-9F2D-D3025189E7D8}"/>
    <cellStyle name="Normalny 10 3 3 3" xfId="1617" xr:uid="{2250971E-603E-42CD-B2C0-558ED4163EE8}"/>
    <cellStyle name="Normalny 10 3 3 3 2" xfId="1618" xr:uid="{2C6C2E7A-C472-40EC-B4E6-85432B53D9E8}"/>
    <cellStyle name="Normalny 10 3 3 4" xfId="1619" xr:uid="{4A38C15F-A2CB-411E-BF24-6447CADE020F}"/>
    <cellStyle name="Normalny 10 3 4" xfId="1620" xr:uid="{62BC12AE-3494-4F61-9199-39E8BE2482F8}"/>
    <cellStyle name="Normalny 10 3 4 2" xfId="1621" xr:uid="{B0FA6F98-186B-4F7E-804B-57659F61EE7F}"/>
    <cellStyle name="Normalny 10 3 4 2 2" xfId="1622" xr:uid="{76734EEC-00A0-4750-8613-C0B3E55E60C5}"/>
    <cellStyle name="Normalny 10 3 4 3" xfId="1623" xr:uid="{45F6174A-472A-4D42-820B-C2B6D9694489}"/>
    <cellStyle name="Normalny 10 3 5" xfId="1624" xr:uid="{241CD21C-B672-438A-B00B-8912D4FEB300}"/>
    <cellStyle name="Normalny 10 3 5 2" xfId="1625" xr:uid="{B112B8E4-49BE-40B7-BF8B-3AE8CD75F0EA}"/>
    <cellStyle name="Normalny 10 3 6" xfId="1626" xr:uid="{6AD3C439-9E11-4E0E-883B-77272D18FCEE}"/>
    <cellStyle name="Normalny 10 3 7" xfId="22896" xr:uid="{C48B41CE-D2C9-4BFE-B573-2B873503A64F}"/>
    <cellStyle name="Normalny 10 3 7 2" xfId="26804" xr:uid="{DCE99835-794B-462F-816C-C4A96A376DFC}"/>
    <cellStyle name="Normalny 10 3 7 2 2" xfId="33599" xr:uid="{2EA5F2C3-58C9-492B-846A-41A433DE0A11}"/>
    <cellStyle name="Normalny 10 3 7 3" xfId="33598" xr:uid="{413E32A8-FA27-433E-9DB5-A85F429FA4F1}"/>
    <cellStyle name="Normalny 10 3 8" xfId="24202" xr:uid="{DF31A04E-61FB-4558-AE41-F78FB2CC944A}"/>
    <cellStyle name="Normalny 10 3 8 2" xfId="28108" xr:uid="{D7983DB5-FAD6-48EF-8CBE-157E58063FC3}"/>
    <cellStyle name="Normalny 10 3 8 2 2" xfId="33601" xr:uid="{3D1AA8F7-0475-408F-99D6-B9A5E1F52286}"/>
    <cellStyle name="Normalny 10 3 8 3" xfId="33600" xr:uid="{C8FCE609-9B35-4E05-AEF3-2200830D12F6}"/>
    <cellStyle name="Normalny 10 3 9" xfId="29728" xr:uid="{956A0814-21F8-4512-A69A-CF00FC2B7ECC}"/>
    <cellStyle name="Normalny 10 4" xfId="1627" xr:uid="{347D6927-26D5-4A28-8F15-E6372E6099D3}"/>
    <cellStyle name="Normalny 10 4 2" xfId="1628" xr:uid="{25238323-F41F-4EB8-BF24-9B83E7AC5293}"/>
    <cellStyle name="Normalny 10 4 2 2" xfId="1629" xr:uid="{1B87D6CA-B443-4994-8CB2-114EE2620D96}"/>
    <cellStyle name="Normalny 10 4 2 2 2" xfId="1630" xr:uid="{1F712992-9DE5-4F2A-8259-A38C55678C76}"/>
    <cellStyle name="Normalny 10 4 2 2 2 2" xfId="1631" xr:uid="{F60E1A97-D208-4DDB-B502-8715201815D3}"/>
    <cellStyle name="Normalny 10 4 2 2 3" xfId="1632" xr:uid="{2CE43D41-3A70-49B9-9564-EC0BD1E0A58D}"/>
    <cellStyle name="Normalny 10 4 2 3" xfId="1633" xr:uid="{D6CDFEAB-1E7D-4655-962D-7DE62ED774F1}"/>
    <cellStyle name="Normalny 10 4 2 3 2" xfId="1634" xr:uid="{1308B7D2-322B-4446-9159-5EF05593ED88}"/>
    <cellStyle name="Normalny 10 4 2 4" xfId="1635" xr:uid="{B3579350-68D4-4D45-B9C9-8188DB8E8D61}"/>
    <cellStyle name="Normalny 10 4 3" xfId="1636" xr:uid="{81B39B05-1E84-45CD-B792-7372CE74564E}"/>
    <cellStyle name="Normalny 10 4 3 2" xfId="1637" xr:uid="{953011C5-DEC0-462A-B938-7609FC1DEE04}"/>
    <cellStyle name="Normalny 10 4 3 2 2" xfId="1638" xr:uid="{0D764C50-ED97-41C3-A9AD-74B64F4463E7}"/>
    <cellStyle name="Normalny 10 4 3 3" xfId="1639" xr:uid="{C8898482-C15D-4DC1-A022-1BAA4E08351C}"/>
    <cellStyle name="Normalny 10 4 4" xfId="1640" xr:uid="{77EC9D6B-C38A-42EC-8ED2-0DFCF1225E7E}"/>
    <cellStyle name="Normalny 10 4 4 2" xfId="1641" xr:uid="{F9BD5894-FABA-47DB-A8B9-FF02BCCEB669}"/>
    <cellStyle name="Normalny 10 4 5" xfId="1642" xr:uid="{69E6B5C2-3D61-4AB9-ADED-3F1E381EE96C}"/>
    <cellStyle name="Normalny 10 5" xfId="1643" xr:uid="{F511CBA7-BCA6-45B2-A917-05B16755120E}"/>
    <cellStyle name="Normalny 10 5 2" xfId="1644" xr:uid="{F07488A7-C6EB-4659-BC67-9E5164C087F4}"/>
    <cellStyle name="Normalny 10 5 2 2" xfId="1645" xr:uid="{03A2FD64-CF1C-497B-B226-9A4F4D88F4CE}"/>
    <cellStyle name="Normalny 10 5 2 2 2" xfId="1646" xr:uid="{65FA2135-A0A7-435F-B873-049C21E0607F}"/>
    <cellStyle name="Normalny 10 5 2 3" xfId="1647" xr:uid="{7D60DBEB-3368-4046-9430-46D5309AED3F}"/>
    <cellStyle name="Normalny 10 5 3" xfId="1648" xr:uid="{8D685A3F-19E9-4476-97F9-B09CC7EFFCAC}"/>
    <cellStyle name="Normalny 10 5 3 2" xfId="1649" xr:uid="{95C3B581-2644-4F41-A7D2-AF165EA41FBC}"/>
    <cellStyle name="Normalny 10 5 4" xfId="1650" xr:uid="{476A63E4-001A-4677-8780-48249C571A4E}"/>
    <cellStyle name="Normalny 10 6" xfId="1651" xr:uid="{23148099-5F02-45E2-A86C-76A0D93FC346}"/>
    <cellStyle name="Normalny 10 6 2" xfId="1652" xr:uid="{683782A7-808A-4302-8556-399C8F885335}"/>
    <cellStyle name="Normalny 10 6 2 2" xfId="1653" xr:uid="{7FF51503-9231-4E52-8E46-29BB42B570CB}"/>
    <cellStyle name="Normalny 10 6 3" xfId="1654" xr:uid="{F3FD3F50-F419-4AFA-A644-29D671A8C0A3}"/>
    <cellStyle name="Normalny 10 7" xfId="1655" xr:uid="{F0BEFF98-B96C-40CB-BF29-4DF4F2E67823}"/>
    <cellStyle name="Normalny 10 7 2" xfId="1656" xr:uid="{B40D308B-305F-4210-BCA4-9466F50AB0DE}"/>
    <cellStyle name="Normalny 10 8" xfId="1657" xr:uid="{67DC9F9E-996C-4314-BD87-9F51641877F4}"/>
    <cellStyle name="Normalny 10 9" xfId="1658" xr:uid="{38792F64-CB0F-4A66-BA55-46DFA0E78504}"/>
    <cellStyle name="Normalny 100" xfId="40539" xr:uid="{08A116D3-7148-4EDA-824C-CDD94F28A2C9}"/>
    <cellStyle name="Normalny 101" xfId="40540" xr:uid="{DE8DCDB8-DD06-4C3A-85DB-D8375F5EC15A}"/>
    <cellStyle name="Normalny 102" xfId="40541" xr:uid="{293F3653-4039-4AB3-A4F9-0C5F52C4E09F}"/>
    <cellStyle name="Normalny 103" xfId="40542" xr:uid="{17DD06B1-1856-43EB-8A19-CBDE58EB28B9}"/>
    <cellStyle name="Normalny 104" xfId="40543" xr:uid="{1C9EA220-059A-4B23-B0CF-AAE1A8BFA249}"/>
    <cellStyle name="Normalny 105" xfId="40544" xr:uid="{B59B355F-2DC8-4870-9FC5-F0D1BE8767C9}"/>
    <cellStyle name="Normalny 106" xfId="40545" xr:uid="{93BC453A-1AAC-4351-B8EE-33BF02BEC789}"/>
    <cellStyle name="Normalny 107" xfId="40546" xr:uid="{6C5E2BAC-FBD2-4A71-BC3E-107CF84C0CB5}"/>
    <cellStyle name="Normalny 108" xfId="40547" xr:uid="{09D950C0-2980-440A-B7E6-078E79AEB0AC}"/>
    <cellStyle name="Normalny 109" xfId="40548" xr:uid="{0DA8D586-2F3F-43E8-AE48-600143B44847}"/>
    <cellStyle name="Normalny 11" xfId="42" xr:uid="{B8116E66-F339-4332-92FE-91A17178C766}"/>
    <cellStyle name="Normalny 11 10" xfId="1659" xr:uid="{CFDA9F8B-996A-41E4-8ED2-3136A3E10B25}"/>
    <cellStyle name="Normalny 11 11" xfId="1660" xr:uid="{724C4BD2-08ED-4618-A7D8-8504BC563D61}"/>
    <cellStyle name="Normalny 11 12" xfId="1661" xr:uid="{AF78E2AE-C39B-4363-9EDF-D94146033302}"/>
    <cellStyle name="Normalny 11 13" xfId="1662" xr:uid="{C04A50D6-5BD3-4B3C-9EC5-17C7A22D0447}"/>
    <cellStyle name="Normalny 11 13 10" xfId="30836" xr:uid="{59B62BEE-D757-4658-BCC1-1F905CD0EF5B}"/>
    <cellStyle name="Normalny 11 13 2" xfId="1663" xr:uid="{A400DE8A-5F3E-47C2-877B-007DC91E7E22}"/>
    <cellStyle name="Normalny 11 13 2 2" xfId="1664" xr:uid="{66F9F5ED-FF8D-4004-AC3B-C4F8C7D75BE2}"/>
    <cellStyle name="Normalny 11 13 2 2 2" xfId="23217" xr:uid="{E6CA2BEF-09F6-4D79-9C93-5729CCAAD5FC}"/>
    <cellStyle name="Normalny 11 13 2 2 2 2" xfId="27125" xr:uid="{E0C25199-D8A8-405D-B4BA-C88CCB1A9BC0}"/>
    <cellStyle name="Normalny 11 13 2 2 2 2 2" xfId="33603" xr:uid="{2AF38953-6C37-4D7D-9C46-08BB7F65A55B}"/>
    <cellStyle name="Normalny 11 13 2 2 2 3" xfId="33602" xr:uid="{0720C7AF-371B-416C-926D-B37BB3F5D0BC}"/>
    <cellStyle name="Normalny 11 13 2 2 3" xfId="24523" xr:uid="{6079D997-F47A-4BD3-BF77-6E75E0B92168}"/>
    <cellStyle name="Normalny 11 13 2 2 3 2" xfId="28429" xr:uid="{D0F5192C-8D4D-4BDC-BB87-CF1CF4D21D1A}"/>
    <cellStyle name="Normalny 11 13 2 2 3 2 2" xfId="33605" xr:uid="{541732B3-88D6-4BEB-81F7-8B35586A74B3}"/>
    <cellStyle name="Normalny 11 13 2 2 3 3" xfId="33604" xr:uid="{90BD771F-6F29-48AC-B6E9-0CFB2E3336EC}"/>
    <cellStyle name="Normalny 11 13 2 2 4" xfId="25821" xr:uid="{D68B88DE-7E12-409C-8E7A-F065915BE91D}"/>
    <cellStyle name="Normalny 11 13 2 2 4 2" xfId="33606" xr:uid="{E12B073D-DDA3-4204-BF6F-38693880A9D5}"/>
    <cellStyle name="Normalny 11 13 2 2 5" xfId="29729" xr:uid="{EECF4AB5-C8B9-435E-B6A1-A5031AE47BA4}"/>
    <cellStyle name="Normalny 11 13 2 2 6" xfId="31314" xr:uid="{DA9D6F5D-93BA-40CA-A7AE-7B9FC36E6C57}"/>
    <cellStyle name="Normalny 11 13 2 3" xfId="1665" xr:uid="{B2A808AD-FD4B-414E-A4D1-AD07403DE04F}"/>
    <cellStyle name="Normalny 11 13 2 3 2" xfId="23218" xr:uid="{EACE58A2-AB45-4528-A852-320E2F10DFD3}"/>
    <cellStyle name="Normalny 11 13 2 3 2 2" xfId="27126" xr:uid="{AEF342B7-8F4E-46BA-B9C3-80AF21238896}"/>
    <cellStyle name="Normalny 11 13 2 3 2 2 2" xfId="33608" xr:uid="{F1B0DB13-BFBC-4A74-B2CE-5F239AE50A09}"/>
    <cellStyle name="Normalny 11 13 2 3 2 3" xfId="33607" xr:uid="{24E0B7EF-3CFA-4811-A4E0-3F9AA1201F63}"/>
    <cellStyle name="Normalny 11 13 2 3 3" xfId="24524" xr:uid="{172C1946-F249-463D-8ABB-1400EB8D176C}"/>
    <cellStyle name="Normalny 11 13 2 3 3 2" xfId="28430" xr:uid="{E419E486-233D-42C7-8342-FC70D0954F79}"/>
    <cellStyle name="Normalny 11 13 2 3 3 2 2" xfId="33610" xr:uid="{618175C4-8006-4E22-B3FD-25189A1A8A4F}"/>
    <cellStyle name="Normalny 11 13 2 3 3 3" xfId="33609" xr:uid="{0307A2EC-2DF0-45F1-B54A-E0B27D29EDC0}"/>
    <cellStyle name="Normalny 11 13 2 3 4" xfId="25822" xr:uid="{B6683893-2C88-4FD4-9AE0-D3A55411D19E}"/>
    <cellStyle name="Normalny 11 13 2 3 4 2" xfId="33611" xr:uid="{1C1E92D2-2D66-475C-8A55-1930BDE813EC}"/>
    <cellStyle name="Normalny 11 13 2 3 5" xfId="29730" xr:uid="{ADA7BFD7-DE7B-406A-8CA9-4203CE68FFED}"/>
    <cellStyle name="Normalny 11 13 2 3 6" xfId="31677" xr:uid="{2E9FC641-30B5-4852-A079-38231ABE6FAB}"/>
    <cellStyle name="Normalny 11 13 2 4" xfId="23216" xr:uid="{27540F6C-8D36-46CD-A0F4-923E693FD801}"/>
    <cellStyle name="Normalny 11 13 2 4 2" xfId="27124" xr:uid="{7FB70EBF-B55A-4C14-95C1-E93B5F7301F8}"/>
    <cellStyle name="Normalny 11 13 2 4 2 2" xfId="33613" xr:uid="{4D63661B-4C3D-4A5C-92B1-C625BE9D006C}"/>
    <cellStyle name="Normalny 11 13 2 4 3" xfId="33612" xr:uid="{100CE0BC-2735-4625-9815-DC179767EC2E}"/>
    <cellStyle name="Normalny 11 13 2 5" xfId="24522" xr:uid="{30884C88-5322-4532-80D8-52B33A49AC03}"/>
    <cellStyle name="Normalny 11 13 2 5 2" xfId="28428" xr:uid="{59468BC3-C41C-4898-8EFF-D938198D1340}"/>
    <cellStyle name="Normalny 11 13 2 5 2 2" xfId="33615" xr:uid="{8483A096-813C-4C24-ABEE-5BCC026B50A0}"/>
    <cellStyle name="Normalny 11 13 2 5 3" xfId="33614" xr:uid="{47B44812-D6A1-4059-B07B-6E69A566B446}"/>
    <cellStyle name="Normalny 11 13 2 6" xfId="25820" xr:uid="{0CF23184-4C4B-4F6A-B889-B3485FDFB06F}"/>
    <cellStyle name="Normalny 11 13 2 6 2" xfId="33616" xr:uid="{2FAFCAD6-D132-49BE-92C4-D0E1D3DDF3DE}"/>
    <cellStyle name="Normalny 11 13 2 7" xfId="29731" xr:uid="{48ED12DA-D7F5-4C72-9635-8952C8851E4D}"/>
    <cellStyle name="Normalny 11 13 2 8" xfId="30998" xr:uid="{00FD77CE-619B-459E-9000-84317F9AD101}"/>
    <cellStyle name="Normalny 11 13 3" xfId="1666" xr:uid="{A1382ADA-0DAB-4C44-A6AD-42502445B09A}"/>
    <cellStyle name="Normalny 11 13 3 2" xfId="1667" xr:uid="{1BB08522-B58C-4EF1-860B-990A178C1F46}"/>
    <cellStyle name="Normalny 11 13 3 2 2" xfId="23220" xr:uid="{6565D3FC-636D-472F-A124-E02BFB55AE0E}"/>
    <cellStyle name="Normalny 11 13 3 2 2 2" xfId="27128" xr:uid="{F29D3FB5-FD40-4D68-840F-8D0A8EFE88A3}"/>
    <cellStyle name="Normalny 11 13 3 2 2 2 2" xfId="33618" xr:uid="{91D805CA-C234-4E75-824B-A87FF1FBF9C9}"/>
    <cellStyle name="Normalny 11 13 3 2 2 3" xfId="33617" xr:uid="{A6760962-9AC8-4CB1-89BE-89A13285C2B5}"/>
    <cellStyle name="Normalny 11 13 3 2 3" xfId="24526" xr:uid="{CFE0E65F-33DA-4CD7-9E73-B52046A76AE6}"/>
    <cellStyle name="Normalny 11 13 3 2 3 2" xfId="28432" xr:uid="{2945632C-D78B-4C0B-A667-3910FFAC4774}"/>
    <cellStyle name="Normalny 11 13 3 2 3 2 2" xfId="33620" xr:uid="{876A8BB4-EF6B-4A9D-9672-EE6E01AEBF4C}"/>
    <cellStyle name="Normalny 11 13 3 2 3 3" xfId="33619" xr:uid="{8F8F5D9D-B584-464E-AD3D-61FAC63B3EA6}"/>
    <cellStyle name="Normalny 11 13 3 2 4" xfId="25824" xr:uid="{9A1137CD-297D-4B5A-86E7-FD540D61AA07}"/>
    <cellStyle name="Normalny 11 13 3 2 4 2" xfId="33621" xr:uid="{8C89614A-B64E-4E23-ACA1-DD2E2A08F72D}"/>
    <cellStyle name="Normalny 11 13 3 2 5" xfId="29732" xr:uid="{7CE99ED0-9213-4377-818F-8A46F33C066C}"/>
    <cellStyle name="Normalny 11 13 3 2 6" xfId="31678" xr:uid="{4D86D1B3-B034-4A25-B688-B4FFAA9FD1F9}"/>
    <cellStyle name="Normalny 11 13 3 3" xfId="23219" xr:uid="{45F2E48C-461F-402F-9815-31D445A68AEC}"/>
    <cellStyle name="Normalny 11 13 3 3 2" xfId="27127" xr:uid="{22AD8505-9BAC-419E-B73D-AB4C0A8AA736}"/>
    <cellStyle name="Normalny 11 13 3 3 2 2" xfId="33623" xr:uid="{D537E45F-38B4-4321-A4DB-E6E905A895F3}"/>
    <cellStyle name="Normalny 11 13 3 3 3" xfId="33622" xr:uid="{D0EC2DD9-2D96-4EF6-919C-A0F556992912}"/>
    <cellStyle name="Normalny 11 13 3 4" xfId="24525" xr:uid="{EC30221E-A5B6-49D1-89BA-FA9FE00BBD1A}"/>
    <cellStyle name="Normalny 11 13 3 4 2" xfId="28431" xr:uid="{B6A8E83F-26F6-4EA1-BC19-A4FB314401F6}"/>
    <cellStyle name="Normalny 11 13 3 4 2 2" xfId="33625" xr:uid="{69042C7F-B117-4438-8315-ECBD178262F2}"/>
    <cellStyle name="Normalny 11 13 3 4 3" xfId="33624" xr:uid="{6C88CAA0-81C2-4534-8A0A-B317A56A9D38}"/>
    <cellStyle name="Normalny 11 13 3 5" xfId="25823" xr:uid="{9EF6B634-AF92-4463-973F-01482AE70417}"/>
    <cellStyle name="Normalny 11 13 3 5 2" xfId="33626" xr:uid="{B3BD622A-8BDB-4970-9237-9F41B8ADFC5C}"/>
    <cellStyle name="Normalny 11 13 3 6" xfId="29733" xr:uid="{C4461E72-D2CE-4EB9-89CE-E259C1D32706}"/>
    <cellStyle name="Normalny 11 13 3 7" xfId="31160" xr:uid="{3FF06C94-3F71-4E6E-9F68-D6604F11C060}"/>
    <cellStyle name="Normalny 11 13 4" xfId="1668" xr:uid="{04B4EBE2-36D6-453D-916E-1ADB700E6153}"/>
    <cellStyle name="Normalny 11 13 4 2" xfId="23221" xr:uid="{37E46D42-E398-4165-A611-14187BC4F69D}"/>
    <cellStyle name="Normalny 11 13 4 2 2" xfId="27129" xr:uid="{D475D1C0-BD25-465F-A882-EF28A3224275}"/>
    <cellStyle name="Normalny 11 13 4 2 2 2" xfId="33628" xr:uid="{E8B24A36-6639-45C1-8787-4C08B9E5602A}"/>
    <cellStyle name="Normalny 11 13 4 2 3" xfId="33627" xr:uid="{78BFAAE7-F444-4BE4-B4FF-AFEC7210A911}"/>
    <cellStyle name="Normalny 11 13 4 3" xfId="24527" xr:uid="{8D6FB6A3-90A6-4A6F-A422-F07B0166243D}"/>
    <cellStyle name="Normalny 11 13 4 3 2" xfId="28433" xr:uid="{D1084EBD-0135-4513-88D4-828AA7C2596D}"/>
    <cellStyle name="Normalny 11 13 4 3 2 2" xfId="33630" xr:uid="{FDBD164C-3B20-488C-A743-1BCE9591838B}"/>
    <cellStyle name="Normalny 11 13 4 3 3" xfId="33629" xr:uid="{4BC2FF6F-2198-48E7-A41F-FC10883303CC}"/>
    <cellStyle name="Normalny 11 13 4 4" xfId="25825" xr:uid="{C623A9CC-F695-4571-925D-E2401195D51C}"/>
    <cellStyle name="Normalny 11 13 4 4 2" xfId="33631" xr:uid="{ABCED9A2-D2EC-4B4B-9135-1781918D6778}"/>
    <cellStyle name="Normalny 11 13 4 5" xfId="29734" xr:uid="{2BF59021-32D8-46ED-A4EF-788A93CCF80B}"/>
    <cellStyle name="Normalny 11 13 4 6" xfId="31313" xr:uid="{CC6B6C71-5768-48D5-88E4-6579FC63099C}"/>
    <cellStyle name="Normalny 11 13 5" xfId="1669" xr:uid="{14DB38B6-89B5-47A7-97CC-C343E7F7F699}"/>
    <cellStyle name="Normalny 11 13 5 2" xfId="23222" xr:uid="{A2D252F4-C6A9-4171-B56F-F4BA33BC986D}"/>
    <cellStyle name="Normalny 11 13 5 2 2" xfId="27130" xr:uid="{40AC533A-1BDF-4829-BFD6-FE94887E393D}"/>
    <cellStyle name="Normalny 11 13 5 2 2 2" xfId="33633" xr:uid="{93BE68EE-DC75-40DC-B32B-3B1C9AC2B72D}"/>
    <cellStyle name="Normalny 11 13 5 2 3" xfId="33632" xr:uid="{71C495AD-CF16-449F-91D9-C54F6D5FB8E6}"/>
    <cellStyle name="Normalny 11 13 5 3" xfId="24528" xr:uid="{59E77A8E-C383-48B8-9E15-EE980EDD1DDD}"/>
    <cellStyle name="Normalny 11 13 5 3 2" xfId="28434" xr:uid="{D19F1CF3-4809-4296-B953-74052A4BFEB1}"/>
    <cellStyle name="Normalny 11 13 5 3 2 2" xfId="33635" xr:uid="{3CFAEE50-44B8-425F-A0C6-E68E9EDC538D}"/>
    <cellStyle name="Normalny 11 13 5 3 3" xfId="33634" xr:uid="{29599C98-E2B6-4961-AD78-0AAEBC70DEE8}"/>
    <cellStyle name="Normalny 11 13 5 4" xfId="25826" xr:uid="{BC770060-B01E-4565-918F-24FCBEA9376E}"/>
    <cellStyle name="Normalny 11 13 5 4 2" xfId="33636" xr:uid="{6C39F2F8-0F4B-4EB0-B051-3F9FF85AAB56}"/>
    <cellStyle name="Normalny 11 13 5 5" xfId="29735" xr:uid="{93C88581-CCDD-4DB9-8541-3B25CA07EF0F}"/>
    <cellStyle name="Normalny 11 13 5 6" xfId="31676" xr:uid="{2A356A28-E650-45F4-AE6F-AC4FA1FE316D}"/>
    <cellStyle name="Normalny 11 13 6" xfId="23215" xr:uid="{3B4EEE64-FC81-4F3E-ADB5-FC9D95AC18DC}"/>
    <cellStyle name="Normalny 11 13 6 2" xfId="27123" xr:uid="{DBAC21A7-F5EA-4C9E-99AB-67DDA2279F57}"/>
    <cellStyle name="Normalny 11 13 6 2 2" xfId="33638" xr:uid="{B47F9642-70AD-46B2-A751-9835D422070B}"/>
    <cellStyle name="Normalny 11 13 6 3" xfId="33637" xr:uid="{9FE907B3-ACED-496C-8031-BF9DACA8A0A2}"/>
    <cellStyle name="Normalny 11 13 7" xfId="24521" xr:uid="{4A7E7FF5-EEF8-4C45-A93B-76577D792A31}"/>
    <cellStyle name="Normalny 11 13 7 2" xfId="28427" xr:uid="{AA2AB06B-FFA4-4232-A57E-E2EF3CC0A210}"/>
    <cellStyle name="Normalny 11 13 7 2 2" xfId="33640" xr:uid="{D028BCF9-D0AA-4C17-ADE9-DAC059FB0331}"/>
    <cellStyle name="Normalny 11 13 7 3" xfId="33639" xr:uid="{2E61AA81-D8F5-4B29-9F78-23F1CF7B5BEF}"/>
    <cellStyle name="Normalny 11 13 8" xfId="25819" xr:uid="{BFC6ECA6-65F2-4B46-9BFF-B1AC4D0BFCD2}"/>
    <cellStyle name="Normalny 11 13 8 2" xfId="33641" xr:uid="{F0258C8C-7E09-4B2B-B633-D443BB227C66}"/>
    <cellStyle name="Normalny 11 13 9" xfId="29736" xr:uid="{7A5397C7-2A54-4B2F-855F-012B91B3192B}"/>
    <cellStyle name="Normalny 11 14" xfId="1670" xr:uid="{7E56F00A-2A79-4CEB-992A-7EBECF1C49E7}"/>
    <cellStyle name="Normalny 11 15" xfId="1671" xr:uid="{B41D48E6-9798-4D74-869C-F19004CAC3DD}"/>
    <cellStyle name="Normalny 11 15 10" xfId="30757" xr:uid="{054FCD48-4731-4A9C-8085-3EB862FD24E8}"/>
    <cellStyle name="Normalny 11 15 2" xfId="1672" xr:uid="{B1BC53F5-C30D-4A4D-B4E0-AEACF3E73352}"/>
    <cellStyle name="Normalny 11 15 2 2" xfId="1673" xr:uid="{EF4B4860-4A3C-4E95-9BB5-61D7E437676C}"/>
    <cellStyle name="Normalny 11 15 2 2 2" xfId="23225" xr:uid="{9C1DA367-D86E-4D3D-B637-9ECB21C79443}"/>
    <cellStyle name="Normalny 11 15 2 2 2 2" xfId="27133" xr:uid="{92AE8A14-8528-47FE-A99F-0323131B4245}"/>
    <cellStyle name="Normalny 11 15 2 2 2 2 2" xfId="33643" xr:uid="{E38511C1-B8F8-494B-9572-7038E5AA5264}"/>
    <cellStyle name="Normalny 11 15 2 2 2 3" xfId="33642" xr:uid="{DDDADAE3-1F08-44AC-BA4F-D091AA6BECD9}"/>
    <cellStyle name="Normalny 11 15 2 2 3" xfId="24531" xr:uid="{F7760831-4B87-4925-A84F-AF67E27E80E0}"/>
    <cellStyle name="Normalny 11 15 2 2 3 2" xfId="28437" xr:uid="{27F69C44-057E-416F-AE84-39922E16B677}"/>
    <cellStyle name="Normalny 11 15 2 2 3 2 2" xfId="33645" xr:uid="{E0CB672F-3093-4901-BD1A-BF0AE40BD9CF}"/>
    <cellStyle name="Normalny 11 15 2 2 3 3" xfId="33644" xr:uid="{D0214C96-C6E1-4916-A116-9DB417E0D1E9}"/>
    <cellStyle name="Normalny 11 15 2 2 4" xfId="25829" xr:uid="{2F40A1AE-5D99-4CB9-9A12-72769837487E}"/>
    <cellStyle name="Normalny 11 15 2 2 4 2" xfId="33646" xr:uid="{E29B5CEB-A28F-413D-A2C6-95BD54FEFD7D}"/>
    <cellStyle name="Normalny 11 15 2 2 5" xfId="29737" xr:uid="{4D929013-5DE9-4379-89B9-6AB3B35CF3EA}"/>
    <cellStyle name="Normalny 11 15 2 2 6" xfId="31316" xr:uid="{86D03BAC-9E11-4C0A-BEA9-ADAE4085B124}"/>
    <cellStyle name="Normalny 11 15 2 3" xfId="1674" xr:uid="{A5306664-7342-4383-A5AB-08FA7EB42C27}"/>
    <cellStyle name="Normalny 11 15 2 3 2" xfId="23226" xr:uid="{B66325CD-5A63-48A1-8BA5-24DA51ACA010}"/>
    <cellStyle name="Normalny 11 15 2 3 2 2" xfId="27134" xr:uid="{7AA86474-307D-4EE5-80B9-77D672A71AD2}"/>
    <cellStyle name="Normalny 11 15 2 3 2 2 2" xfId="33648" xr:uid="{4C80325E-D953-4E33-8A6C-DD8585ED8543}"/>
    <cellStyle name="Normalny 11 15 2 3 2 3" xfId="33647" xr:uid="{2C0DD23F-5983-4CC5-83C7-594EE4B794AD}"/>
    <cellStyle name="Normalny 11 15 2 3 3" xfId="24532" xr:uid="{391C2FAA-C3A3-426A-B00D-EAACF32599F4}"/>
    <cellStyle name="Normalny 11 15 2 3 3 2" xfId="28438" xr:uid="{25D9BEEC-17D8-4E7A-B0AD-F3064845CAE1}"/>
    <cellStyle name="Normalny 11 15 2 3 3 2 2" xfId="33650" xr:uid="{4F9D68F0-D918-4644-BA34-4B8B9D19DF0C}"/>
    <cellStyle name="Normalny 11 15 2 3 3 3" xfId="33649" xr:uid="{E603B88F-6FE2-440A-9B1B-A07C62B7358E}"/>
    <cellStyle name="Normalny 11 15 2 3 4" xfId="25830" xr:uid="{75B999AF-534D-47E9-9EF1-04E546A2DE79}"/>
    <cellStyle name="Normalny 11 15 2 3 4 2" xfId="33651" xr:uid="{A2A98600-9719-476C-9C25-1C614D55F037}"/>
    <cellStyle name="Normalny 11 15 2 3 5" xfId="29738" xr:uid="{ED7BFF1F-45AE-49F3-A63E-E2D1788BED11}"/>
    <cellStyle name="Normalny 11 15 2 3 6" xfId="31680" xr:uid="{745FCC09-AA5E-484B-A1A0-3C3F8CF66F5C}"/>
    <cellStyle name="Normalny 11 15 2 4" xfId="23224" xr:uid="{31B9C01E-40A7-4F03-9D3A-D06500321F2F}"/>
    <cellStyle name="Normalny 11 15 2 4 2" xfId="27132" xr:uid="{2BD9926C-F2A3-4BFA-A867-E66141C667EF}"/>
    <cellStyle name="Normalny 11 15 2 4 2 2" xfId="33653" xr:uid="{D07AE94A-ACB4-43C8-A18B-C117A863CABC}"/>
    <cellStyle name="Normalny 11 15 2 4 3" xfId="33652" xr:uid="{2EA19DA1-78D0-4EF4-BDAE-5F9C9BE9036D}"/>
    <cellStyle name="Normalny 11 15 2 5" xfId="24530" xr:uid="{4EDCB98B-F560-42EC-8A8F-D46A56A63BB6}"/>
    <cellStyle name="Normalny 11 15 2 5 2" xfId="28436" xr:uid="{2DDEC1D2-A08F-4A44-9CCB-F505AD37CB2D}"/>
    <cellStyle name="Normalny 11 15 2 5 2 2" xfId="33655" xr:uid="{ED7EBA1D-84B4-4D41-82D0-6E46E1E398CE}"/>
    <cellStyle name="Normalny 11 15 2 5 3" xfId="33654" xr:uid="{49DED5B2-CD2A-4570-927D-023EE49C949F}"/>
    <cellStyle name="Normalny 11 15 2 6" xfId="25828" xr:uid="{EC67EBE8-A5CE-43ED-A858-9B158D88EC27}"/>
    <cellStyle name="Normalny 11 15 2 6 2" xfId="33656" xr:uid="{20FB1E6C-81DE-4A69-9A52-5C373CF04C35}"/>
    <cellStyle name="Normalny 11 15 2 7" xfId="29739" xr:uid="{909FEBDA-2AF9-4261-89D0-E9D7D3634406}"/>
    <cellStyle name="Normalny 11 15 2 8" xfId="30919" xr:uid="{8BFBE21D-7F2F-4FC0-9123-8091EB0BBEE2}"/>
    <cellStyle name="Normalny 11 15 3" xfId="1675" xr:uid="{7A41A819-9A66-41F9-8AB7-470A95742642}"/>
    <cellStyle name="Normalny 11 15 3 2" xfId="1676" xr:uid="{9F93791A-3140-403C-8D38-A43E321B36CA}"/>
    <cellStyle name="Normalny 11 15 3 2 2" xfId="23228" xr:uid="{8C8E38BD-8029-471F-8251-A5F3B8029F4B}"/>
    <cellStyle name="Normalny 11 15 3 2 2 2" xfId="27136" xr:uid="{2B6135A1-BD53-4796-9F60-2C5F54A7785A}"/>
    <cellStyle name="Normalny 11 15 3 2 2 2 2" xfId="33658" xr:uid="{53D764A2-459C-4AC9-9C03-0BDCD0335806}"/>
    <cellStyle name="Normalny 11 15 3 2 2 3" xfId="33657" xr:uid="{A47C5776-7A1C-491C-8F66-7EA06D48343A}"/>
    <cellStyle name="Normalny 11 15 3 2 3" xfId="24534" xr:uid="{E4BA7629-9615-4289-B81F-302D4BCE015B}"/>
    <cellStyle name="Normalny 11 15 3 2 3 2" xfId="28440" xr:uid="{8F0BDC66-DD94-44E5-9E23-616A214D6CBD}"/>
    <cellStyle name="Normalny 11 15 3 2 3 2 2" xfId="33660" xr:uid="{70D204FD-1D5B-4860-A009-5BE6DE075DBC}"/>
    <cellStyle name="Normalny 11 15 3 2 3 3" xfId="33659" xr:uid="{2489AA10-8552-400D-A34D-5EEB4B9AE796}"/>
    <cellStyle name="Normalny 11 15 3 2 4" xfId="25832" xr:uid="{93C8C698-7AC6-49C8-96AC-5369F460FE84}"/>
    <cellStyle name="Normalny 11 15 3 2 4 2" xfId="33661" xr:uid="{48F1D563-D285-4CA3-AF45-4703784BBCA4}"/>
    <cellStyle name="Normalny 11 15 3 2 5" xfId="29740" xr:uid="{83D65A9B-0680-45D0-8277-3800471325A5}"/>
    <cellStyle name="Normalny 11 15 3 2 6" xfId="31681" xr:uid="{FDAE3085-BC72-461E-99C4-E9DC012C66E9}"/>
    <cellStyle name="Normalny 11 15 3 3" xfId="23227" xr:uid="{CC14F4CB-563F-4B56-AD47-21846BE7E048}"/>
    <cellStyle name="Normalny 11 15 3 3 2" xfId="27135" xr:uid="{1CF791DE-AE8C-4C8E-AAEF-A0AD8AC6AAD9}"/>
    <cellStyle name="Normalny 11 15 3 3 2 2" xfId="33663" xr:uid="{DFDED501-4EE3-458E-89A9-FFEDCBD42AF1}"/>
    <cellStyle name="Normalny 11 15 3 3 3" xfId="33662" xr:uid="{A6B1198B-930B-4362-9511-2D720EC3D440}"/>
    <cellStyle name="Normalny 11 15 3 4" xfId="24533" xr:uid="{2F575BEB-F81A-4D57-BE8F-776EDC85B5C1}"/>
    <cellStyle name="Normalny 11 15 3 4 2" xfId="28439" xr:uid="{BAFCD6B7-906C-4211-B652-7BB721F2AA9F}"/>
    <cellStyle name="Normalny 11 15 3 4 2 2" xfId="33665" xr:uid="{B4AC4C26-8043-43E5-AB9F-7E40552F8E33}"/>
    <cellStyle name="Normalny 11 15 3 4 3" xfId="33664" xr:uid="{54A3BD31-9379-4676-AC40-6A1EB2171427}"/>
    <cellStyle name="Normalny 11 15 3 5" xfId="25831" xr:uid="{017504DF-0D3F-467F-98AA-767919E0CB0F}"/>
    <cellStyle name="Normalny 11 15 3 5 2" xfId="33666" xr:uid="{68B68340-861F-4389-A259-29CC3517DE00}"/>
    <cellStyle name="Normalny 11 15 3 6" xfId="29741" xr:uid="{F029EF6E-82B8-40E2-A2F6-BCFCABA19DEA}"/>
    <cellStyle name="Normalny 11 15 3 7" xfId="31081" xr:uid="{1D2B1190-96B2-47AD-AD34-49F3CDF76D74}"/>
    <cellStyle name="Normalny 11 15 4" xfId="1677" xr:uid="{1AB2B9C9-27A1-4827-94D6-F31E26C857E5}"/>
    <cellStyle name="Normalny 11 15 4 2" xfId="23229" xr:uid="{4912DFDA-343B-413A-8C37-DA31C18CB8A8}"/>
    <cellStyle name="Normalny 11 15 4 2 2" xfId="27137" xr:uid="{833541E5-EFAF-4CDB-9E91-A6B259CE4207}"/>
    <cellStyle name="Normalny 11 15 4 2 2 2" xfId="33668" xr:uid="{BE20E985-42B9-4A81-B819-394722B3C82C}"/>
    <cellStyle name="Normalny 11 15 4 2 3" xfId="33667" xr:uid="{D98FC268-F583-4901-B2DD-CE8C272121AF}"/>
    <cellStyle name="Normalny 11 15 4 3" xfId="24535" xr:uid="{AA9548B2-93B1-4F3D-BF3A-D32245A93E67}"/>
    <cellStyle name="Normalny 11 15 4 3 2" xfId="28441" xr:uid="{D9185DFC-A75C-4F86-99E9-7549B6DE91BE}"/>
    <cellStyle name="Normalny 11 15 4 3 2 2" xfId="33670" xr:uid="{E181C57B-5EE7-4B85-AB18-7ED023F4E3FB}"/>
    <cellStyle name="Normalny 11 15 4 3 3" xfId="33669" xr:uid="{BF07FF9D-A84C-4032-AD95-BAF40AF39AC0}"/>
    <cellStyle name="Normalny 11 15 4 4" xfId="25833" xr:uid="{29C481F0-3287-450F-966A-2C8190F4B2F3}"/>
    <cellStyle name="Normalny 11 15 4 4 2" xfId="33671" xr:uid="{6F0E40A1-148B-4ECB-8C88-9A113BFFEFAA}"/>
    <cellStyle name="Normalny 11 15 4 5" xfId="29742" xr:uid="{02E3127A-9671-4ADF-AE26-1F43074EAE5C}"/>
    <cellStyle name="Normalny 11 15 4 6" xfId="31315" xr:uid="{39AE3F10-5A10-4C3D-BC9F-12E11560668F}"/>
    <cellStyle name="Normalny 11 15 5" xfId="1678" xr:uid="{6DA5D3D1-274C-4EAA-B2B0-2BF2D163C0F9}"/>
    <cellStyle name="Normalny 11 15 5 2" xfId="23230" xr:uid="{1F504331-729F-4678-A7E6-6735D146E977}"/>
    <cellStyle name="Normalny 11 15 5 2 2" xfId="27138" xr:uid="{DD728F35-5ABB-4567-AE8E-22D880D96BE7}"/>
    <cellStyle name="Normalny 11 15 5 2 2 2" xfId="33673" xr:uid="{5B9290F5-013A-42B3-9E6E-DC548B13B407}"/>
    <cellStyle name="Normalny 11 15 5 2 3" xfId="33672" xr:uid="{DE3BDC14-0951-4B89-B72E-B6B7C9B37E66}"/>
    <cellStyle name="Normalny 11 15 5 3" xfId="24536" xr:uid="{86A4A715-F0FA-41DE-809D-44152573697B}"/>
    <cellStyle name="Normalny 11 15 5 3 2" xfId="28442" xr:uid="{91E2A39B-5B79-4E51-B466-FFA7BCC0A6F7}"/>
    <cellStyle name="Normalny 11 15 5 3 2 2" xfId="33675" xr:uid="{24CBA948-1B6F-458D-8F6C-2090A1AD6B45}"/>
    <cellStyle name="Normalny 11 15 5 3 3" xfId="33674" xr:uid="{974E6D6E-C16C-4B03-BF1B-08F74EB34D5C}"/>
    <cellStyle name="Normalny 11 15 5 4" xfId="25834" xr:uid="{C35F66BB-D952-4938-96D8-579FB3919503}"/>
    <cellStyle name="Normalny 11 15 5 4 2" xfId="33676" xr:uid="{36A4297D-BBA4-47C8-B051-FB5569473ED7}"/>
    <cellStyle name="Normalny 11 15 5 5" xfId="29743" xr:uid="{3E483800-8A4F-4139-BDEF-F0994006656A}"/>
    <cellStyle name="Normalny 11 15 5 6" xfId="31679" xr:uid="{C7EC69C0-0EC1-4187-80EA-CA199551C0C0}"/>
    <cellStyle name="Normalny 11 15 6" xfId="23223" xr:uid="{9946A5E1-5717-4D60-AEF9-A2F21B91C2B2}"/>
    <cellStyle name="Normalny 11 15 6 2" xfId="27131" xr:uid="{F7AF28D4-3229-4B1E-98F5-6FB2EC1F764A}"/>
    <cellStyle name="Normalny 11 15 6 2 2" xfId="33678" xr:uid="{43CD596C-BEFE-4A3D-AB3A-84CD6EFB91A5}"/>
    <cellStyle name="Normalny 11 15 6 3" xfId="33677" xr:uid="{9F157DCB-9AE7-40E4-A0DA-F65A48F61D6B}"/>
    <cellStyle name="Normalny 11 15 7" xfId="24529" xr:uid="{D0AA45F9-0F7B-4258-A6DB-B9269AAAD8CF}"/>
    <cellStyle name="Normalny 11 15 7 2" xfId="28435" xr:uid="{BA46D6FE-38AF-472B-86C4-693D7702D42C}"/>
    <cellStyle name="Normalny 11 15 7 2 2" xfId="33680" xr:uid="{0CC7EB3C-A4C0-43BC-B1F3-45DDDCC50177}"/>
    <cellStyle name="Normalny 11 15 7 3" xfId="33679" xr:uid="{48818433-106C-4FEC-93A8-3592CE0B8338}"/>
    <cellStyle name="Normalny 11 15 8" xfId="25827" xr:uid="{CCC283E6-B9DF-43E3-AFD2-9AF3E5672C7B}"/>
    <cellStyle name="Normalny 11 15 8 2" xfId="33681" xr:uid="{D60C935F-0DA1-4665-B07C-E5D2B63C3B85}"/>
    <cellStyle name="Normalny 11 15 9" xfId="29744" xr:uid="{C1829999-F22F-4754-AE1B-9C96F7069101}"/>
    <cellStyle name="Normalny 11 16" xfId="1679" xr:uid="{6F73CE2B-AD72-4A30-B129-9C15CE2843DD}"/>
    <cellStyle name="Normalny 11 16 2" xfId="1680" xr:uid="{66C24126-9F13-4FD9-B0A6-00D07349DCE2}"/>
    <cellStyle name="Normalny 11 16 2 2" xfId="23232" xr:uid="{078D99AF-E01E-4DE5-B443-DE70365F8237}"/>
    <cellStyle name="Normalny 11 16 2 2 2" xfId="27140" xr:uid="{B69664D1-5348-4C74-AED2-6D72BAC3B90F}"/>
    <cellStyle name="Normalny 11 16 2 2 2 2" xfId="33683" xr:uid="{C8A4E294-9118-4F4A-961B-6E140AA47171}"/>
    <cellStyle name="Normalny 11 16 2 2 3" xfId="33682" xr:uid="{C937B970-A320-42A3-9451-2705EB43C5E7}"/>
    <cellStyle name="Normalny 11 16 2 3" xfId="24538" xr:uid="{3E84FEFC-F16B-43F2-A8F0-C61CC3D0950B}"/>
    <cellStyle name="Normalny 11 16 2 3 2" xfId="28444" xr:uid="{F88223E6-1888-40CA-9AAE-F33BECE2675C}"/>
    <cellStyle name="Normalny 11 16 2 3 2 2" xfId="33685" xr:uid="{FDBC6DF6-CF8A-4E1F-9CEB-61465143A9FB}"/>
    <cellStyle name="Normalny 11 16 2 3 3" xfId="33684" xr:uid="{4B59D505-1125-4FE5-860D-CEDE33070E2E}"/>
    <cellStyle name="Normalny 11 16 2 4" xfId="25836" xr:uid="{0A9C485E-5AEC-4E66-8977-CCA1EA8D2742}"/>
    <cellStyle name="Normalny 11 16 2 4 2" xfId="33686" xr:uid="{440530FE-DE7B-407A-B09D-9695886CE2C3}"/>
    <cellStyle name="Normalny 11 16 2 5" xfId="29745" xr:uid="{02B85CDD-D3D9-4C68-8878-2E197EF9EDF3}"/>
    <cellStyle name="Normalny 11 16 2 6" xfId="31317" xr:uid="{D6AF1247-B430-49B2-B062-7F5E92A66460}"/>
    <cellStyle name="Normalny 11 16 3" xfId="1681" xr:uid="{1FDC0ECC-3824-404B-A018-4D21501C2F6C}"/>
    <cellStyle name="Normalny 11 16 3 2" xfId="23233" xr:uid="{49941FC5-B470-48E7-A135-E7F4684DB352}"/>
    <cellStyle name="Normalny 11 16 3 2 2" xfId="27141" xr:uid="{D6F33854-2A46-47F6-B774-4FEEB4A2FA6A}"/>
    <cellStyle name="Normalny 11 16 3 2 2 2" xfId="33688" xr:uid="{E0750176-C66E-4CF2-B044-EFBD04F14AF1}"/>
    <cellStyle name="Normalny 11 16 3 2 3" xfId="33687" xr:uid="{BB3DB76A-192E-4AE6-9336-7DEEC9DE0B31}"/>
    <cellStyle name="Normalny 11 16 3 3" xfId="24539" xr:uid="{B0F39EFA-B846-4310-AA4F-5111B351C339}"/>
    <cellStyle name="Normalny 11 16 3 3 2" xfId="28445" xr:uid="{74ACA5CD-9372-4378-9D5C-A0E96B2CDC2E}"/>
    <cellStyle name="Normalny 11 16 3 3 2 2" xfId="33690" xr:uid="{7C29B906-A9EA-4D13-B7F6-BCC0A1A1EB10}"/>
    <cellStyle name="Normalny 11 16 3 3 3" xfId="33689" xr:uid="{2D733645-ACB9-4A35-AC75-95C1E311162C}"/>
    <cellStyle name="Normalny 11 16 3 4" xfId="25837" xr:uid="{90285603-26DC-4ADD-9E3A-F8BC7C7A3C21}"/>
    <cellStyle name="Normalny 11 16 3 4 2" xfId="33691" xr:uid="{DC403525-0AAF-4769-844E-FDC64D7EA9B9}"/>
    <cellStyle name="Normalny 11 16 3 5" xfId="29746" xr:uid="{99401916-6CAA-4D5A-9AD1-A0A8553CB193}"/>
    <cellStyle name="Normalny 11 16 3 6" xfId="31682" xr:uid="{A7275DD4-F961-44E7-844F-7DCD7A2079F6}"/>
    <cellStyle name="Normalny 11 16 4" xfId="23231" xr:uid="{3A0C1911-6963-4914-82E6-2B114DE16677}"/>
    <cellStyle name="Normalny 11 16 4 2" xfId="27139" xr:uid="{43D5886E-3D39-47D7-8E31-19E7805814C4}"/>
    <cellStyle name="Normalny 11 16 4 2 2" xfId="33693" xr:uid="{095D267B-4312-4F78-9081-8254644B38D5}"/>
    <cellStyle name="Normalny 11 16 4 3" xfId="33692" xr:uid="{65D4BD4E-E718-47E2-AA48-8336C6145A20}"/>
    <cellStyle name="Normalny 11 16 5" xfId="24537" xr:uid="{E64362DD-5CC7-49E7-B86E-889078B6EA26}"/>
    <cellStyle name="Normalny 11 16 5 2" xfId="28443" xr:uid="{DB86B0CA-C284-4AD3-9BF6-35A2A31D833D}"/>
    <cellStyle name="Normalny 11 16 5 2 2" xfId="33695" xr:uid="{BADCD686-F2ED-4EA3-91CA-79D1E30AA781}"/>
    <cellStyle name="Normalny 11 16 5 3" xfId="33694" xr:uid="{18FAB769-281B-4820-A082-E61FEE40F761}"/>
    <cellStyle name="Normalny 11 16 6" xfId="25835" xr:uid="{53BD8225-BDF2-4F56-AC1B-99C3F03ECA04}"/>
    <cellStyle name="Normalny 11 16 6 2" xfId="33696" xr:uid="{A9312114-C7C9-4854-A32C-0E0F6887A1D3}"/>
    <cellStyle name="Normalny 11 16 7" xfId="29747" xr:uid="{9885ED73-95DD-4706-9E12-994AE53B0398}"/>
    <cellStyle name="Normalny 11 16 8" xfId="30914" xr:uid="{7E423A19-CB17-4192-946E-EF46AC5E3DF4}"/>
    <cellStyle name="Normalny 11 17" xfId="1682" xr:uid="{818A0EF4-7DE4-4396-8315-86713C8AD871}"/>
    <cellStyle name="Normalny 11 17 2" xfId="1683" xr:uid="{F9CB9477-3A7D-4F36-B2CF-DD67AA29E108}"/>
    <cellStyle name="Normalny 11 17 2 2" xfId="23235" xr:uid="{C91EE308-066D-4FEC-A69A-230FDE31AD72}"/>
    <cellStyle name="Normalny 11 17 2 2 2" xfId="27143" xr:uid="{D75DD657-77F6-4AC5-9442-FE6EFEC44A3E}"/>
    <cellStyle name="Normalny 11 17 2 2 2 2" xfId="33698" xr:uid="{08677DDD-F64B-40E3-ABA6-DBAA9479E1E0}"/>
    <cellStyle name="Normalny 11 17 2 2 3" xfId="33697" xr:uid="{2F5DB710-4E07-4C9D-A5D3-8D1B65512BFB}"/>
    <cellStyle name="Normalny 11 17 2 3" xfId="24541" xr:uid="{15D5CC2A-74BC-418B-B515-B46389531618}"/>
    <cellStyle name="Normalny 11 17 2 3 2" xfId="28447" xr:uid="{E1B9DBD5-732D-4A7B-8816-BB49F73E49B6}"/>
    <cellStyle name="Normalny 11 17 2 3 2 2" xfId="33700" xr:uid="{028DF33A-1DB1-40B8-BCCE-84F1421F21A2}"/>
    <cellStyle name="Normalny 11 17 2 3 3" xfId="33699" xr:uid="{0A0EE9F4-C3CA-4593-BF9D-DE7DC73B1978}"/>
    <cellStyle name="Normalny 11 17 2 4" xfId="25839" xr:uid="{4CC7449D-4F3E-44B5-AEFD-186E8FE0C04B}"/>
    <cellStyle name="Normalny 11 17 2 4 2" xfId="33701" xr:uid="{0A865AA3-1953-4318-B224-7A800E4AE11A}"/>
    <cellStyle name="Normalny 11 17 2 5" xfId="29748" xr:uid="{65679EDC-4822-478D-86F6-BBD1F02502E1}"/>
    <cellStyle name="Normalny 11 17 2 6" xfId="31683" xr:uid="{D53C1379-4C23-45D2-A746-C345297EFC09}"/>
    <cellStyle name="Normalny 11 17 3" xfId="23234" xr:uid="{3047554A-1A42-4E86-9214-4A097AD1F13A}"/>
    <cellStyle name="Normalny 11 17 3 2" xfId="27142" xr:uid="{FFA08668-C0BD-4890-BE65-149850761F4F}"/>
    <cellStyle name="Normalny 11 17 3 2 2" xfId="33703" xr:uid="{E566D777-B0CD-4273-942B-1FE7FC8BAE57}"/>
    <cellStyle name="Normalny 11 17 3 3" xfId="33702" xr:uid="{5295DA2D-DFC7-45E5-B301-79F4A719E3D4}"/>
    <cellStyle name="Normalny 11 17 4" xfId="24540" xr:uid="{56F79DD6-D04C-4313-853B-9E39BCB67829}"/>
    <cellStyle name="Normalny 11 17 4 2" xfId="28446" xr:uid="{82D92EB1-90CD-40DC-B129-802FD2A97CEF}"/>
    <cellStyle name="Normalny 11 17 4 2 2" xfId="33705" xr:uid="{F3FF0947-78DE-4542-AB2B-8F8B8EC82D7D}"/>
    <cellStyle name="Normalny 11 17 4 3" xfId="33704" xr:uid="{419D5842-8C1D-408F-9F3D-4B8C00F2714E}"/>
    <cellStyle name="Normalny 11 17 5" xfId="25838" xr:uid="{39BC81F1-4140-439E-B64F-F73A8B07A323}"/>
    <cellStyle name="Normalny 11 17 5 2" xfId="33706" xr:uid="{4143F1C8-3FB0-4854-932F-D642519BB5A5}"/>
    <cellStyle name="Normalny 11 17 6" xfId="29749" xr:uid="{E61D34EA-81B6-4678-9B31-6D920CDFBFE2}"/>
    <cellStyle name="Normalny 11 17 7" xfId="31076" xr:uid="{F0FB6357-050E-4F2D-8FB8-32FC0CD9BFC9}"/>
    <cellStyle name="Normalny 11 18" xfId="1684" xr:uid="{6C9EC1A0-628E-40D5-ABDC-284618AEB409}"/>
    <cellStyle name="Normalny 11 18 2" xfId="23236" xr:uid="{D92D0973-3B19-4ED5-AEA3-EF150EFA9F05}"/>
    <cellStyle name="Normalny 11 18 2 2" xfId="27144" xr:uid="{BBB08094-B56E-4EFC-A807-C9EAEC4FC677}"/>
    <cellStyle name="Normalny 11 18 2 2 2" xfId="33708" xr:uid="{AE8CD7B5-9D45-4569-974A-1C051C31BDA3}"/>
    <cellStyle name="Normalny 11 18 2 3" xfId="33707" xr:uid="{37560897-57FE-44F7-A652-E6EE28036BAC}"/>
    <cellStyle name="Normalny 11 18 3" xfId="24542" xr:uid="{DA1F0016-A0E5-4E83-A082-5FB8787AAFD6}"/>
    <cellStyle name="Normalny 11 18 3 2" xfId="28448" xr:uid="{3C37603E-F027-4ABD-AFF5-21BC33366A1A}"/>
    <cellStyle name="Normalny 11 18 3 2 2" xfId="33710" xr:uid="{6D98FBA0-08C4-4274-975E-AC73017E266B}"/>
    <cellStyle name="Normalny 11 18 3 3" xfId="33709" xr:uid="{5605DB45-64B8-4FC3-9766-FB5B965498EF}"/>
    <cellStyle name="Normalny 11 18 4" xfId="25840" xr:uid="{868D9FD9-1AA0-44AE-A3F3-39869F125973}"/>
    <cellStyle name="Normalny 11 18 4 2" xfId="33711" xr:uid="{7BF8AE6B-67C7-4AA5-92FE-8D036F8DECF1}"/>
    <cellStyle name="Normalny 11 18 5" xfId="29750" xr:uid="{D926EE16-2BBA-4401-882F-0EEF6C281A9C}"/>
    <cellStyle name="Normalny 11 18 6" xfId="31312" xr:uid="{455DA141-4E76-42DF-961E-CD5C449F7846}"/>
    <cellStyle name="Normalny 11 19" xfId="1685" xr:uid="{E47C99F2-D96D-4D8B-85E4-D4EE8CA73407}"/>
    <cellStyle name="Normalny 11 19 2" xfId="23237" xr:uid="{635E5461-AC74-4926-AC73-9858F13C1D03}"/>
    <cellStyle name="Normalny 11 19 2 2" xfId="27145" xr:uid="{D5181295-E861-4F05-97E2-BA437BE90EF8}"/>
    <cellStyle name="Normalny 11 19 2 2 2" xfId="33713" xr:uid="{4DEE232B-6A73-4DBB-9F6F-F0456DB4DB45}"/>
    <cellStyle name="Normalny 11 19 2 3" xfId="33712" xr:uid="{18D31A09-A4C7-4E94-9AD8-AC3C8BA40B96}"/>
    <cellStyle name="Normalny 11 19 3" xfId="24543" xr:uid="{193254A6-71EA-4224-B09E-03CEA691899D}"/>
    <cellStyle name="Normalny 11 19 3 2" xfId="28449" xr:uid="{1681BD77-2A20-4C54-A03D-85AE2B66D6A3}"/>
    <cellStyle name="Normalny 11 19 3 2 2" xfId="33715" xr:uid="{159BA97D-CCE5-4247-9AFF-85D609DEB84E}"/>
    <cellStyle name="Normalny 11 19 3 3" xfId="33714" xr:uid="{907B97BE-E2DB-4A22-8F68-DC5E31942D34}"/>
    <cellStyle name="Normalny 11 19 4" xfId="25841" xr:uid="{4A90B3F2-D9C1-40BC-B5FE-AD1371DF7217}"/>
    <cellStyle name="Normalny 11 19 4 2" xfId="33716" xr:uid="{99D87248-FE54-48F7-BC46-EC8FBBADE7CB}"/>
    <cellStyle name="Normalny 11 19 5" xfId="29751" xr:uid="{3E12BB6F-441B-4CCC-B9EF-80FAF58A4198}"/>
    <cellStyle name="Normalny 11 19 6" xfId="31675" xr:uid="{788B6EFE-F169-4914-8BF8-805A21CA9FEB}"/>
    <cellStyle name="Normalny 11 2" xfId="48" xr:uid="{63C0E646-2BD4-4EC5-B44C-2819642B538A}"/>
    <cellStyle name="Normalny 11 2 10" xfId="25507" xr:uid="{64875CEF-D73A-4104-90F5-1CB2E63402C3}"/>
    <cellStyle name="Normalny 11 2 10 2" xfId="33717" xr:uid="{976F0191-11D8-4EB7-8FBB-C368FAAC4601}"/>
    <cellStyle name="Normalny 11 2 11" xfId="29407" xr:uid="{5F9BD32D-7E3A-421A-A081-401CF3BF8FCD}"/>
    <cellStyle name="Normalny 11 2 11 2" xfId="38558" xr:uid="{9A11DE97-B406-462F-A0B3-1B5B183E5C17}"/>
    <cellStyle name="Normalny 11 2 12" xfId="29752" xr:uid="{B5CE6294-AB9A-429B-859D-97BE6369A9CB}"/>
    <cellStyle name="Normalny 11 2 2" xfId="1686" xr:uid="{EDCA4854-C82F-4EE7-A92B-A59BF59E7866}"/>
    <cellStyle name="Normalny 11 2 2 2" xfId="1687" xr:uid="{10E0CCC6-E377-48C0-89BA-7C417C7A2828}"/>
    <cellStyle name="Normalny 11 2 3" xfId="1688" xr:uid="{83DDE367-C292-42FA-B18F-4C96938961BD}"/>
    <cellStyle name="Normalny 11 2 4" xfId="1689" xr:uid="{71C75A7D-DDA2-46C7-AAD6-F9E4F2F844DE}"/>
    <cellStyle name="Normalny 11 2 5" xfId="1690" xr:uid="{6FF9A40C-B364-4516-A463-BBBBE6D8ADC0}"/>
    <cellStyle name="Normalny 11 2 6" xfId="1691" xr:uid="{966301DA-0820-4ADB-9DCA-1C30CFF5FA86}"/>
    <cellStyle name="Normalny 11 2 7" xfId="1692" xr:uid="{851C9CB9-4E4E-4A24-BC30-881A64553B0A}"/>
    <cellStyle name="Normalny 11 2 8" xfId="22904" xr:uid="{14157200-A81B-46AA-AFE4-1047BE5A977A}"/>
    <cellStyle name="Normalny 11 2 8 2" xfId="26812" xr:uid="{A377A889-7064-449C-866D-1013BDD655E6}"/>
    <cellStyle name="Normalny 11 2 8 2 2" xfId="33719" xr:uid="{249A70D5-8075-4A06-A1F8-00D2B6D289AA}"/>
    <cellStyle name="Normalny 11 2 8 3" xfId="33718" xr:uid="{58B84625-33E1-44A6-8CB9-4D23AC634DDC}"/>
    <cellStyle name="Normalny 11 2 9" xfId="24210" xr:uid="{6D72BBAB-0E1E-4BBF-A418-62CB5402ED1C}"/>
    <cellStyle name="Normalny 11 2 9 2" xfId="28116" xr:uid="{F6110B7D-B94E-4D24-BA30-63CB99A07787}"/>
    <cellStyle name="Normalny 11 2 9 2 2" xfId="33721" xr:uid="{74DD0E00-D644-4E82-A65E-7B2D34BD96D9}"/>
    <cellStyle name="Normalny 11 2 9 3" xfId="33720" xr:uid="{B666121E-5340-481E-8F44-9EF7E8D895E2}"/>
    <cellStyle name="Normalny 11 20" xfId="22893" xr:uid="{49370C86-8507-4FE3-8AE8-732100AAB5FD}"/>
    <cellStyle name="Normalny 11 20 2" xfId="26801" xr:uid="{CD27202A-C628-45FA-8E21-625461596E44}"/>
    <cellStyle name="Normalny 11 20 2 2" xfId="33723" xr:uid="{14E650E5-01F0-44AA-A127-00E44199CF27}"/>
    <cellStyle name="Normalny 11 20 3" xfId="33722" xr:uid="{731291DE-D4C3-4E2A-A40D-903C364B6FDC}"/>
    <cellStyle name="Normalny 11 21" xfId="24199" xr:uid="{4E8C0A14-6D0D-4D4B-9AEC-2A039E98B573}"/>
    <cellStyle name="Normalny 11 21 2" xfId="28105" xr:uid="{68C2C20E-7CC2-4D79-934D-92416B1F1C93}"/>
    <cellStyle name="Normalny 11 21 2 2" xfId="33725" xr:uid="{1A06D56F-C8CD-4280-804A-8041BB1FE98F}"/>
    <cellStyle name="Normalny 11 21 3" xfId="33724" xr:uid="{A713ABC0-0729-4EF8-A949-11FCE2C2A381}"/>
    <cellStyle name="Normalny 11 22" xfId="25503" xr:uid="{7D4E0072-C33A-4B93-991F-EFB377EE9678}"/>
    <cellStyle name="Normalny 11 22 2" xfId="33726" xr:uid="{ABF9E531-0C67-4B7B-873A-D7B88883488E}"/>
    <cellStyle name="Normalny 11 23" xfId="29753" xr:uid="{71A97447-FBF9-47FE-85B6-BB545E00D6DB}"/>
    <cellStyle name="Normalny 11 24" xfId="29754" xr:uid="{793D23B7-6882-4552-8E62-9E99A9BC2F27}"/>
    <cellStyle name="Normalny 11 25" xfId="30752" xr:uid="{25DF655E-3229-4898-BFBC-986D3C2DFE93}"/>
    <cellStyle name="Normalny 11 26" xfId="40549" xr:uid="{3478D14E-08DD-45AA-9114-6A7BD1A0A74D}"/>
    <cellStyle name="Normalny 11 3" xfId="1693" xr:uid="{EA50EE37-075C-4933-9FD2-6A72D83EE179}"/>
    <cellStyle name="Normalny 11 3 2" xfId="1694" xr:uid="{C76C1D36-E841-4FE6-9FF8-0AC4C5300394}"/>
    <cellStyle name="Normalny 11 3 3" xfId="1695" xr:uid="{AF72A7A3-C132-4123-B44E-E5FB849F3D18}"/>
    <cellStyle name="Normalny 11 3 4" xfId="1696" xr:uid="{C9737349-E010-4887-A868-01244A1F6C9F}"/>
    <cellStyle name="Normalny 11 4" xfId="1697" xr:uid="{B7A98D0E-D455-4593-B600-29B4324FEBCB}"/>
    <cellStyle name="Normalny 11 4 2" xfId="1698" xr:uid="{43A69A14-DBDD-4E7B-8942-32736D99DB8D}"/>
    <cellStyle name="Normalny 11 5" xfId="1699" xr:uid="{5D3D7F17-5B3F-4C80-A917-8AD86FD474A5}"/>
    <cellStyle name="Normalny 11 5 2" xfId="1700" xr:uid="{21255575-AE05-4B74-975B-934FDF4F348C}"/>
    <cellStyle name="Normalny 11 6" xfId="1701" xr:uid="{2D54D1DF-8D11-429B-B8B6-B4F79DEF3058}"/>
    <cellStyle name="Normalny 11 6 2" xfId="1702" xr:uid="{673731E1-DB70-4A0E-B339-66E94BA56807}"/>
    <cellStyle name="Normalny 11 7" xfId="1703" xr:uid="{163911A1-51AB-49A2-AA4F-2D32F43377FE}"/>
    <cellStyle name="Normalny 11 8" xfId="1704" xr:uid="{49272BF5-6B0A-4120-94BB-AD2F0A6AA681}"/>
    <cellStyle name="Normalny 11 9" xfId="1705" xr:uid="{92C9B81C-BF81-40BA-B0F4-C1D484EEEF04}"/>
    <cellStyle name="Normalny 110" xfId="40550" xr:uid="{AA5A3BB8-93AD-44D4-879F-3B7C92EED336}"/>
    <cellStyle name="Normalny 111" xfId="40551" xr:uid="{AC6A5907-9E5E-471A-8DD8-534E1063F2B6}"/>
    <cellStyle name="Normalny 112" xfId="40552" xr:uid="{6AF01A97-E89E-46C4-827B-D6F696B67709}"/>
    <cellStyle name="Normalny 113" xfId="40553" xr:uid="{59BD622A-9EE0-4135-AFF4-48D09B15F54C}"/>
    <cellStyle name="Normalny 114" xfId="40554" xr:uid="{75096048-9148-46F8-AB62-C187334ABE0D}"/>
    <cellStyle name="Normalny 115" xfId="40555" xr:uid="{34AF66FE-8CE3-48F9-9852-CF3A216C9D90}"/>
    <cellStyle name="Normalny 116" xfId="40556" xr:uid="{E8F40B34-44FB-453E-A29E-04379DB1F305}"/>
    <cellStyle name="Normalny 117" xfId="40557" xr:uid="{E84C43FD-5E61-4B47-BA70-CE465A33E97F}"/>
    <cellStyle name="Normalny 118" xfId="40558" xr:uid="{A9348829-3463-44F4-8854-49A8D60CB6AC}"/>
    <cellStyle name="Normalny 119" xfId="40559" xr:uid="{D30E6949-1BFE-42EE-B089-C1C840DA6E64}"/>
    <cellStyle name="Normalny 12" xfId="1706" xr:uid="{74553952-EA20-4670-8BB0-76E313792CBA}"/>
    <cellStyle name="Normalny 12 10" xfId="1707" xr:uid="{C40F2945-06E4-4DAB-BC6B-A1BE3CD1F17A}"/>
    <cellStyle name="Normalny 12 10 10" xfId="30837" xr:uid="{BAF4CF97-C528-4F33-9494-4C3149CDD2ED}"/>
    <cellStyle name="Normalny 12 10 2" xfId="1708" xr:uid="{9D7D7870-8CB2-4AD7-92EA-2C5ACE6DDFF6}"/>
    <cellStyle name="Normalny 12 10 2 2" xfId="1709" xr:uid="{26DA61CA-D391-4B4D-B887-08CF5873AA4D}"/>
    <cellStyle name="Normalny 12 10 2 2 2" xfId="23241" xr:uid="{B4F847D3-14DE-4D22-A533-CB665B6570C8}"/>
    <cellStyle name="Normalny 12 10 2 2 2 2" xfId="27149" xr:uid="{AC5C0922-5ECE-45C6-912C-55F7B686E4C0}"/>
    <cellStyle name="Normalny 12 10 2 2 2 2 2" xfId="33728" xr:uid="{B37B09D0-6D16-43D3-9572-FB2356890C6C}"/>
    <cellStyle name="Normalny 12 10 2 2 2 3" xfId="33727" xr:uid="{18E2D435-778B-4D46-92A4-436873ACCEB7}"/>
    <cellStyle name="Normalny 12 10 2 2 3" xfId="24547" xr:uid="{E8891E99-7D90-4255-A961-3F0FB543E202}"/>
    <cellStyle name="Normalny 12 10 2 2 3 2" xfId="28453" xr:uid="{5842D94B-2DFD-4C20-A753-8F5F04C0D458}"/>
    <cellStyle name="Normalny 12 10 2 2 3 2 2" xfId="33730" xr:uid="{2FFE97A1-9269-4043-8833-F329277EF06C}"/>
    <cellStyle name="Normalny 12 10 2 2 3 3" xfId="33729" xr:uid="{CC675D02-F107-4571-BF9E-5582FB1ECFE0}"/>
    <cellStyle name="Normalny 12 10 2 2 4" xfId="25845" xr:uid="{78A435DC-40FD-490E-BE84-E639B6954F32}"/>
    <cellStyle name="Normalny 12 10 2 2 4 2" xfId="33731" xr:uid="{F5F12314-E5CD-400E-8E13-95A186468448}"/>
    <cellStyle name="Normalny 12 10 2 2 5" xfId="29755" xr:uid="{48D1F4DD-249E-45C1-B65A-66B30E17F6DE}"/>
    <cellStyle name="Normalny 12 10 2 2 6" xfId="31320" xr:uid="{B50BE00A-C439-4D02-80F7-16BD92E6D7DD}"/>
    <cellStyle name="Normalny 12 10 2 3" xfId="1710" xr:uid="{439A2CE9-CAB7-419B-86CB-7C18B0E21259}"/>
    <cellStyle name="Normalny 12 10 2 3 2" xfId="23242" xr:uid="{5B16AC31-3D1D-442F-85C3-CF940153BD56}"/>
    <cellStyle name="Normalny 12 10 2 3 2 2" xfId="27150" xr:uid="{BA939A4F-17C2-4728-B2EB-3FC8D5BE681F}"/>
    <cellStyle name="Normalny 12 10 2 3 2 2 2" xfId="33733" xr:uid="{826120F5-4AFE-45B8-9170-49A8D74AA2CF}"/>
    <cellStyle name="Normalny 12 10 2 3 2 3" xfId="33732" xr:uid="{56C21745-935B-4D69-8695-B99625C5AE2D}"/>
    <cellStyle name="Normalny 12 10 2 3 3" xfId="24548" xr:uid="{0344BDC7-A628-4BE9-AB93-DF92AE7F8AFB}"/>
    <cellStyle name="Normalny 12 10 2 3 3 2" xfId="28454" xr:uid="{4FE44EBD-5E7A-4C79-B3E8-AE9F7D6E1F4F}"/>
    <cellStyle name="Normalny 12 10 2 3 3 2 2" xfId="33735" xr:uid="{F2AE2905-686C-42F6-B71F-FA45298124F6}"/>
    <cellStyle name="Normalny 12 10 2 3 3 3" xfId="33734" xr:uid="{24585E1F-2082-4511-BE97-1FE85163C2C2}"/>
    <cellStyle name="Normalny 12 10 2 3 4" xfId="25846" xr:uid="{0F7A3444-6348-447E-9478-B27DECA68A22}"/>
    <cellStyle name="Normalny 12 10 2 3 4 2" xfId="33736" xr:uid="{B3574C04-9600-4A16-81AB-9B0CE11E51B5}"/>
    <cellStyle name="Normalny 12 10 2 3 5" xfId="29756" xr:uid="{8870F370-52E2-4EC0-9ED5-E843867C5A31}"/>
    <cellStyle name="Normalny 12 10 2 3 6" xfId="31686" xr:uid="{248A1C3F-07F9-47C5-85FE-3D9DE986C575}"/>
    <cellStyle name="Normalny 12 10 2 4" xfId="23240" xr:uid="{ACBD2DD5-BED5-4084-AE41-D3F52FB57E73}"/>
    <cellStyle name="Normalny 12 10 2 4 2" xfId="27148" xr:uid="{B29A6589-FD61-469D-8394-64E4797C3563}"/>
    <cellStyle name="Normalny 12 10 2 4 2 2" xfId="33738" xr:uid="{7CA47492-E917-430A-9E85-E960B213DDE4}"/>
    <cellStyle name="Normalny 12 10 2 4 3" xfId="33737" xr:uid="{C7A22B00-E0E9-4821-984D-F03C13CEA26B}"/>
    <cellStyle name="Normalny 12 10 2 5" xfId="24546" xr:uid="{9F2BF2EA-8F75-432B-A744-1A1F3E475670}"/>
    <cellStyle name="Normalny 12 10 2 5 2" xfId="28452" xr:uid="{2F253C39-515E-4FB5-9AA9-269301B87DB9}"/>
    <cellStyle name="Normalny 12 10 2 5 2 2" xfId="33740" xr:uid="{EB0EA30F-714F-43BE-AC01-E0EF5F2021FF}"/>
    <cellStyle name="Normalny 12 10 2 5 3" xfId="33739" xr:uid="{AE159E3D-B6AB-447D-926B-3CF2F256998A}"/>
    <cellStyle name="Normalny 12 10 2 6" xfId="25844" xr:uid="{68E62212-63E3-4EBA-852D-9C6B94F745E3}"/>
    <cellStyle name="Normalny 12 10 2 6 2" xfId="33741" xr:uid="{DDA8D4B5-35E9-4577-AF05-B5F3DB7850A6}"/>
    <cellStyle name="Normalny 12 10 2 7" xfId="29757" xr:uid="{AF30BE21-E64A-4E6D-A18E-AAFEB04D4DA9}"/>
    <cellStyle name="Normalny 12 10 2 8" xfId="30999" xr:uid="{163CB31C-BDAB-4A64-9ED5-E9261FCF92A7}"/>
    <cellStyle name="Normalny 12 10 3" xfId="1711" xr:uid="{662802DD-786A-4E01-A308-5116A689AC32}"/>
    <cellStyle name="Normalny 12 10 3 2" xfId="1712" xr:uid="{80BE2E75-3F90-427F-AA14-4FF0FD2E6816}"/>
    <cellStyle name="Normalny 12 10 3 2 2" xfId="23244" xr:uid="{7BFC7F0F-806D-4E9A-91BE-65C2A95F9CE0}"/>
    <cellStyle name="Normalny 12 10 3 2 2 2" xfId="27152" xr:uid="{E1DE26ED-B44F-4959-8009-670802005E93}"/>
    <cellStyle name="Normalny 12 10 3 2 2 2 2" xfId="33743" xr:uid="{68AF4D5F-65EE-425F-B5E7-018AE6DDCD1E}"/>
    <cellStyle name="Normalny 12 10 3 2 2 3" xfId="33742" xr:uid="{52E5C561-2F24-49D0-BB9F-2123EE26DAE5}"/>
    <cellStyle name="Normalny 12 10 3 2 3" xfId="24550" xr:uid="{63806A45-42E5-4EE1-B3C5-1B762E9846CC}"/>
    <cellStyle name="Normalny 12 10 3 2 3 2" xfId="28456" xr:uid="{2EDF371F-FD8A-4E71-B822-EEA837E50B01}"/>
    <cellStyle name="Normalny 12 10 3 2 3 2 2" xfId="33745" xr:uid="{6F855D99-E5E6-4246-A449-1CF227459B59}"/>
    <cellStyle name="Normalny 12 10 3 2 3 3" xfId="33744" xr:uid="{55806EFE-4101-4BC5-BBB1-451233AD276C}"/>
    <cellStyle name="Normalny 12 10 3 2 4" xfId="25848" xr:uid="{11C93474-E0A6-4E44-AC69-4C810BAB221B}"/>
    <cellStyle name="Normalny 12 10 3 2 4 2" xfId="33746" xr:uid="{5FE4387E-B1C2-4F5F-A573-A4F3C32900F4}"/>
    <cellStyle name="Normalny 12 10 3 2 5" xfId="29758" xr:uid="{A333AC55-6229-4D1A-A30E-0DBCAFE0FA2C}"/>
    <cellStyle name="Normalny 12 10 3 2 6" xfId="31687" xr:uid="{37E71579-71CC-447D-9638-47B71FFE28F6}"/>
    <cellStyle name="Normalny 12 10 3 3" xfId="23243" xr:uid="{B7BFD5A5-3AB6-4005-80A6-97B4387146F3}"/>
    <cellStyle name="Normalny 12 10 3 3 2" xfId="27151" xr:uid="{12C2D1F5-EC22-4114-8DCE-242241D1E959}"/>
    <cellStyle name="Normalny 12 10 3 3 2 2" xfId="33748" xr:uid="{767B2D8E-70AB-4201-9802-3C36AF067879}"/>
    <cellStyle name="Normalny 12 10 3 3 3" xfId="33747" xr:uid="{998EEF7D-068F-4ABF-9CF5-4331166231F1}"/>
    <cellStyle name="Normalny 12 10 3 4" xfId="24549" xr:uid="{59F64FF5-F540-4FCC-8999-22A70DFA774C}"/>
    <cellStyle name="Normalny 12 10 3 4 2" xfId="28455" xr:uid="{60C8DBE2-3508-44A0-964D-AE38CFAB246C}"/>
    <cellStyle name="Normalny 12 10 3 4 2 2" xfId="33750" xr:uid="{5281C3F6-89A5-4C13-AB5A-F7CF69EC5547}"/>
    <cellStyle name="Normalny 12 10 3 4 3" xfId="33749" xr:uid="{8BC079B9-A9A0-4A6C-BE75-BBFB83A3E9AF}"/>
    <cellStyle name="Normalny 12 10 3 5" xfId="25847" xr:uid="{FC27F5F4-B4AA-47C9-9550-FF0540BA7FD8}"/>
    <cellStyle name="Normalny 12 10 3 5 2" xfId="33751" xr:uid="{540A7991-BC8A-4678-95CE-1AA9C44FF1A9}"/>
    <cellStyle name="Normalny 12 10 3 6" xfId="29759" xr:uid="{B9D53A60-37E1-45FF-AE39-B82539FFF671}"/>
    <cellStyle name="Normalny 12 10 3 7" xfId="31161" xr:uid="{0D41DC0C-03E2-43EA-9AEB-03D3AA01236A}"/>
    <cellStyle name="Normalny 12 10 4" xfId="1713" xr:uid="{59C8B18D-1271-4444-ACAA-2CE70794D698}"/>
    <cellStyle name="Normalny 12 10 4 2" xfId="23245" xr:uid="{170C6767-BAFE-449C-90F6-C3E16D84A1D4}"/>
    <cellStyle name="Normalny 12 10 4 2 2" xfId="27153" xr:uid="{70207A27-DE53-4E10-ABB3-853E01FE75FE}"/>
    <cellStyle name="Normalny 12 10 4 2 2 2" xfId="33753" xr:uid="{2FCB42C3-2E7C-4C2B-A53C-6140366525BA}"/>
    <cellStyle name="Normalny 12 10 4 2 3" xfId="33752" xr:uid="{106AD398-CC65-4359-95CA-DB5FB834ADE7}"/>
    <cellStyle name="Normalny 12 10 4 3" xfId="24551" xr:uid="{4713234D-CD7E-4667-9B4E-AA99FEDBC202}"/>
    <cellStyle name="Normalny 12 10 4 3 2" xfId="28457" xr:uid="{2068DA34-2418-4C90-82AF-77F5CFB79117}"/>
    <cellStyle name="Normalny 12 10 4 3 2 2" xfId="33755" xr:uid="{6EC5D15E-380D-4BD3-AF1E-44AB967611CA}"/>
    <cellStyle name="Normalny 12 10 4 3 3" xfId="33754" xr:uid="{01477797-BCD7-490C-AAAD-264EE5A90603}"/>
    <cellStyle name="Normalny 12 10 4 4" xfId="25849" xr:uid="{642E1BF8-0B71-4F46-AC83-301EEC4569DD}"/>
    <cellStyle name="Normalny 12 10 4 4 2" xfId="33756" xr:uid="{CAD3F74A-4047-46F1-8B61-25A356CF9F1B}"/>
    <cellStyle name="Normalny 12 10 4 5" xfId="29760" xr:uid="{000AFF97-A8DF-48FF-9151-3AF9F6BB8E9F}"/>
    <cellStyle name="Normalny 12 10 4 6" xfId="31319" xr:uid="{447CDEE8-4EDD-4164-BDA8-6B5B64EE3F30}"/>
    <cellStyle name="Normalny 12 10 5" xfId="1714" xr:uid="{97D94ADF-E3F5-4072-9BE3-708CA51B4FF4}"/>
    <cellStyle name="Normalny 12 10 5 2" xfId="23246" xr:uid="{3A1A5177-872D-46DE-AFD1-F5A53236C6CC}"/>
    <cellStyle name="Normalny 12 10 5 2 2" xfId="27154" xr:uid="{531DB329-FDAA-49ED-82FC-40BEC9B5BC65}"/>
    <cellStyle name="Normalny 12 10 5 2 2 2" xfId="33758" xr:uid="{4034E2A7-733E-481B-A0CA-11562243664D}"/>
    <cellStyle name="Normalny 12 10 5 2 3" xfId="33757" xr:uid="{6282F968-E591-42B7-88A9-83AFE83D1326}"/>
    <cellStyle name="Normalny 12 10 5 3" xfId="24552" xr:uid="{E25F53E4-517F-42B7-B400-CE440045C4C9}"/>
    <cellStyle name="Normalny 12 10 5 3 2" xfId="28458" xr:uid="{E81AE0EE-3CAA-4E5E-9CA5-D492EF934D81}"/>
    <cellStyle name="Normalny 12 10 5 3 2 2" xfId="33760" xr:uid="{CB817E16-1BF6-4204-97E7-19A47107D7D5}"/>
    <cellStyle name="Normalny 12 10 5 3 3" xfId="33759" xr:uid="{259F84BE-1857-4339-BC2C-BC41566109CD}"/>
    <cellStyle name="Normalny 12 10 5 4" xfId="25850" xr:uid="{7156E0CD-71FB-4334-8B64-5215362F2D02}"/>
    <cellStyle name="Normalny 12 10 5 4 2" xfId="33761" xr:uid="{AACC57B7-EF71-4641-9128-AC770ECB38F1}"/>
    <cellStyle name="Normalny 12 10 5 5" xfId="29761" xr:uid="{BB3B7060-ECEE-4313-B178-B9D768574F41}"/>
    <cellStyle name="Normalny 12 10 5 6" xfId="31685" xr:uid="{61D9D27A-BEC8-4E5C-8CC3-65438D8CCBBC}"/>
    <cellStyle name="Normalny 12 10 6" xfId="23239" xr:uid="{9DB231F8-C9AF-4037-82AC-F04A74CAFAE0}"/>
    <cellStyle name="Normalny 12 10 6 2" xfId="27147" xr:uid="{FEA9B2A9-30E8-426C-B4BF-E53EC0F7BAFD}"/>
    <cellStyle name="Normalny 12 10 6 2 2" xfId="33763" xr:uid="{F96DD445-ADF3-4950-95C8-4C508C1C81FF}"/>
    <cellStyle name="Normalny 12 10 6 3" xfId="33762" xr:uid="{FF460D29-C673-4A9E-9C54-044EA78B26CE}"/>
    <cellStyle name="Normalny 12 10 7" xfId="24545" xr:uid="{09EAE599-9C9A-4687-A96D-A9D30788DE28}"/>
    <cellStyle name="Normalny 12 10 7 2" xfId="28451" xr:uid="{A462BA5D-AE72-4681-9DC9-A45C587517FB}"/>
    <cellStyle name="Normalny 12 10 7 2 2" xfId="33765" xr:uid="{BB5B6207-6761-4E2B-962B-E9571C101514}"/>
    <cellStyle name="Normalny 12 10 7 3" xfId="33764" xr:uid="{98C9EF5B-FD36-4F0A-91A0-EA99D722D29F}"/>
    <cellStyle name="Normalny 12 10 8" xfId="25843" xr:uid="{236CF1C7-38C8-49A5-90B5-F6A4C75AA9D3}"/>
    <cellStyle name="Normalny 12 10 8 2" xfId="33766" xr:uid="{B9B5E7A0-B241-454F-ADBD-CBB57FC8A697}"/>
    <cellStyle name="Normalny 12 10 9" xfId="29762" xr:uid="{15E89467-ED99-4B45-836C-F1B0E4E3075F}"/>
    <cellStyle name="Normalny 12 11" xfId="1715" xr:uid="{4A7EC212-B3F5-4435-82A1-F0852ED3A480}"/>
    <cellStyle name="Normalny 12 12" xfId="1716" xr:uid="{3181ECC6-B7CD-4170-A573-6B5902D99826}"/>
    <cellStyle name="Normalny 12 12 2" xfId="1717" xr:uid="{E5E00ABD-C872-4983-80A4-35FAEE6AB053}"/>
    <cellStyle name="Normalny 12 12 2 2" xfId="23248" xr:uid="{7F6AAFEE-8D83-4D03-852C-C6CEA21B3F15}"/>
    <cellStyle name="Normalny 12 12 2 2 2" xfId="27156" xr:uid="{860187E3-A7DD-4054-A952-B47BF3AB54C6}"/>
    <cellStyle name="Normalny 12 12 2 2 2 2" xfId="33768" xr:uid="{E119F35A-9911-4E23-8211-D314F0D6C873}"/>
    <cellStyle name="Normalny 12 12 2 2 3" xfId="33767" xr:uid="{142E174B-4FDB-4DA2-881D-B4001EB539E3}"/>
    <cellStyle name="Normalny 12 12 2 3" xfId="24554" xr:uid="{E0D04B08-F9CC-4FEE-A0EB-BC9D0F758D50}"/>
    <cellStyle name="Normalny 12 12 2 3 2" xfId="28460" xr:uid="{A21C0AF3-544C-4226-A61B-9FADD6B93E44}"/>
    <cellStyle name="Normalny 12 12 2 3 2 2" xfId="33770" xr:uid="{32CCB717-5138-4BF0-A858-04D26028C04D}"/>
    <cellStyle name="Normalny 12 12 2 3 3" xfId="33769" xr:uid="{5EFC114E-34D5-4A8D-9B8D-C68BDDA928C8}"/>
    <cellStyle name="Normalny 12 12 2 4" xfId="25852" xr:uid="{562B5D05-4109-4880-899D-B5B08D93111F}"/>
    <cellStyle name="Normalny 12 12 2 4 2" xfId="33771" xr:uid="{920A38FC-2906-4286-A5EF-40E9738115DC}"/>
    <cellStyle name="Normalny 12 12 2 5" xfId="29763" xr:uid="{8E93C48D-37E9-4AA7-8576-B7D640426AF1}"/>
    <cellStyle name="Normalny 12 12 2 6" xfId="31321" xr:uid="{85865F98-EF4C-4ACC-9095-E36C4D8915AD}"/>
    <cellStyle name="Normalny 12 12 3" xfId="1718" xr:uid="{2509FA46-098B-43B3-AD17-B4651F31BA19}"/>
    <cellStyle name="Normalny 12 12 3 2" xfId="23249" xr:uid="{627794A6-6D31-4135-9219-98592D286BC6}"/>
    <cellStyle name="Normalny 12 12 3 2 2" xfId="27157" xr:uid="{9242E339-9C92-4EED-B294-CA58C94654B9}"/>
    <cellStyle name="Normalny 12 12 3 2 2 2" xfId="33773" xr:uid="{6D3C9BD6-4A61-47AD-A2AE-0293F60AA6A8}"/>
    <cellStyle name="Normalny 12 12 3 2 3" xfId="33772" xr:uid="{F74B9F98-3C94-443D-8555-8BCBC10270EE}"/>
    <cellStyle name="Normalny 12 12 3 3" xfId="24555" xr:uid="{67ACAF6C-71B7-4164-A1D0-CBB3F8C18A5A}"/>
    <cellStyle name="Normalny 12 12 3 3 2" xfId="28461" xr:uid="{13F5099F-2D6B-4D3B-81AA-3EFE097930C0}"/>
    <cellStyle name="Normalny 12 12 3 3 2 2" xfId="33775" xr:uid="{D551B814-845D-4D4D-9CCF-25F24E7431CC}"/>
    <cellStyle name="Normalny 12 12 3 3 3" xfId="33774" xr:uid="{ECC5F2B5-EE10-46E6-96B4-B4FB86214DA0}"/>
    <cellStyle name="Normalny 12 12 3 4" xfId="25853" xr:uid="{A1D26EE1-076A-4B44-BF09-550F3149748F}"/>
    <cellStyle name="Normalny 12 12 3 4 2" xfId="33776" xr:uid="{ABCA1892-4728-4598-B624-CF8466F88A53}"/>
    <cellStyle name="Normalny 12 12 3 5" xfId="29764" xr:uid="{423FB16D-BDC2-4A2E-B910-1B9364B02275}"/>
    <cellStyle name="Normalny 12 12 3 6" xfId="31688" xr:uid="{75A58934-02EF-4864-AF72-4455A27EA26A}"/>
    <cellStyle name="Normalny 12 12 4" xfId="23247" xr:uid="{ADB49FF3-BE86-41A4-BD05-35A6070B2F53}"/>
    <cellStyle name="Normalny 12 12 4 2" xfId="27155" xr:uid="{6EF8D586-4E87-4E26-86C5-244BF8F1B5F2}"/>
    <cellStyle name="Normalny 12 12 4 2 2" xfId="33778" xr:uid="{C24E3DF1-9A6C-440D-91E4-B9ECEFB4F29C}"/>
    <cellStyle name="Normalny 12 12 4 3" xfId="33777" xr:uid="{BC59B5FB-03E7-4FCC-8F26-765895316D3B}"/>
    <cellStyle name="Normalny 12 12 5" xfId="24553" xr:uid="{0C1570E8-A8C3-4458-AB6A-8B76E344725A}"/>
    <cellStyle name="Normalny 12 12 5 2" xfId="28459" xr:uid="{74413D42-29B8-4BD2-AC57-649E28203116}"/>
    <cellStyle name="Normalny 12 12 5 2 2" xfId="33780" xr:uid="{F4954E84-4A52-4C09-8DB5-9AB454F983DB}"/>
    <cellStyle name="Normalny 12 12 5 3" xfId="33779" xr:uid="{442955D5-762D-4C72-B16C-F0EA0BB5CBC6}"/>
    <cellStyle name="Normalny 12 12 6" xfId="25851" xr:uid="{98F6450B-BF2F-43FD-9F22-E80FE424412D}"/>
    <cellStyle name="Normalny 12 12 6 2" xfId="33781" xr:uid="{46EDD35E-3275-4673-99D5-9DCA19AAFF96}"/>
    <cellStyle name="Normalny 12 12 7" xfId="29765" xr:uid="{E199FECE-C0C8-4E8D-B14A-F91232C8F565}"/>
    <cellStyle name="Normalny 12 12 8" xfId="30915" xr:uid="{655E2D1F-CDFA-4B79-9411-A42F07B69AEE}"/>
    <cellStyle name="Normalny 12 13" xfId="1719" xr:uid="{D040E357-593C-4492-8B08-82AFB96840C4}"/>
    <cellStyle name="Normalny 12 13 2" xfId="1720" xr:uid="{29DE4BF5-5F5D-4508-9F66-CBCC4B26AC4E}"/>
    <cellStyle name="Normalny 12 13 2 2" xfId="23251" xr:uid="{9E5E93A9-7F73-49C1-B198-15984BDE01F8}"/>
    <cellStyle name="Normalny 12 13 2 2 2" xfId="27159" xr:uid="{B06D8F01-83E5-4D14-A416-AA85E9A3E6B7}"/>
    <cellStyle name="Normalny 12 13 2 2 2 2" xfId="33783" xr:uid="{1DCE637D-30A4-4DDB-8DB8-4C57CFA7B77C}"/>
    <cellStyle name="Normalny 12 13 2 2 3" xfId="33782" xr:uid="{F6DF27BD-1F9D-4257-AE9D-746E48522987}"/>
    <cellStyle name="Normalny 12 13 2 3" xfId="24557" xr:uid="{0179FE59-5178-4564-A095-FC56DB0B895B}"/>
    <cellStyle name="Normalny 12 13 2 3 2" xfId="28463" xr:uid="{BC75BF91-EB43-49CF-8E31-800BD22FFB19}"/>
    <cellStyle name="Normalny 12 13 2 3 2 2" xfId="33785" xr:uid="{B59744A4-863C-44C2-847B-D9D4BF183B87}"/>
    <cellStyle name="Normalny 12 13 2 3 3" xfId="33784" xr:uid="{75A80805-2629-4E83-929D-9889DDEFB33F}"/>
    <cellStyle name="Normalny 12 13 2 4" xfId="25855" xr:uid="{69744A44-FFB7-4BDA-82C1-D58D1C9497D3}"/>
    <cellStyle name="Normalny 12 13 2 4 2" xfId="33786" xr:uid="{53F77BB5-5C43-4B01-B985-4C60D961CA50}"/>
    <cellStyle name="Normalny 12 13 2 5" xfId="29766" xr:uid="{7EF601A3-9B73-472B-B22D-28FFB173D0FE}"/>
    <cellStyle name="Normalny 12 13 2 6" xfId="31689" xr:uid="{6E608BB7-2B64-40FD-BC40-FAA9F74E8E98}"/>
    <cellStyle name="Normalny 12 13 3" xfId="23250" xr:uid="{3BCD06F3-02A1-4EC4-8DDF-6501BD1C7CBA}"/>
    <cellStyle name="Normalny 12 13 3 2" xfId="27158" xr:uid="{125A08E6-B806-481B-9A03-F0BD6D3570FB}"/>
    <cellStyle name="Normalny 12 13 3 2 2" xfId="33788" xr:uid="{1EDEC295-CE4E-4682-A139-CE89A8E4707F}"/>
    <cellStyle name="Normalny 12 13 3 3" xfId="33787" xr:uid="{3C799B51-9063-4F4C-87CA-A3DAA8A2D613}"/>
    <cellStyle name="Normalny 12 13 4" xfId="24556" xr:uid="{AFED46C2-8C0E-4350-93B2-0E6199E11DB3}"/>
    <cellStyle name="Normalny 12 13 4 2" xfId="28462" xr:uid="{97F69DDF-8C08-41ED-B011-6801550D8B92}"/>
    <cellStyle name="Normalny 12 13 4 2 2" xfId="33790" xr:uid="{06DD2932-D5A3-4D85-9407-7FF42A1B81AD}"/>
    <cellStyle name="Normalny 12 13 4 3" xfId="33789" xr:uid="{93521ED0-4E38-428D-AA54-2424C89BB89D}"/>
    <cellStyle name="Normalny 12 13 5" xfId="25854" xr:uid="{5D63ED6D-8007-4956-9217-1EE1CAAE3986}"/>
    <cellStyle name="Normalny 12 13 5 2" xfId="33791" xr:uid="{DB3D10DC-D498-404C-B318-F43BF4CDB59A}"/>
    <cellStyle name="Normalny 12 13 6" xfId="29767" xr:uid="{A3505858-5E57-4B62-B3F2-D54DC2F4DF4C}"/>
    <cellStyle name="Normalny 12 13 7" xfId="31077" xr:uid="{1A517FB4-6DD4-4F42-A5FB-1544C0C0F8C2}"/>
    <cellStyle name="Normalny 12 14" xfId="1721" xr:uid="{79248421-A827-4F35-8B03-87590313D0B9}"/>
    <cellStyle name="Normalny 12 14 2" xfId="23252" xr:uid="{43A7565A-7AAA-41EF-BDAE-C25BB1C36F2B}"/>
    <cellStyle name="Normalny 12 14 2 2" xfId="27160" xr:uid="{7A48D15A-D543-4F83-962F-59CB8BD4DA5D}"/>
    <cellStyle name="Normalny 12 14 2 2 2" xfId="33793" xr:uid="{8FE7B810-0ADA-4EBA-9B3B-6198F5D3291F}"/>
    <cellStyle name="Normalny 12 14 2 3" xfId="33792" xr:uid="{3077A9C4-EF27-4A00-9B96-3235FDF0E5B8}"/>
    <cellStyle name="Normalny 12 14 3" xfId="24558" xr:uid="{CCA41396-AA37-48C3-9D78-9E4D7A144E23}"/>
    <cellStyle name="Normalny 12 14 3 2" xfId="28464" xr:uid="{F7423A39-EFA0-490A-8F76-5E656F0CF18D}"/>
    <cellStyle name="Normalny 12 14 3 2 2" xfId="33795" xr:uid="{3FCB5EAF-1C89-4801-9DBE-9F378C41AB7E}"/>
    <cellStyle name="Normalny 12 14 3 3" xfId="33794" xr:uid="{82DA405A-50A1-4D8E-B2A6-66B110F155AF}"/>
    <cellStyle name="Normalny 12 14 4" xfId="25856" xr:uid="{3F50F281-2095-4257-BF66-80B25256F7E8}"/>
    <cellStyle name="Normalny 12 14 4 2" xfId="33796" xr:uid="{5937628E-296F-4389-AE27-8E2B78A327DB}"/>
    <cellStyle name="Normalny 12 14 5" xfId="29768" xr:uid="{1D682987-8F3E-4CA6-8251-82B3AB1F9858}"/>
    <cellStyle name="Normalny 12 14 6" xfId="31318" xr:uid="{770499C0-3BFA-4E82-B7E7-270BE217874D}"/>
    <cellStyle name="Normalny 12 15" xfId="1722" xr:uid="{C13D2FA3-92E5-4551-8EE4-5E43E46B1EBD}"/>
    <cellStyle name="Normalny 12 15 2" xfId="23253" xr:uid="{4EA31690-6968-418E-994D-DD188581395C}"/>
    <cellStyle name="Normalny 12 15 2 2" xfId="27161" xr:uid="{5866351E-241A-4D87-8921-EA563B7B8605}"/>
    <cellStyle name="Normalny 12 15 2 2 2" xfId="33798" xr:uid="{E7203A90-6A75-4B9D-97A3-9DFD3FDFA768}"/>
    <cellStyle name="Normalny 12 15 2 3" xfId="33797" xr:uid="{CAFDECD3-425A-4131-9B4F-DB7C0CD33E7D}"/>
    <cellStyle name="Normalny 12 15 3" xfId="24559" xr:uid="{C35F332A-40F3-4FE9-A2F5-6839A85B3343}"/>
    <cellStyle name="Normalny 12 15 3 2" xfId="28465" xr:uid="{050BF08F-543E-4718-BA01-88A06DD94D43}"/>
    <cellStyle name="Normalny 12 15 3 2 2" xfId="33800" xr:uid="{3DC6602C-AB1F-4AA2-A7E8-A3D1951DB2C1}"/>
    <cellStyle name="Normalny 12 15 3 3" xfId="33799" xr:uid="{14C2DA18-5E43-48CB-9E53-ECBC06E45DB7}"/>
    <cellStyle name="Normalny 12 15 4" xfId="25857" xr:uid="{5DCF000D-B210-4BA1-9CA3-3073E21298DF}"/>
    <cellStyle name="Normalny 12 15 4 2" xfId="33801" xr:uid="{6AC89CC2-AAAD-4592-B93E-D76BC5ED1C0A}"/>
    <cellStyle name="Normalny 12 15 5" xfId="29769" xr:uid="{7E3A4962-BEC3-4319-8AC9-99281E551E6F}"/>
    <cellStyle name="Normalny 12 15 6" xfId="31684" xr:uid="{EA4CB63F-4D3C-4252-8A98-250D47C6CE4A}"/>
    <cellStyle name="Normalny 12 16" xfId="23238" xr:uid="{C8186B30-6C9B-4003-945F-69171D0BCC63}"/>
    <cellStyle name="Normalny 12 16 2" xfId="27146" xr:uid="{964336D9-3AAE-4B46-841B-AE2051CD66BE}"/>
    <cellStyle name="Normalny 12 16 2 2" xfId="33803" xr:uid="{08211FA5-C8CD-4F07-8485-E334F565F1E1}"/>
    <cellStyle name="Normalny 12 16 3" xfId="33802" xr:uid="{032527DA-3CFB-4D19-8882-AA0B7854ABE9}"/>
    <cellStyle name="Normalny 12 17" xfId="24544" xr:uid="{627A15B0-37B2-440C-B716-1DEAE0C32069}"/>
    <cellStyle name="Normalny 12 17 2" xfId="28450" xr:uid="{B73853E2-2493-46F3-8598-A3248CB8CAE5}"/>
    <cellStyle name="Normalny 12 17 2 2" xfId="33805" xr:uid="{9F182D07-1278-4E2F-B9F7-F22DD48C2E6D}"/>
    <cellStyle name="Normalny 12 17 3" xfId="33804" xr:uid="{037ACA7F-5998-4D48-A26A-187668B95E37}"/>
    <cellStyle name="Normalny 12 18" xfId="25842" xr:uid="{A7F7B18D-CD88-4488-A2F2-46A6DAEB6C83}"/>
    <cellStyle name="Normalny 12 18 2" xfId="33806" xr:uid="{34C4B2A5-3105-4843-B642-E87459DD037C}"/>
    <cellStyle name="Normalny 12 19" xfId="29770" xr:uid="{B5F5F6A3-988C-47D9-AC21-52816741E36C}"/>
    <cellStyle name="Normalny 12 2" xfId="1723" xr:uid="{7461384F-EBDF-4E02-BF8C-9EA693B0C920}"/>
    <cellStyle name="Normalny 12 2 2" xfId="1724" xr:uid="{A2E09A17-C36E-4798-963F-DDFE43BE8A89}"/>
    <cellStyle name="Normalny 12 2 2 2" xfId="1725" xr:uid="{E3659310-CE2C-438E-AE72-16664D82EC2F}"/>
    <cellStyle name="Normalny 12 2 2 2 2" xfId="1726" xr:uid="{63E4B5E0-FAAA-48A8-AAB6-10C9846A5CD4}"/>
    <cellStyle name="Normalny 12 2 2 2 2 2" xfId="1727" xr:uid="{35E2A3A3-DB3D-4100-91E6-B112C783C49D}"/>
    <cellStyle name="Normalny 12 2 2 2 2 2 2" xfId="1728" xr:uid="{FFD0CDB3-6DE6-4BA8-BAE9-B048D8838B66}"/>
    <cellStyle name="Normalny 12 2 2 2 2 3" xfId="1729" xr:uid="{AB2E5BA0-3DC0-4B8D-8266-23A6DFC788DE}"/>
    <cellStyle name="Normalny 12 2 2 2 3" xfId="1730" xr:uid="{EDBC8CD1-60C5-434B-B4EB-EDEF7D032053}"/>
    <cellStyle name="Normalny 12 2 2 2 3 2" xfId="1731" xr:uid="{1DCFA5C3-D7C0-48A7-937B-ED67FA049F6D}"/>
    <cellStyle name="Normalny 12 2 2 2 4" xfId="1732" xr:uid="{520C4478-2F6B-4BA3-8F5D-32ED7FBF349F}"/>
    <cellStyle name="Normalny 12 2 2 3" xfId="1733" xr:uid="{00C9A549-0948-4042-9B97-AD27F94EA762}"/>
    <cellStyle name="Normalny 12 2 2 3 2" xfId="1734" xr:uid="{B01464CE-4EF0-4946-B47F-FB59D44FF4C3}"/>
    <cellStyle name="Normalny 12 2 2 3 2 2" xfId="1735" xr:uid="{05385749-D177-4B3F-AC1A-7EA2AA9FCFDE}"/>
    <cellStyle name="Normalny 12 2 2 3 3" xfId="1736" xr:uid="{72224BE4-2536-4177-82FB-E353772F68E0}"/>
    <cellStyle name="Normalny 12 2 2 4" xfId="1737" xr:uid="{6C60DA0B-F417-4EBF-BABA-D2979F7E1BF1}"/>
    <cellStyle name="Normalny 12 2 2 4 2" xfId="1738" xr:uid="{B8EE9AD7-26B2-415E-BD2B-6680E9EE24C5}"/>
    <cellStyle name="Normalny 12 2 2 5" xfId="1739" xr:uid="{E726B12F-76D0-4B56-A503-25DCFA46E5AC}"/>
    <cellStyle name="Normalny 12 2 3" xfId="1740" xr:uid="{EE406425-EA4B-45CA-8C0D-49635492B122}"/>
    <cellStyle name="Normalny 12 2 3 2" xfId="1741" xr:uid="{E2107552-D015-4471-BFC6-0E37A6F3240E}"/>
    <cellStyle name="Normalny 12 2 3 2 2" xfId="1742" xr:uid="{71B884A6-573D-4E1B-A52D-F15C96230BE9}"/>
    <cellStyle name="Normalny 12 2 3 2 2 2" xfId="1743" xr:uid="{08FB15D7-972D-49CE-B2FB-1104FE188D47}"/>
    <cellStyle name="Normalny 12 2 3 2 3" xfId="1744" xr:uid="{E342AB9D-B9E4-451F-A876-E47247DAB338}"/>
    <cellStyle name="Normalny 12 2 3 3" xfId="1745" xr:uid="{B619D963-16CC-4CF1-8882-DA5582C1EA96}"/>
    <cellStyle name="Normalny 12 2 3 3 2" xfId="1746" xr:uid="{659E808F-B932-4B10-9C0A-AAE4F2C5F135}"/>
    <cellStyle name="Normalny 12 2 3 4" xfId="1747" xr:uid="{C9286C5B-4F54-4432-A851-CD5A409F75B0}"/>
    <cellStyle name="Normalny 12 2 4" xfId="1748" xr:uid="{9BA6A31A-2968-425F-B7AF-ABFB466FDAA3}"/>
    <cellStyle name="Normalny 12 2 4 2" xfId="1749" xr:uid="{7A8710C5-2F55-41EF-9F6D-40AA0841A863}"/>
    <cellStyle name="Normalny 12 2 4 2 2" xfId="1750" xr:uid="{85C35A6C-4FA4-44DA-8F8F-CA9332F93F66}"/>
    <cellStyle name="Normalny 12 2 4 3" xfId="1751" xr:uid="{5EFC2974-B0C6-4177-8317-D5F4354CBF7F}"/>
    <cellStyle name="Normalny 12 2 5" xfId="1752" xr:uid="{8EA2E9F4-026B-4573-AE79-36AFE02EDAC5}"/>
    <cellStyle name="Normalny 12 2 5 2" xfId="1753" xr:uid="{95C6ECB0-9C25-482E-9770-35944A641412}"/>
    <cellStyle name="Normalny 12 2 6" xfId="1754" xr:uid="{3EBC454F-64F7-4202-8901-B7806E73CD0F}"/>
    <cellStyle name="Normalny 12 20" xfId="29771" xr:uid="{EFCCCD06-51CF-479F-9B6D-67B55A70510B}"/>
    <cellStyle name="Normalny 12 21" xfId="30753" xr:uid="{A618C6A7-0D8A-434F-B8A0-878E4CBA0BBC}"/>
    <cellStyle name="Normalny 12 22" xfId="40560" xr:uid="{BEA8FB0D-0F3D-4905-8E9D-0E7612CB7117}"/>
    <cellStyle name="Normalny 12 23" xfId="41875" xr:uid="{4C654FB5-2AB6-42C8-B46F-DCCB137A411C}"/>
    <cellStyle name="Normalny 12 3" xfId="1755" xr:uid="{88EE648B-768C-4A40-A0D2-3F09508D76BD}"/>
    <cellStyle name="Normalny 12 3 2" xfId="1756" xr:uid="{E0ADD3CF-C8D2-44E9-B751-7835F9A592FE}"/>
    <cellStyle name="Normalny 12 3 2 2" xfId="1757" xr:uid="{F5EECB63-B8F3-4846-9E74-3C46FE5125AC}"/>
    <cellStyle name="Normalny 12 3 2 2 2" xfId="1758" xr:uid="{E573DB10-3765-4C53-8656-3E84AB4CFDBB}"/>
    <cellStyle name="Normalny 12 3 2 2 2 2" xfId="1759" xr:uid="{A65B9A0B-78FE-468C-B04D-4A8608BED008}"/>
    <cellStyle name="Normalny 12 3 2 2 3" xfId="1760" xr:uid="{0C0E9154-82A3-4DE8-8B44-98B1EDAEF076}"/>
    <cellStyle name="Normalny 12 3 2 3" xfId="1761" xr:uid="{B6FA49DB-F162-451F-A370-B663963F0DDD}"/>
    <cellStyle name="Normalny 12 3 2 3 2" xfId="1762" xr:uid="{1F638831-B8D4-4B8D-B975-C5BFA3D97B68}"/>
    <cellStyle name="Normalny 12 3 2 4" xfId="1763" xr:uid="{A9B89110-63A6-482E-A5FD-42015DA35ACD}"/>
    <cellStyle name="Normalny 12 3 3" xfId="1764" xr:uid="{E3D5FABF-C2E4-4833-AF60-C31352FE2D9F}"/>
    <cellStyle name="Normalny 12 3 3 2" xfId="1765" xr:uid="{015C112B-8276-4C02-828E-3ACD7AD188D4}"/>
    <cellStyle name="Normalny 12 3 3 2 2" xfId="1766" xr:uid="{F8D26E6C-D6EA-4B69-A8A1-BE8800088272}"/>
    <cellStyle name="Normalny 12 3 3 3" xfId="1767" xr:uid="{4F664AC2-FF39-4BDF-818A-CA817B09588F}"/>
    <cellStyle name="Normalny 12 3 4" xfId="1768" xr:uid="{92D52112-1DBB-487F-AD27-7052147D450D}"/>
    <cellStyle name="Normalny 12 3 4 2" xfId="1769" xr:uid="{B27FDA78-79D2-4C8C-B929-3892BA8B94BD}"/>
    <cellStyle name="Normalny 12 3 5" xfId="1770" xr:uid="{F7C1BF44-C901-4F67-B999-B7B500A278D4}"/>
    <cellStyle name="Normalny 12 4" xfId="1771" xr:uid="{041E47F1-0464-48AC-BDD5-CA3C3CC50EF8}"/>
    <cellStyle name="Normalny 12 4 2" xfId="1772" xr:uid="{B95B0A5C-AA03-40E1-A77B-C64B55EBD6C8}"/>
    <cellStyle name="Normalny 12 4 2 2" xfId="1773" xr:uid="{776E0B90-A08F-4AE6-B308-8CEFD32C4F53}"/>
    <cellStyle name="Normalny 12 4 2 2 2" xfId="1774" xr:uid="{1130792A-2442-4BDD-948E-AF2B58FBE97B}"/>
    <cellStyle name="Normalny 12 4 2 3" xfId="1775" xr:uid="{0F1C1516-1903-41E7-8B4B-384C234B7D97}"/>
    <cellStyle name="Normalny 12 4 3" xfId="1776" xr:uid="{0459F839-B6A7-4EBC-BFC7-BAED83B818B6}"/>
    <cellStyle name="Normalny 12 4 3 2" xfId="1777" xr:uid="{CD15F42D-89EF-4C77-85A7-0BFD7EDC50CC}"/>
    <cellStyle name="Normalny 12 4 4" xfId="1778" xr:uid="{85F5F669-B7AC-49D6-BB83-7F64D22865E8}"/>
    <cellStyle name="Normalny 12 5" xfId="1779" xr:uid="{ACA48CC1-1494-408D-96D6-5EAA392131E5}"/>
    <cellStyle name="Normalny 12 5 2" xfId="1780" xr:uid="{4B69B481-FD29-4644-B6C4-F3231B9CCDA8}"/>
    <cellStyle name="Normalny 12 5 2 2" xfId="1781" xr:uid="{B6283372-799B-4FED-BF6B-D32A25C061FD}"/>
    <cellStyle name="Normalny 12 5 3" xfId="1782" xr:uid="{AA2B93B4-57A9-4F89-BF30-83DED71DBC59}"/>
    <cellStyle name="Normalny 12 6" xfId="1783" xr:uid="{AF2818C3-291E-4A6E-8DF9-9907B819F80C}"/>
    <cellStyle name="Normalny 12 6 2" xfId="1784" xr:uid="{A32569BE-63F2-4A33-BCA8-4A230DEF2B19}"/>
    <cellStyle name="Normalny 12 7" xfId="1785" xr:uid="{31B9F67E-E0FB-4F8D-9328-2058B07CB066}"/>
    <cellStyle name="Normalny 12 8" xfId="1786" xr:uid="{098C3599-632A-4FE0-835A-615EFD6D1E5A}"/>
    <cellStyle name="Normalny 12 9" xfId="1787" xr:uid="{3E024D92-9628-4BF6-8841-38A325D252AE}"/>
    <cellStyle name="Normalny 120" xfId="40561" xr:uid="{5BA19CC5-B590-41A8-928B-94D8C584A3DA}"/>
    <cellStyle name="Normalny 121" xfId="40562" xr:uid="{11FE0A83-27BA-47D4-8C84-3EF8D88EE296}"/>
    <cellStyle name="Normalny 122" xfId="40563" xr:uid="{76CE84D5-2132-47B4-A5C7-B0E47D6B3D36}"/>
    <cellStyle name="Normalny 123" xfId="40564" xr:uid="{2FBBB0E9-6C0B-4820-8F0E-89C242365391}"/>
    <cellStyle name="Normalny 124" xfId="41866" xr:uid="{562FADE7-9EB7-4EB9-992A-F6B6617A7200}"/>
    <cellStyle name="Normalny 125" xfId="40565" xr:uid="{2A1DDA29-48DC-484A-B710-7B31484326BC}"/>
    <cellStyle name="Normalny 126" xfId="40566" xr:uid="{EFA81454-85C4-46CE-8B0C-90208EF9C97D}"/>
    <cellStyle name="Normalny 127" xfId="40567" xr:uid="{24CF2F5B-1ECB-4E59-BE01-EA3591C98D63}"/>
    <cellStyle name="Normalny 128" xfId="40568" xr:uid="{A560E687-FAFF-437B-AF23-89DAB8915FC5}"/>
    <cellStyle name="Normalny 129" xfId="40569" xr:uid="{90D251C5-115E-4F42-A871-7B643098027D}"/>
    <cellStyle name="Normalny 13" xfId="38" xr:uid="{D538B13A-E662-458F-9759-EEFD6B5A7495}"/>
    <cellStyle name="Normalny 13 10" xfId="1788" xr:uid="{8AB99388-396F-47E6-AECF-9381AA281718}"/>
    <cellStyle name="Normalny 13 11" xfId="1789" xr:uid="{C57BC236-7DB8-4739-90D9-0992DB6EA196}"/>
    <cellStyle name="Normalny 13 2" xfId="1790" xr:uid="{B99DEC90-49F3-44E5-9FBF-095FA1190AB5}"/>
    <cellStyle name="Normalny 13 2 2" xfId="1791" xr:uid="{16EAE357-D6EC-40D2-881A-6A8C4C0031CE}"/>
    <cellStyle name="Normalny 13 2 2 2" xfId="1792" xr:uid="{A0995F6A-96C1-488D-A9F4-4A2F2BD1B331}"/>
    <cellStyle name="Normalny 13 2 3" xfId="1793" xr:uid="{8F44EED0-CCDA-472D-8863-5539F3DFC895}"/>
    <cellStyle name="Normalny 13 2 4" xfId="1794" xr:uid="{D6771599-3CC7-49F5-A709-203BB864F631}"/>
    <cellStyle name="Normalny 13 2 5" xfId="1795" xr:uid="{66AD8F5F-9CB8-4DCC-9F3D-2EDBCBD1D079}"/>
    <cellStyle name="Normalny 13 2 6" xfId="1796" xr:uid="{BC83659B-534C-40FD-9574-167245F55E97}"/>
    <cellStyle name="Normalny 13 2 7" xfId="1797" xr:uid="{297620D3-23EF-4127-A71E-6F2B5F6590A7}"/>
    <cellStyle name="Normalny 13 3" xfId="1798" xr:uid="{02135496-E8F9-4A08-BC10-F69634979555}"/>
    <cellStyle name="Normalny 13 3 2" xfId="1799" xr:uid="{C0BB5ECC-0C63-4B6A-AB20-E29EE6EEE5B5}"/>
    <cellStyle name="Normalny 13 4" xfId="1800" xr:uid="{EFB1A4B3-5C71-42A8-BCE3-E4EB6922F32F}"/>
    <cellStyle name="Normalny 13 4 2" xfId="1801" xr:uid="{4ACB1375-57D1-4F38-8976-ACE7CFBBD386}"/>
    <cellStyle name="Normalny 13 5" xfId="1802" xr:uid="{8B29F830-FB98-4187-9DF7-5E26A0E308B0}"/>
    <cellStyle name="Normalny 13 5 2" xfId="1803" xr:uid="{151FBFA4-F389-4D05-A287-F0D12CC87D7A}"/>
    <cellStyle name="Normalny 13 6" xfId="1804" xr:uid="{E9B19726-5440-4370-9483-0D95ACD3DBF0}"/>
    <cellStyle name="Normalny 13 6 2" xfId="1805" xr:uid="{C375EA72-66CB-4775-A017-E70E180ED780}"/>
    <cellStyle name="Normalny 13 7" xfId="1806" xr:uid="{5F7CBFCA-123D-457C-BD01-E68C5B1B1F1F}"/>
    <cellStyle name="Normalny 13 8" xfId="1807" xr:uid="{4B5A2558-286F-42A4-AD6F-A5917C40E4BB}"/>
    <cellStyle name="Normalny 13 9" xfId="1808" xr:uid="{E567DEE1-76C1-4F43-BB59-94D11BA368CF}"/>
    <cellStyle name="Normalny 130" xfId="40570" xr:uid="{446890A7-46CC-403B-B011-D2D451480E11}"/>
    <cellStyle name="Normalny 131" xfId="40571" xr:uid="{CFC15FCE-8897-4BF6-995A-839FD3124199}"/>
    <cellStyle name="Normalny 132" xfId="40572" xr:uid="{AB037647-C9CA-472C-A37F-C860F70BCDA4}"/>
    <cellStyle name="Normalny 133" xfId="40573" xr:uid="{45D571F6-0117-4933-BF71-3D317F1E7956}"/>
    <cellStyle name="Normalny 134" xfId="41877" xr:uid="{A95072FC-79D8-43EA-9168-353B3148BDA0}"/>
    <cellStyle name="Normalny 135" xfId="40574" xr:uid="{A1EB8AD8-5099-4B6F-B82C-AD8E5D806380}"/>
    <cellStyle name="Normalny 136" xfId="40575" xr:uid="{CE70F754-3531-4134-A38E-14E44914523D}"/>
    <cellStyle name="Normalny 137" xfId="40576" xr:uid="{021B798D-0F58-4650-9A7F-497DEE09A868}"/>
    <cellStyle name="Normalny 138" xfId="40577" xr:uid="{8EAC20D4-38B3-4A05-86B1-68258BF355D1}"/>
    <cellStyle name="Normalny 139" xfId="40578" xr:uid="{27FE9661-A575-43AC-8370-154993ABABF6}"/>
    <cellStyle name="Normalny 14" xfId="1809" xr:uid="{16919A94-FC67-4F4A-8E3D-66E9339A6DBE}"/>
    <cellStyle name="Normalny 14 2" xfId="1810" xr:uid="{8073B093-74CC-4F97-B7F8-8B16F9F29B79}"/>
    <cellStyle name="Normalny 14 2 2" xfId="1811" xr:uid="{6027E9FC-988C-4813-B824-C8D98CBE1B10}"/>
    <cellStyle name="Normalny 14 2 2 2" xfId="1812" xr:uid="{27EA1996-FA40-461B-BB6A-63AD6AC4B116}"/>
    <cellStyle name="Normalny 14 2 2 2 2" xfId="1813" xr:uid="{79469ABC-B1A7-4E12-865F-8FC54DBA452F}"/>
    <cellStyle name="Normalny 14 2 2 2 2 2" xfId="1814" xr:uid="{077FDE2F-DBA0-4D0E-94F9-6A9C40E6DCE9}"/>
    <cellStyle name="Normalny 14 2 2 2 3" xfId="1815" xr:uid="{3FD3CA1E-5A33-47D3-8A1E-B3FCFA93CB93}"/>
    <cellStyle name="Normalny 14 2 2 3" xfId="1816" xr:uid="{EC0698D5-761A-4A1B-BE01-18462E7E4848}"/>
    <cellStyle name="Normalny 14 2 2 3 2" xfId="1817" xr:uid="{435DB3BA-A78F-4458-8B0D-B9C030F13E3D}"/>
    <cellStyle name="Normalny 14 2 2 4" xfId="1818" xr:uid="{FD67A9B0-2623-47B1-969A-7B4F7163EBD6}"/>
    <cellStyle name="Normalny 14 2 3" xfId="1819" xr:uid="{B7414A41-CBEF-4C74-A9BF-EB400688654B}"/>
    <cellStyle name="Normalny 14 2 3 2" xfId="1820" xr:uid="{2D0D2677-DD6F-4C58-A2A0-19D6E0A35C93}"/>
    <cellStyle name="Normalny 14 2 3 2 2" xfId="1821" xr:uid="{D324299F-3156-4BD6-91F6-163A0E5AD90C}"/>
    <cellStyle name="Normalny 14 2 3 3" xfId="1822" xr:uid="{82661F67-DC55-47C4-83E9-AF65EB2DB694}"/>
    <cellStyle name="Normalny 14 2 4" xfId="1823" xr:uid="{86D38C3D-52E6-464A-BFF3-EC10C5B484A0}"/>
    <cellStyle name="Normalny 14 2 4 2" xfId="1824" xr:uid="{09118B28-9601-41C2-B7D0-8CA5677EE55D}"/>
    <cellStyle name="Normalny 14 2 5" xfId="1825" xr:uid="{919DD172-952B-4123-BC90-EA91AC02E445}"/>
    <cellStyle name="Normalny 14 2 6" xfId="40580" xr:uid="{BD3BCA62-676B-45BF-8AAF-6EBB1C38A6E2}"/>
    <cellStyle name="Normalny 14 3" xfId="1826" xr:uid="{F8D1D5B2-CE67-48A1-9A02-DC095B383744}"/>
    <cellStyle name="Normalny 14 3 2" xfId="1827" xr:uid="{4F24AC5F-959E-4EA8-A702-1582E939C37F}"/>
    <cellStyle name="Normalny 14 3 2 2" xfId="1828" xr:uid="{093A0C1E-8780-4F9F-966C-01E325403E35}"/>
    <cellStyle name="Normalny 14 3 2 2 2" xfId="1829" xr:uid="{0FA729A3-BB99-4E42-A77C-6C9081408A14}"/>
    <cellStyle name="Normalny 14 3 2 3" xfId="1830" xr:uid="{0FE6D87E-7116-411E-A85C-6C948AB2C317}"/>
    <cellStyle name="Normalny 14 3 3" xfId="1831" xr:uid="{AAAF5C06-3650-4C14-B309-AA22732F7B9F}"/>
    <cellStyle name="Normalny 14 3 3 2" xfId="1832" xr:uid="{78236F05-7E7B-4FCD-9D35-758775606587}"/>
    <cellStyle name="Normalny 14 3 4" xfId="1833" xr:uid="{E2323A68-018E-4036-84EA-8C37C26DBFF1}"/>
    <cellStyle name="Normalny 14 3 5" xfId="40581" xr:uid="{8D80FBDA-D601-45E2-A5B8-265276B9A460}"/>
    <cellStyle name="Normalny 14 4" xfId="1834" xr:uid="{16A8E096-95A1-4403-875A-D6C8057330B4}"/>
    <cellStyle name="Normalny 14 4 2" xfId="1835" xr:uid="{B390E5A3-B2F3-40D3-B4AA-4E8EA3963026}"/>
    <cellStyle name="Normalny 14 4 2 2" xfId="1836" xr:uid="{8E9068A0-A1CE-4040-AE0D-BC2D7EEC81B4}"/>
    <cellStyle name="Normalny 14 4 3" xfId="1837" xr:uid="{FA0F1D44-558E-4F43-8523-EFED3C16157C}"/>
    <cellStyle name="Normalny 14 5" xfId="1838" xr:uid="{FE601C2B-8C9E-4940-AD1E-AC6EC68E99E5}"/>
    <cellStyle name="Normalny 14 5 2" xfId="1839" xr:uid="{4A8CA100-0947-473D-92FA-7734BF447291}"/>
    <cellStyle name="Normalny 14 6" xfId="1840" xr:uid="{296D853A-B9F9-43B6-8596-CB83A031054A}"/>
    <cellStyle name="Normalny 14 6 2" xfId="1841" xr:uid="{52EFC583-914E-4884-9F4C-F02F1E3757E5}"/>
    <cellStyle name="Normalny 14 7" xfId="1842" xr:uid="{F24F02FB-1E78-4AF5-8A88-19A0745935ED}"/>
    <cellStyle name="Normalny 14 8" xfId="1843" xr:uid="{61618B4C-635D-47EA-B9FC-3F46007BA9D0}"/>
    <cellStyle name="Normalny 14 9" xfId="40579" xr:uid="{60617E4C-EE0E-4CE5-BD13-730FE2FC91BE}"/>
    <cellStyle name="Normalny 14_DT-SPV 13 BZWBK report as at 31 12 2011 (+NOI) - RB audit v1(internal) -s" xfId="40582" xr:uid="{0767992E-4F2E-48BD-AA35-8D1083DA4617}"/>
    <cellStyle name="Normalny 140" xfId="40583" xr:uid="{078426CF-D5FD-4ED8-969F-684B6A2CA9C6}"/>
    <cellStyle name="Normalny 141" xfId="40584" xr:uid="{0AE14501-EEF7-47D2-804D-F6B9D05B555A}"/>
    <cellStyle name="Normalny 142" xfId="40585" xr:uid="{3C040D43-DFAC-4531-A7FC-3297030E38FF}"/>
    <cellStyle name="Normalny 143" xfId="40586" xr:uid="{E710A90A-A3E6-4FB3-95C4-51CB1BEAF3A4}"/>
    <cellStyle name="Normalny 144" xfId="40587" xr:uid="{3D487583-D23B-44F5-8867-96C1B0BB6A36}"/>
    <cellStyle name="Normalny 145" xfId="40588" xr:uid="{7BB042F5-A7FA-4AF3-9B83-2038A9DD4624}"/>
    <cellStyle name="Normalny 146" xfId="40589" xr:uid="{F7073452-1C2F-455C-A8DD-1C5C591A8C38}"/>
    <cellStyle name="Normalny 147" xfId="40590" xr:uid="{7EB1A24E-C94B-4BBF-B548-20D6D660E507}"/>
    <cellStyle name="Normalny 148" xfId="40591" xr:uid="{874067AA-2C38-4086-AFD7-F08EDECF896C}"/>
    <cellStyle name="Normalny 149" xfId="40592" xr:uid="{03A08746-B701-4136-A398-F4886EBAF28B}"/>
    <cellStyle name="Normalny 15" xfId="1844" xr:uid="{F46F96BD-2F33-4C2F-82B3-D59490E41A1F}"/>
    <cellStyle name="Normalny 15 10" xfId="1845" xr:uid="{D8ADA8CD-7ADF-40DA-B9FC-0F014F87147C}"/>
    <cellStyle name="Normalny 15 11" xfId="1846" xr:uid="{373F8EE4-4ADF-4B4E-B39B-6FE945F6DCF9}"/>
    <cellStyle name="Normalny 15 12" xfId="40593" xr:uid="{1EAC6B2D-1DB8-48E8-9C44-42E306454B65}"/>
    <cellStyle name="Normalny 15 2" xfId="1847" xr:uid="{2A358B7B-A1B6-495D-815F-48C74183A0B0}"/>
    <cellStyle name="Normalny 15 2 2" xfId="1848" xr:uid="{4E971E48-36B0-4F8B-81B4-E958D9E8F719}"/>
    <cellStyle name="Normalny 15 2 2 2" xfId="1849" xr:uid="{A1672E7B-A162-4B2B-8ECA-F932FE7000C0}"/>
    <cellStyle name="Normalny 15 2 3" xfId="1850" xr:uid="{A4CADD20-13EC-4011-9346-71CDBBE54205}"/>
    <cellStyle name="Normalny 15 2 4" xfId="40594" xr:uid="{3616CF12-7F6D-41F1-BA14-9834A71103DE}"/>
    <cellStyle name="Normalny 15 3" xfId="1851" xr:uid="{D6BF9222-1D3B-436F-B54F-C1DA26AFA51E}"/>
    <cellStyle name="Normalny 15 3 2" xfId="1852" xr:uid="{22C3563D-EEFA-4A8B-9A31-51C6352A9338}"/>
    <cellStyle name="Normalny 15 4" xfId="1853" xr:uid="{84704022-93AE-45BB-874C-7155B89992E4}"/>
    <cellStyle name="Normalny 15 4 2" xfId="1854" xr:uid="{FC8D76A8-696C-4964-BBB7-D773AA7764E8}"/>
    <cellStyle name="Normalny 15 5" xfId="1855" xr:uid="{16E861C1-C5DD-427B-9BF0-5F527284062E}"/>
    <cellStyle name="Normalny 15 5 2" xfId="1856" xr:uid="{B646F11C-B0E3-4E9A-AB14-1B4059BD2476}"/>
    <cellStyle name="Normalny 15 6" xfId="1857" xr:uid="{B82D4FC7-ED64-4070-996B-8F30B3ED6570}"/>
    <cellStyle name="Normalny 15 6 2" xfId="1858" xr:uid="{7FE1B586-629B-421C-962D-44604927E413}"/>
    <cellStyle name="Normalny 15 7" xfId="1859" xr:uid="{60494C17-9668-4A56-9538-6C7F68A5BC46}"/>
    <cellStyle name="Normalny 15 8" xfId="1860" xr:uid="{38A223FF-ABC5-416E-8D22-A4BF10309FBA}"/>
    <cellStyle name="Normalny 15 9" xfId="1861" xr:uid="{FCA42894-9C19-4CD3-AA16-2DD9F8698F1D}"/>
    <cellStyle name="Normalny 150" xfId="40595" xr:uid="{68996878-D100-4F3D-94D2-1EA7C18A46E9}"/>
    <cellStyle name="Normalny 151" xfId="40596" xr:uid="{1430657A-F785-4276-AF52-1CCB186DE1C7}"/>
    <cellStyle name="Normalny 152" xfId="40597" xr:uid="{0E266D0A-7CE7-4D66-80CD-131FE2418BEF}"/>
    <cellStyle name="Normalny 153" xfId="40598" xr:uid="{6C1FE288-6F79-4BB3-AE44-390A7FDA52D6}"/>
    <cellStyle name="Normalny 154" xfId="40599" xr:uid="{4C440117-EB06-4F88-A669-788F549781EF}"/>
    <cellStyle name="Normalny 155" xfId="41883" xr:uid="{4A6B44C6-2392-483A-9880-A5CD34E6AAF1}"/>
    <cellStyle name="Normalny 156" xfId="41885" xr:uid="{560F8C77-69C0-438A-A396-628969AA6394}"/>
    <cellStyle name="Normalny 157" xfId="41890" xr:uid="{671D0C88-7700-4BAE-A262-A9837281D61A}"/>
    <cellStyle name="Normalny 158" xfId="41892" xr:uid="{601F763F-C926-421D-857B-0A8CDE91D72D}"/>
    <cellStyle name="Normalny 159" xfId="41894" xr:uid="{1340FFD0-7742-44AC-A5E7-6205516228C8}"/>
    <cellStyle name="Normalny 16" xfId="1862" xr:uid="{27BF0DBF-C30B-40FE-8990-78BD9FA7A88B}"/>
    <cellStyle name="Normalny 16 2" xfId="1863" xr:uid="{80302648-C9ED-4276-9E76-710ABD523CFF}"/>
    <cellStyle name="Normalny 16 2 2" xfId="1864" xr:uid="{75F848A2-93F6-49E8-9670-8EADCBEE09D4}"/>
    <cellStyle name="Normalny 16 2 2 2" xfId="1865" xr:uid="{A3BC9802-A5A4-4629-BEE3-4736A67D4316}"/>
    <cellStyle name="Normalny 16 2 2 2 2" xfId="1866" xr:uid="{7D329BBE-B0B2-440D-852C-7F6BA4108251}"/>
    <cellStyle name="Normalny 16 2 2 2 2 2" xfId="1867" xr:uid="{74AAE885-5056-43F6-8D2F-70D573D2FB00}"/>
    <cellStyle name="Normalny 16 2 2 2 3" xfId="1868" xr:uid="{6B56AD3B-E931-4F48-84EF-C4E2A9E15E5E}"/>
    <cellStyle name="Normalny 16 2 2 3" xfId="1869" xr:uid="{6FC98D48-6325-47B2-86B3-083CE965BCB1}"/>
    <cellStyle name="Normalny 16 2 2 3 2" xfId="1870" xr:uid="{ACEC14E9-011B-43FD-8CE4-3CA40F72E34F}"/>
    <cellStyle name="Normalny 16 2 2 4" xfId="1871" xr:uid="{6501ACF0-53F4-4BA8-B8FD-A75D4EECE154}"/>
    <cellStyle name="Normalny 16 2 3" xfId="1872" xr:uid="{A4DA4E7C-F052-4E56-B51C-C3F9B84EAFAB}"/>
    <cellStyle name="Normalny 16 2 3 2" xfId="1873" xr:uid="{F09D6EDC-CF2B-43F8-9A75-0798175A0064}"/>
    <cellStyle name="Normalny 16 2 3 2 2" xfId="1874" xr:uid="{DAFE6078-860E-4278-B6A8-A09AB7E70BCA}"/>
    <cellStyle name="Normalny 16 2 3 3" xfId="1875" xr:uid="{DDC90C08-25BB-480E-A02F-37DC70CA5614}"/>
    <cellStyle name="Normalny 16 2 4" xfId="1876" xr:uid="{C9EDD691-3BCD-4819-A3BA-CABC8F8E2796}"/>
    <cellStyle name="Normalny 16 2 4 2" xfId="1877" xr:uid="{7FA3F3EC-9900-4CA4-A139-E39969811CF3}"/>
    <cellStyle name="Normalny 16 2 5" xfId="1878" xr:uid="{ABBC1506-6C98-4336-A83D-224C8073B97E}"/>
    <cellStyle name="Normalny 16 3" xfId="1879" xr:uid="{EF19E81C-25D7-4028-8422-A374DDB9577E}"/>
    <cellStyle name="Normalny 16 3 2" xfId="1880" xr:uid="{5B8F34F6-058F-48F2-BDC8-B3678616B09C}"/>
    <cellStyle name="Normalny 16 3 2 2" xfId="1881" xr:uid="{FA86C889-6434-4C8D-98E0-8610D6861C9F}"/>
    <cellStyle name="Normalny 16 3 2 2 2" xfId="1882" xr:uid="{F59BC794-F3A2-4840-84AE-93D1C526CA05}"/>
    <cellStyle name="Normalny 16 3 2 3" xfId="1883" xr:uid="{5BA95AF1-6154-4F18-BF1D-DF60F179DDEC}"/>
    <cellStyle name="Normalny 16 3 3" xfId="1884" xr:uid="{8EB65458-E5A4-45F1-AAD3-84A1D56308B7}"/>
    <cellStyle name="Normalny 16 3 3 2" xfId="1885" xr:uid="{292BEE91-5258-459A-944B-9A1E85BCB79C}"/>
    <cellStyle name="Normalny 16 3 4" xfId="1886" xr:uid="{BA8FC3E7-2A5B-4C26-8272-B4D6C6A0686F}"/>
    <cellStyle name="Normalny 16 4" xfId="1887" xr:uid="{9AF658FA-72A6-4A1C-834F-39006A2DD09F}"/>
    <cellStyle name="Normalny 16 4 2" xfId="1888" xr:uid="{3C765197-6785-429E-9461-1D00DF6CF875}"/>
    <cellStyle name="Normalny 16 4 2 2" xfId="1889" xr:uid="{1174BFCE-A0D8-4E70-8EF2-BE7C9F7F3C3D}"/>
    <cellStyle name="Normalny 16 4 3" xfId="1890" xr:uid="{AFEC9129-F720-43D0-ACA3-E3EC68C91E09}"/>
    <cellStyle name="Normalny 16 5" xfId="1891" xr:uid="{96838311-18C2-4574-BEC3-51C7B81CBACF}"/>
    <cellStyle name="Normalny 16 5 2" xfId="1892" xr:uid="{BDC6B74F-6D1D-4590-B60A-1457F3703560}"/>
    <cellStyle name="Normalny 16 6" xfId="1893" xr:uid="{DC129E61-1B93-47F5-8469-1312636802D6}"/>
    <cellStyle name="Normalny 16 6 2" xfId="1894" xr:uid="{48EE2BBE-0479-400B-8E46-2F707FF1DE71}"/>
    <cellStyle name="Normalny 16 7" xfId="1895" xr:uid="{6C5FF3A3-88EB-4D53-AEC9-CAAAA3561C7A}"/>
    <cellStyle name="Normalny 16 8" xfId="1896" xr:uid="{FB7BD8F6-1C42-4EB1-8867-C7003AB4AE6F}"/>
    <cellStyle name="Normalny 16 9" xfId="40600" xr:uid="{3F3D8E5F-75FE-43F6-9E2D-BEF74C34FD22}"/>
    <cellStyle name="Normalny 160" xfId="40601" xr:uid="{154CAE29-2597-4B78-B112-88D0B9A5D24B}"/>
    <cellStyle name="Normalny 161" xfId="40602" xr:uid="{938A3C53-B294-4825-ACF6-C0D23B49546B}"/>
    <cellStyle name="Normalny 162" xfId="40603" xr:uid="{110A72D7-ABF5-412D-BFA5-D9875E9C5EE4}"/>
    <cellStyle name="Normalny 163" xfId="40604" xr:uid="{11C33BE2-DB43-4801-8C26-0D1F00D97DE2}"/>
    <cellStyle name="Normalny 164" xfId="40605" xr:uid="{1256B46E-BF89-4FBE-B3D5-1075038942D0}"/>
    <cellStyle name="Normalny 165" xfId="40606" xr:uid="{8B437B63-8379-4B05-8E4D-607AE0C3BEEF}"/>
    <cellStyle name="Normalny 166" xfId="40607" xr:uid="{3366074E-7C47-4243-99F2-1A47CA0E3D7B}"/>
    <cellStyle name="Normalny 167" xfId="40608" xr:uid="{C87D86D9-DA9D-4D60-9438-C55E44D06D75}"/>
    <cellStyle name="Normalny 168" xfId="40609" xr:uid="{24604786-2042-4A29-9CD7-0B77CA1E92B3}"/>
    <cellStyle name="Normalny 169" xfId="40610" xr:uid="{7ECD390D-4172-43AB-B3FF-1722C9AB283D}"/>
    <cellStyle name="Normalny 17" xfId="1897" xr:uid="{0869C26C-6D0C-4B89-B7F6-667E2BA06DE9}"/>
    <cellStyle name="Normalny 17 10" xfId="1898" xr:uid="{9987D3AD-9AFA-4B7E-A76B-54AAF98518F9}"/>
    <cellStyle name="Normalny 17 10 2" xfId="1899" xr:uid="{E1FC1233-E30F-4A41-8B43-7751184DAD80}"/>
    <cellStyle name="Normalny 17 10 2 2" xfId="23256" xr:uid="{3ADDCE90-CDF3-4A93-97E2-842AC767AD46}"/>
    <cellStyle name="Normalny 17 10 2 2 2" xfId="27164" xr:uid="{0151CFB2-7CFD-4838-BC4D-3F469659973E}"/>
    <cellStyle name="Normalny 17 10 2 2 2 2" xfId="33808" xr:uid="{7966E5A1-B444-47F8-BC11-BC1AEC778A51}"/>
    <cellStyle name="Normalny 17 10 2 2 3" xfId="33807" xr:uid="{72D95FC1-3DFF-40E7-AEEB-C6FFEE98B936}"/>
    <cellStyle name="Normalny 17 10 2 3" xfId="24562" xr:uid="{2E5D285E-6D52-4245-802F-5D196E00630C}"/>
    <cellStyle name="Normalny 17 10 2 3 2" xfId="28468" xr:uid="{9416168A-8696-4345-89D0-EE1620F83E40}"/>
    <cellStyle name="Normalny 17 10 2 3 2 2" xfId="33810" xr:uid="{BA8D305B-EEF7-4284-BE48-3CD34D7B47FC}"/>
    <cellStyle name="Normalny 17 10 2 3 3" xfId="33809" xr:uid="{69BDBB34-103C-4BF6-8685-16822F338262}"/>
    <cellStyle name="Normalny 17 10 2 4" xfId="25860" xr:uid="{3A2B59A0-128B-4264-919A-5FF39AEF10BB}"/>
    <cellStyle name="Normalny 17 10 2 4 2" xfId="33811" xr:uid="{4CCCE37A-5D77-4E8A-B8FE-FF4D5D80DC79}"/>
    <cellStyle name="Normalny 17 10 2 5" xfId="29772" xr:uid="{E417E427-9FC8-4432-BEC3-A0E2B666B102}"/>
    <cellStyle name="Normalny 17 10 2 6" xfId="31323" xr:uid="{8B4E1979-A474-48FF-B449-BD3603737473}"/>
    <cellStyle name="Normalny 17 10 3" xfId="1900" xr:uid="{A373F4B3-52B4-4098-8E9B-6DC3B9ABE27A}"/>
    <cellStyle name="Normalny 17 10 3 2" xfId="23257" xr:uid="{CAFFCA52-264B-4E50-9FE5-EF8B15B30792}"/>
    <cellStyle name="Normalny 17 10 3 2 2" xfId="27165" xr:uid="{E4944903-97AA-451C-80A2-839C6E2FDB47}"/>
    <cellStyle name="Normalny 17 10 3 2 2 2" xfId="33813" xr:uid="{7F6C6095-FECA-419B-8BD0-B382A56EDF67}"/>
    <cellStyle name="Normalny 17 10 3 2 3" xfId="33812" xr:uid="{330D9260-BE2A-4907-AADF-E89C7639E5D9}"/>
    <cellStyle name="Normalny 17 10 3 3" xfId="24563" xr:uid="{B3FB7387-CDF3-4E06-BD70-35A06C636232}"/>
    <cellStyle name="Normalny 17 10 3 3 2" xfId="28469" xr:uid="{FDDD958D-B981-4844-9E1A-9652A932B2DB}"/>
    <cellStyle name="Normalny 17 10 3 3 2 2" xfId="33815" xr:uid="{B5716F46-C5E5-4502-961E-4BE54E2F8910}"/>
    <cellStyle name="Normalny 17 10 3 3 3" xfId="33814" xr:uid="{14EE4000-D576-46C2-ABDE-4AFFEF31BE93}"/>
    <cellStyle name="Normalny 17 10 3 4" xfId="25861" xr:uid="{FC275D4E-702A-43E9-B981-7D05305F5918}"/>
    <cellStyle name="Normalny 17 10 3 4 2" xfId="33816" xr:uid="{A8E9025E-86DC-49BC-9DE8-B5C7500F8245}"/>
    <cellStyle name="Normalny 17 10 3 5" xfId="29773" xr:uid="{87CE051D-168E-4213-8D8D-5B6127F9A254}"/>
    <cellStyle name="Normalny 17 10 3 6" xfId="31691" xr:uid="{962C767B-B470-4227-8C9E-28B0063298AC}"/>
    <cellStyle name="Normalny 17 10 4" xfId="23255" xr:uid="{C2C8A66F-DC4C-47A6-B6E2-FA2A8910A70E}"/>
    <cellStyle name="Normalny 17 10 4 2" xfId="27163" xr:uid="{F8BA2454-9EAA-4AE0-B8CA-7C5B581BDA86}"/>
    <cellStyle name="Normalny 17 10 4 2 2" xfId="33818" xr:uid="{A7C27A26-F14E-4BE0-BAAE-F028FBA2B27F}"/>
    <cellStyle name="Normalny 17 10 4 3" xfId="33817" xr:uid="{10E43F98-8A4F-4D60-B87F-3146DD97BBE7}"/>
    <cellStyle name="Normalny 17 10 5" xfId="24561" xr:uid="{D0773FF0-0B33-4F00-873E-CE2FE9E480F1}"/>
    <cellStyle name="Normalny 17 10 5 2" xfId="28467" xr:uid="{C1CE1E8A-6FAF-43D4-A739-DE05BA761445}"/>
    <cellStyle name="Normalny 17 10 5 2 2" xfId="33820" xr:uid="{26D7A74E-1B68-4C47-8AB1-2F5E7FAE1D40}"/>
    <cellStyle name="Normalny 17 10 5 3" xfId="33819" xr:uid="{7F4F1834-8049-49EA-ABC4-1FC796607159}"/>
    <cellStyle name="Normalny 17 10 6" xfId="25859" xr:uid="{D024907D-0DE4-4D3E-947D-1E113B13FD30}"/>
    <cellStyle name="Normalny 17 10 6 2" xfId="33821" xr:uid="{12C36904-B6EF-4E8F-9152-4F2D55070130}"/>
    <cellStyle name="Normalny 17 10 7" xfId="29774" xr:uid="{5AD9C978-BECA-42B0-A170-95617ECAC4C4}"/>
    <cellStyle name="Normalny 17 10 8" xfId="30926" xr:uid="{5A36D3C0-9DE2-496B-977C-8D6A81D6C4AB}"/>
    <cellStyle name="Normalny 17 11" xfId="1901" xr:uid="{D6F580B7-30DF-4B7C-9977-FCC313E4008D}"/>
    <cellStyle name="Normalny 17 11 2" xfId="1902" xr:uid="{32D99266-9C51-44C5-B9D6-A233AE36E4DF}"/>
    <cellStyle name="Normalny 17 11 2 2" xfId="23259" xr:uid="{024AC51E-C275-4B00-A6D5-51BC1CA1E22B}"/>
    <cellStyle name="Normalny 17 11 2 2 2" xfId="27167" xr:uid="{3975F2A9-E591-49EF-BF94-0C3E213D97C3}"/>
    <cellStyle name="Normalny 17 11 2 2 2 2" xfId="33823" xr:uid="{81B12235-08DB-419E-8618-6DDCC96CBB84}"/>
    <cellStyle name="Normalny 17 11 2 2 3" xfId="33822" xr:uid="{E748A338-E77E-438E-93C4-2AEDC4FBBA3C}"/>
    <cellStyle name="Normalny 17 11 2 3" xfId="24565" xr:uid="{99A9958F-73EE-4433-A1CF-CFCCDC5A2238}"/>
    <cellStyle name="Normalny 17 11 2 3 2" xfId="28471" xr:uid="{6214C2D5-68B3-4E4E-91E2-FD33997770AD}"/>
    <cellStyle name="Normalny 17 11 2 3 2 2" xfId="33825" xr:uid="{E25AFF5F-AB3B-4F08-BF35-CD023660CD4F}"/>
    <cellStyle name="Normalny 17 11 2 3 3" xfId="33824" xr:uid="{03DF4D98-AFAF-4017-88D2-6546153F659A}"/>
    <cellStyle name="Normalny 17 11 2 4" xfId="25863" xr:uid="{B177AF1C-868B-4666-983B-CB5638D1BD93}"/>
    <cellStyle name="Normalny 17 11 2 4 2" xfId="33826" xr:uid="{3025DD24-0DE7-467B-AE24-A474DEEB549C}"/>
    <cellStyle name="Normalny 17 11 2 5" xfId="29775" xr:uid="{AA4F6924-8F48-447B-8DF5-B54F4FE74F18}"/>
    <cellStyle name="Normalny 17 11 2 6" xfId="31692" xr:uid="{E78018EB-7EB6-42EE-8E29-109F84A5413E}"/>
    <cellStyle name="Normalny 17 11 3" xfId="23258" xr:uid="{2152CE0A-2DFC-4EA5-9B9E-05906F2B054E}"/>
    <cellStyle name="Normalny 17 11 3 2" xfId="27166" xr:uid="{559304BC-22C6-4E4A-8518-64313C636B37}"/>
    <cellStyle name="Normalny 17 11 3 2 2" xfId="33828" xr:uid="{95E19150-CA3A-4D56-8B70-2EBE5938B63D}"/>
    <cellStyle name="Normalny 17 11 3 3" xfId="33827" xr:uid="{7B4261A4-F5DB-4D07-B3C1-583E1C778339}"/>
    <cellStyle name="Normalny 17 11 4" xfId="24564" xr:uid="{91E3BACD-C57C-4259-A0EF-E6ED31BB2D32}"/>
    <cellStyle name="Normalny 17 11 4 2" xfId="28470" xr:uid="{33E4B78E-7BBA-48AC-AD05-861F4E29DE5B}"/>
    <cellStyle name="Normalny 17 11 4 2 2" xfId="33830" xr:uid="{DCDA8E9B-DEF2-4280-8FCF-5E927AE721A3}"/>
    <cellStyle name="Normalny 17 11 4 3" xfId="33829" xr:uid="{A0D0BCD7-5B3C-4FA1-9C41-6665888EFD46}"/>
    <cellStyle name="Normalny 17 11 5" xfId="25862" xr:uid="{54A7A4AD-1AFA-4325-89F8-747E06918353}"/>
    <cellStyle name="Normalny 17 11 5 2" xfId="33831" xr:uid="{0B951574-7762-4241-B61F-787B1810BC91}"/>
    <cellStyle name="Normalny 17 11 6" xfId="29776" xr:uid="{D752E8C0-6FC2-461A-845F-84A0EBAEBF14}"/>
    <cellStyle name="Normalny 17 11 7" xfId="31088" xr:uid="{5734A2D5-516B-461C-8992-3C6D80D0EEB9}"/>
    <cellStyle name="Normalny 17 12" xfId="1903" xr:uid="{E7CE16B6-28C2-400D-AC90-CB2C7EF3B815}"/>
    <cellStyle name="Normalny 17 12 2" xfId="23260" xr:uid="{52A70A9D-C823-4398-9AC6-24C84E6D67EA}"/>
    <cellStyle name="Normalny 17 12 2 2" xfId="27168" xr:uid="{39F0BB77-92B8-472F-961E-798A309F7870}"/>
    <cellStyle name="Normalny 17 12 2 2 2" xfId="33833" xr:uid="{054ABD7A-E3A4-4DD8-9323-A9B27BE0173D}"/>
    <cellStyle name="Normalny 17 12 2 3" xfId="33832" xr:uid="{0819E76A-FE47-44B8-8576-6E9DB9727978}"/>
    <cellStyle name="Normalny 17 12 3" xfId="24566" xr:uid="{825CB511-2FE7-4AED-BA79-56C444A9443F}"/>
    <cellStyle name="Normalny 17 12 3 2" xfId="28472" xr:uid="{F171914B-D966-4574-BDEF-6FE9B7374F89}"/>
    <cellStyle name="Normalny 17 12 3 2 2" xfId="33835" xr:uid="{8604EA6E-ECB7-4A33-ABEA-D21036DA8799}"/>
    <cellStyle name="Normalny 17 12 3 3" xfId="33834" xr:uid="{ECA562B3-44BD-46BA-BEB8-D3D26DA5BCFF}"/>
    <cellStyle name="Normalny 17 12 4" xfId="25864" xr:uid="{5DC3B554-F47E-43EF-93BD-C51530BACD3C}"/>
    <cellStyle name="Normalny 17 12 4 2" xfId="33836" xr:uid="{3C084C94-4B7F-4693-A2B8-04769BF50FAF}"/>
    <cellStyle name="Normalny 17 12 5" xfId="29777" xr:uid="{7B65D6AE-2B22-4418-895E-F993537A9B6B}"/>
    <cellStyle name="Normalny 17 12 6" xfId="31322" xr:uid="{25977A65-6E47-415F-B01C-153612E51312}"/>
    <cellStyle name="Normalny 17 13" xfId="1904" xr:uid="{7B0544D2-E031-4B0E-9480-411330E07C42}"/>
    <cellStyle name="Normalny 17 13 2" xfId="23261" xr:uid="{669BF1ED-3E79-47D8-9452-A4E3BFA97CB0}"/>
    <cellStyle name="Normalny 17 13 2 2" xfId="27169" xr:uid="{46DC97CF-E4CC-4FD5-B843-9E97E597E39D}"/>
    <cellStyle name="Normalny 17 13 2 2 2" xfId="33838" xr:uid="{E754BC13-0C74-4C71-ACD9-01C6E82765E4}"/>
    <cellStyle name="Normalny 17 13 2 3" xfId="33837" xr:uid="{C2164503-EF21-4B46-8AEA-9118C0266EF0}"/>
    <cellStyle name="Normalny 17 13 3" xfId="24567" xr:uid="{B06FDCC9-34BD-4335-964F-D4730315375A}"/>
    <cellStyle name="Normalny 17 13 3 2" xfId="28473" xr:uid="{2FB8FF2B-E582-49A5-9056-D2550E310993}"/>
    <cellStyle name="Normalny 17 13 3 2 2" xfId="33840" xr:uid="{6ADA60A2-874D-40F9-B05F-3A3D9B9878D2}"/>
    <cellStyle name="Normalny 17 13 3 3" xfId="33839" xr:uid="{61C85E63-B619-4C55-AAF0-DE551C1BF4C7}"/>
    <cellStyle name="Normalny 17 13 4" xfId="25865" xr:uid="{B9470459-7BD0-4559-B82F-B4D00B605601}"/>
    <cellStyle name="Normalny 17 13 4 2" xfId="33841" xr:uid="{414D22FA-C1E8-45E3-AB44-D9574BAD6CE9}"/>
    <cellStyle name="Normalny 17 13 5" xfId="29778" xr:uid="{67071091-142C-497B-92C3-EF260BDF84FA}"/>
    <cellStyle name="Normalny 17 13 6" xfId="31690" xr:uid="{B9998262-9C61-43F5-ACC9-1A6509527E80}"/>
    <cellStyle name="Normalny 17 14" xfId="23254" xr:uid="{FBB61600-5B65-40A6-A59B-DF69BC1C553E}"/>
    <cellStyle name="Normalny 17 14 2" xfId="27162" xr:uid="{25164BEE-1654-41B2-A7FA-FA919CE47745}"/>
    <cellStyle name="Normalny 17 14 2 2" xfId="33843" xr:uid="{8D5E4EB6-5EE2-4EA3-B6C6-333C7A0F70EC}"/>
    <cellStyle name="Normalny 17 14 3" xfId="33842" xr:uid="{B1A6D1D8-10CB-434D-B852-DF078C32B8CD}"/>
    <cellStyle name="Normalny 17 15" xfId="24560" xr:uid="{F7127FBD-26BD-4092-A5E8-E1DFC4861704}"/>
    <cellStyle name="Normalny 17 15 2" xfId="28466" xr:uid="{3526F699-6D72-4F7A-A910-7C8B3C5AAE91}"/>
    <cellStyle name="Normalny 17 15 2 2" xfId="33845" xr:uid="{9688D18B-74A8-4478-A877-ADFBDE5185D7}"/>
    <cellStyle name="Normalny 17 15 3" xfId="33844" xr:uid="{204787E7-0F83-453E-8A9F-3D13A1124D6C}"/>
    <cellStyle name="Normalny 17 16" xfId="25858" xr:uid="{D7962D1C-CA3E-4C25-8696-7AEE36D4C6FC}"/>
    <cellStyle name="Normalny 17 16 2" xfId="33846" xr:uid="{8A93D2BB-D08A-4FDC-9971-CEE5E5B5822A}"/>
    <cellStyle name="Normalny 17 17" xfId="29779" xr:uid="{812AC568-0ED7-451D-8098-AC757F6299E8}"/>
    <cellStyle name="Normalny 17 18" xfId="30764" xr:uid="{6CFB6B4B-A759-4D1D-9464-396108739641}"/>
    <cellStyle name="Normalny 17 19" xfId="40611" xr:uid="{986588C8-C1F5-4077-BD77-82B7361F86CF}"/>
    <cellStyle name="Normalny 17 2" xfId="1905" xr:uid="{8438F997-E46E-4AE0-9EA2-BDEF9B6E9E7C}"/>
    <cellStyle name="Normalny 17 2 2" xfId="1906" xr:uid="{D728DAAC-E716-4E61-8007-2EBD2520AF3D}"/>
    <cellStyle name="Normalny 17 2 2 10" xfId="29780" xr:uid="{3C6304B0-B407-456C-BCD2-61B606B34638}"/>
    <cellStyle name="Normalny 17 2 2 11" xfId="30791" xr:uid="{20E37D48-5494-4A54-B4F2-14B348EC666E}"/>
    <cellStyle name="Normalny 17 2 2 2" xfId="1907" xr:uid="{5794BEBD-26F3-485D-BB31-A0125F3747E0}"/>
    <cellStyle name="Normalny 17 2 2 2 10" xfId="30870" xr:uid="{92D737D3-9424-42C0-8C6F-88734297F90D}"/>
    <cellStyle name="Normalny 17 2 2 2 2" xfId="1908" xr:uid="{6B2EAA8A-6947-429A-BA3F-3FBA06126449}"/>
    <cellStyle name="Normalny 17 2 2 2 2 2" xfId="1909" xr:uid="{9FEBE3B2-733D-403C-8B5F-8870D14E49B4}"/>
    <cellStyle name="Normalny 17 2 2 2 2 2 2" xfId="23265" xr:uid="{5F017D15-6B9A-488C-AF51-CBE748CD46DC}"/>
    <cellStyle name="Normalny 17 2 2 2 2 2 2 2" xfId="27173" xr:uid="{825F8ABD-C2B0-471A-B1AC-911CB0097262}"/>
    <cellStyle name="Normalny 17 2 2 2 2 2 2 2 2" xfId="33848" xr:uid="{D63BC426-8BD3-4993-9024-218038904D63}"/>
    <cellStyle name="Normalny 17 2 2 2 2 2 2 3" xfId="33847" xr:uid="{B9E2A9C0-E4B4-4589-88C8-ADD1A12DF1C6}"/>
    <cellStyle name="Normalny 17 2 2 2 2 2 3" xfId="24571" xr:uid="{EA3AFF40-ABD9-44CB-8428-4C090F9C3761}"/>
    <cellStyle name="Normalny 17 2 2 2 2 2 3 2" xfId="28477" xr:uid="{61E95DE6-4C80-4F00-B557-0C6787A119B8}"/>
    <cellStyle name="Normalny 17 2 2 2 2 2 3 2 2" xfId="33850" xr:uid="{7345BD3D-495B-4CCF-B512-373CAAD4E2B1}"/>
    <cellStyle name="Normalny 17 2 2 2 2 2 3 3" xfId="33849" xr:uid="{CF44C396-62A0-4427-AE61-1480F77BBF16}"/>
    <cellStyle name="Normalny 17 2 2 2 2 2 4" xfId="25869" xr:uid="{029DE2EF-497A-49EC-BC26-B6F02425E9CA}"/>
    <cellStyle name="Normalny 17 2 2 2 2 2 4 2" xfId="33851" xr:uid="{A07E835F-DAD8-4D67-B883-FEB80CA2C92D}"/>
    <cellStyle name="Normalny 17 2 2 2 2 2 5" xfId="29781" xr:uid="{6D4E271A-B3DC-4AD3-AD6E-23CE167253E5}"/>
    <cellStyle name="Normalny 17 2 2 2 2 2 6" xfId="31326" xr:uid="{32D7AD49-C07F-4A85-8CC9-0AF1633F1831}"/>
    <cellStyle name="Normalny 17 2 2 2 2 3" xfId="1910" xr:uid="{C1296356-440F-4E20-A234-7C6722085A51}"/>
    <cellStyle name="Normalny 17 2 2 2 2 3 2" xfId="23266" xr:uid="{A27A8732-B51E-4AB0-8527-D124A83C0477}"/>
    <cellStyle name="Normalny 17 2 2 2 2 3 2 2" xfId="27174" xr:uid="{4B06D012-BD7F-491F-9323-3C56F77F2C44}"/>
    <cellStyle name="Normalny 17 2 2 2 2 3 2 2 2" xfId="33853" xr:uid="{2F686630-A60B-4775-A83E-4690CD1CB05F}"/>
    <cellStyle name="Normalny 17 2 2 2 2 3 2 3" xfId="33852" xr:uid="{52B8B29B-2F6C-4448-A0B9-4DFBB07CCACB}"/>
    <cellStyle name="Normalny 17 2 2 2 2 3 3" xfId="24572" xr:uid="{020F7D7A-9FA6-4C33-91AA-BC64F85DD674}"/>
    <cellStyle name="Normalny 17 2 2 2 2 3 3 2" xfId="28478" xr:uid="{96EBE549-B2A4-4D28-A1B5-D85C37152041}"/>
    <cellStyle name="Normalny 17 2 2 2 2 3 3 2 2" xfId="33855" xr:uid="{0BADFFB1-57F0-4ED6-8517-0389A4C66D89}"/>
    <cellStyle name="Normalny 17 2 2 2 2 3 3 3" xfId="33854" xr:uid="{175CD814-BD70-4302-8481-0F0015464E6A}"/>
    <cellStyle name="Normalny 17 2 2 2 2 3 4" xfId="25870" xr:uid="{3DD1A6B7-92D1-4304-B1D3-52307EA794B7}"/>
    <cellStyle name="Normalny 17 2 2 2 2 3 4 2" xfId="33856" xr:uid="{675A6122-5427-47F0-AB31-F56AF2D7B1CA}"/>
    <cellStyle name="Normalny 17 2 2 2 2 3 5" xfId="29782" xr:uid="{472B26C5-86FE-4A8D-AC42-8F711E977F72}"/>
    <cellStyle name="Normalny 17 2 2 2 2 3 6" xfId="31695" xr:uid="{B6DBD933-D311-447C-9345-CFF2A577ABE1}"/>
    <cellStyle name="Normalny 17 2 2 2 2 4" xfId="23264" xr:uid="{6A80BB58-87CB-4DF6-90F5-11600325B6F4}"/>
    <cellStyle name="Normalny 17 2 2 2 2 4 2" xfId="27172" xr:uid="{82CC2D80-6729-42A4-B5B2-FB787C7D9051}"/>
    <cellStyle name="Normalny 17 2 2 2 2 4 2 2" xfId="33858" xr:uid="{AB85D878-FC0A-4DCC-BEDE-82EB2EEA1CF2}"/>
    <cellStyle name="Normalny 17 2 2 2 2 4 3" xfId="33857" xr:uid="{D899AC9F-D532-4F3B-9F4B-7DBF4FCA9F91}"/>
    <cellStyle name="Normalny 17 2 2 2 2 5" xfId="24570" xr:uid="{BC5DDAD7-BFF4-4F5D-AFF9-9A330369255C}"/>
    <cellStyle name="Normalny 17 2 2 2 2 5 2" xfId="28476" xr:uid="{13100A63-42B2-40FA-941F-7D3CC19BBE95}"/>
    <cellStyle name="Normalny 17 2 2 2 2 5 2 2" xfId="33860" xr:uid="{E68F208A-73C4-4589-92E9-CB16E2B04CBF}"/>
    <cellStyle name="Normalny 17 2 2 2 2 5 3" xfId="33859" xr:uid="{9594846A-5837-4D0D-86A6-8C8418A4D440}"/>
    <cellStyle name="Normalny 17 2 2 2 2 6" xfId="25868" xr:uid="{3592EE42-AD37-42F4-A525-372496ED05F2}"/>
    <cellStyle name="Normalny 17 2 2 2 2 6 2" xfId="33861" xr:uid="{4C868BB8-0C45-4B2E-B8A0-FABFF152C180}"/>
    <cellStyle name="Normalny 17 2 2 2 2 7" xfId="29783" xr:uid="{580954EB-BAAB-4CC5-9034-B7E05C7A3143}"/>
    <cellStyle name="Normalny 17 2 2 2 2 8" xfId="31032" xr:uid="{621CE6B8-8BAD-4E7C-873B-3059495C0C6E}"/>
    <cellStyle name="Normalny 17 2 2 2 3" xfId="1911" xr:uid="{EE6AD854-455A-4241-B2DA-45EE692A04F8}"/>
    <cellStyle name="Normalny 17 2 2 2 3 2" xfId="1912" xr:uid="{E7BE0B59-F7F3-446A-8AF6-EC4764ED4A15}"/>
    <cellStyle name="Normalny 17 2 2 2 3 2 2" xfId="23268" xr:uid="{F853639B-44E9-4A2C-87DA-F5B0ADDF4B13}"/>
    <cellStyle name="Normalny 17 2 2 2 3 2 2 2" xfId="27176" xr:uid="{44EEB91E-3C95-41BA-8267-E7A9B866FE43}"/>
    <cellStyle name="Normalny 17 2 2 2 3 2 2 2 2" xfId="33863" xr:uid="{F30CD300-A8B9-4BEF-8818-461F9988BC64}"/>
    <cellStyle name="Normalny 17 2 2 2 3 2 2 3" xfId="33862" xr:uid="{C9747F20-24D8-43E2-AD71-5AB7944942FA}"/>
    <cellStyle name="Normalny 17 2 2 2 3 2 3" xfId="24574" xr:uid="{E344AE09-B694-40B9-B92B-91439A91CE61}"/>
    <cellStyle name="Normalny 17 2 2 2 3 2 3 2" xfId="28480" xr:uid="{E6330B4C-3DD5-490C-A47C-9335CAE3FEC4}"/>
    <cellStyle name="Normalny 17 2 2 2 3 2 3 2 2" xfId="33865" xr:uid="{B9DB8B43-2CA3-4737-81FA-6D73BD74CDAD}"/>
    <cellStyle name="Normalny 17 2 2 2 3 2 3 3" xfId="33864" xr:uid="{50550F47-3907-49CD-A87E-44003D2B0FD5}"/>
    <cellStyle name="Normalny 17 2 2 2 3 2 4" xfId="25872" xr:uid="{2C81D469-8148-407C-B652-A6866A70B2D5}"/>
    <cellStyle name="Normalny 17 2 2 2 3 2 4 2" xfId="33866" xr:uid="{3E7C2588-90BA-447F-9240-2DC4C3140283}"/>
    <cellStyle name="Normalny 17 2 2 2 3 2 5" xfId="29784" xr:uid="{98B3A5B5-51D5-4FEA-BA2A-654C5A72A53F}"/>
    <cellStyle name="Normalny 17 2 2 2 3 2 6" xfId="31696" xr:uid="{9FB5475E-57F1-4FAC-9BD3-A0BE5F647E86}"/>
    <cellStyle name="Normalny 17 2 2 2 3 3" xfId="23267" xr:uid="{34B7AC3E-F400-4569-B3C5-BA8082EAA5AA}"/>
    <cellStyle name="Normalny 17 2 2 2 3 3 2" xfId="27175" xr:uid="{BEFB33AD-CDEA-4F3A-9025-23B4F7FD5B51}"/>
    <cellStyle name="Normalny 17 2 2 2 3 3 2 2" xfId="33868" xr:uid="{A1EC71EC-F30A-4C62-81FF-60C5DAE3C014}"/>
    <cellStyle name="Normalny 17 2 2 2 3 3 3" xfId="33867" xr:uid="{9D4C2008-CEA4-4D7B-B177-63FD159A4998}"/>
    <cellStyle name="Normalny 17 2 2 2 3 4" xfId="24573" xr:uid="{DD989DE7-444F-4715-B117-9362592C10AA}"/>
    <cellStyle name="Normalny 17 2 2 2 3 4 2" xfId="28479" xr:uid="{5FB97C39-1630-4761-91CF-8592EBB92F78}"/>
    <cellStyle name="Normalny 17 2 2 2 3 4 2 2" xfId="33870" xr:uid="{F2656333-6CE8-4657-82AE-C2DA0B4C4F99}"/>
    <cellStyle name="Normalny 17 2 2 2 3 4 3" xfId="33869" xr:uid="{15A64D5C-4324-4F23-9FBF-81A260FC724F}"/>
    <cellStyle name="Normalny 17 2 2 2 3 5" xfId="25871" xr:uid="{7BB1789F-2059-40C4-83AE-8F04676704CE}"/>
    <cellStyle name="Normalny 17 2 2 2 3 5 2" xfId="33871" xr:uid="{8A1D4661-3239-4DC8-BEDF-4366FE03B7EA}"/>
    <cellStyle name="Normalny 17 2 2 2 3 6" xfId="29785" xr:uid="{1086B770-BE7B-4E2D-9EEF-3CFA73633361}"/>
    <cellStyle name="Normalny 17 2 2 2 3 7" xfId="31194" xr:uid="{18982D4A-E3A1-4964-A583-999EBEBB2758}"/>
    <cellStyle name="Normalny 17 2 2 2 4" xfId="1913" xr:uid="{350504E4-A248-45A8-ABBA-16646C50B606}"/>
    <cellStyle name="Normalny 17 2 2 2 4 2" xfId="23269" xr:uid="{D2D663A9-C6A1-4A70-801C-3B7B495AE771}"/>
    <cellStyle name="Normalny 17 2 2 2 4 2 2" xfId="27177" xr:uid="{96062AE0-989D-4F86-A500-5F973C639E17}"/>
    <cellStyle name="Normalny 17 2 2 2 4 2 2 2" xfId="33873" xr:uid="{C43F8AE1-AE3D-41C0-A7B2-E397678BA36A}"/>
    <cellStyle name="Normalny 17 2 2 2 4 2 3" xfId="33872" xr:uid="{5E2BA5F9-A2A5-4839-9CDE-09EDF1F1C805}"/>
    <cellStyle name="Normalny 17 2 2 2 4 3" xfId="24575" xr:uid="{0E9939DA-C7D0-476B-9ACB-BA21F73C96C8}"/>
    <cellStyle name="Normalny 17 2 2 2 4 3 2" xfId="28481" xr:uid="{36FB531D-5BE3-46E2-8DD7-4DEF0DEF229D}"/>
    <cellStyle name="Normalny 17 2 2 2 4 3 2 2" xfId="33875" xr:uid="{C13B3C54-0571-441C-A5F9-838F0621E75D}"/>
    <cellStyle name="Normalny 17 2 2 2 4 3 3" xfId="33874" xr:uid="{7E4CDA12-7938-4763-9942-27B68AE23D76}"/>
    <cellStyle name="Normalny 17 2 2 2 4 4" xfId="25873" xr:uid="{82031500-AE69-4272-A691-BAB0A0A3A093}"/>
    <cellStyle name="Normalny 17 2 2 2 4 4 2" xfId="33876" xr:uid="{F87E7393-501F-43FD-8F3A-3A3F5E9D8E3F}"/>
    <cellStyle name="Normalny 17 2 2 2 4 5" xfId="29786" xr:uid="{B938C8FA-2C21-4C09-A486-9FA9440B088C}"/>
    <cellStyle name="Normalny 17 2 2 2 4 6" xfId="31325" xr:uid="{4E8084CE-0510-43F6-ACFF-11CFF6D78D0C}"/>
    <cellStyle name="Normalny 17 2 2 2 5" xfId="1914" xr:uid="{0DB66EB2-6A7E-45DA-A6D2-C1FB0AB63153}"/>
    <cellStyle name="Normalny 17 2 2 2 5 2" xfId="23270" xr:uid="{B39739ED-93E8-46A1-8186-28F9564D0C84}"/>
    <cellStyle name="Normalny 17 2 2 2 5 2 2" xfId="27178" xr:uid="{1B95F91B-834C-467F-BBAD-24C2F539291A}"/>
    <cellStyle name="Normalny 17 2 2 2 5 2 2 2" xfId="33878" xr:uid="{CE157F3D-4B79-442C-8C30-29F8DDD85447}"/>
    <cellStyle name="Normalny 17 2 2 2 5 2 3" xfId="33877" xr:uid="{41EE7D08-FD09-48BF-9121-BC91929E7EB5}"/>
    <cellStyle name="Normalny 17 2 2 2 5 3" xfId="24576" xr:uid="{0A5DBBD5-5E42-43F8-B2C2-40A8CAC51C59}"/>
    <cellStyle name="Normalny 17 2 2 2 5 3 2" xfId="28482" xr:uid="{0BE99881-67F0-4B9D-8D38-9AF0C18C0098}"/>
    <cellStyle name="Normalny 17 2 2 2 5 3 2 2" xfId="33880" xr:uid="{B36697FA-FAE9-41D7-9F35-646C05AD6B74}"/>
    <cellStyle name="Normalny 17 2 2 2 5 3 3" xfId="33879" xr:uid="{66B9AA98-EC51-4E49-9325-CEF0970AF71C}"/>
    <cellStyle name="Normalny 17 2 2 2 5 4" xfId="25874" xr:uid="{ED11D72B-6C73-42A0-BD2E-CC58CBDA14BD}"/>
    <cellStyle name="Normalny 17 2 2 2 5 4 2" xfId="33881" xr:uid="{E9BEF354-D4A8-46F8-9F7A-E56834E1CA32}"/>
    <cellStyle name="Normalny 17 2 2 2 5 5" xfId="29787" xr:uid="{A0673219-B531-4ED0-BFAD-92224D326E04}"/>
    <cellStyle name="Normalny 17 2 2 2 5 6" xfId="31694" xr:uid="{7BA731A7-84DD-408E-9CC7-ECC762EB3F4D}"/>
    <cellStyle name="Normalny 17 2 2 2 6" xfId="23263" xr:uid="{91F518F5-08B2-4BE7-AF42-C3D66F728512}"/>
    <cellStyle name="Normalny 17 2 2 2 6 2" xfId="27171" xr:uid="{017544EB-6226-486D-817D-2172C28C3551}"/>
    <cellStyle name="Normalny 17 2 2 2 6 2 2" xfId="33883" xr:uid="{A10326C3-09C9-494E-82A9-491908395721}"/>
    <cellStyle name="Normalny 17 2 2 2 6 3" xfId="33882" xr:uid="{0409B5E8-4915-4EE6-9C98-E761D2E30B76}"/>
    <cellStyle name="Normalny 17 2 2 2 7" xfId="24569" xr:uid="{590BEAD6-A6E3-4936-B869-8956B2557BE3}"/>
    <cellStyle name="Normalny 17 2 2 2 7 2" xfId="28475" xr:uid="{BAFA9B10-13A8-4DD0-913A-CDC7C1AD793D}"/>
    <cellStyle name="Normalny 17 2 2 2 7 2 2" xfId="33885" xr:uid="{37C2C123-99DA-4F5A-AF64-97B70DCAB7C9}"/>
    <cellStyle name="Normalny 17 2 2 2 7 3" xfId="33884" xr:uid="{1828A785-89DD-4017-BA31-1767399F8B65}"/>
    <cellStyle name="Normalny 17 2 2 2 8" xfId="25867" xr:uid="{B431CF35-B269-4869-A241-56D48219FB3A}"/>
    <cellStyle name="Normalny 17 2 2 2 8 2" xfId="33886" xr:uid="{14AA3C00-0934-488D-A968-B83423228A34}"/>
    <cellStyle name="Normalny 17 2 2 2 9" xfId="29788" xr:uid="{1B1D2D91-570C-455A-AF6F-E55BB280A959}"/>
    <cellStyle name="Normalny 17 2 2 3" xfId="1915" xr:uid="{79B1CF35-6BC8-45AD-8AE3-5FA4FD2F34EC}"/>
    <cellStyle name="Normalny 17 2 2 3 2" xfId="1916" xr:uid="{EE665814-9054-4A93-8A3C-50F5E6E6F4B8}"/>
    <cellStyle name="Normalny 17 2 2 3 2 2" xfId="23272" xr:uid="{7EBE3B6C-12C5-45D6-8541-0CBE233720D3}"/>
    <cellStyle name="Normalny 17 2 2 3 2 2 2" xfId="27180" xr:uid="{8E20C9D5-DBB3-41BC-8BB3-556855D7A495}"/>
    <cellStyle name="Normalny 17 2 2 3 2 2 2 2" xfId="33888" xr:uid="{252E9E29-2361-4746-850D-C486B4967449}"/>
    <cellStyle name="Normalny 17 2 2 3 2 2 3" xfId="33887" xr:uid="{DF11BC82-F9E7-4E3F-A6DC-BC04AC69FD1E}"/>
    <cellStyle name="Normalny 17 2 2 3 2 3" xfId="24578" xr:uid="{3E831F8A-9E18-49AC-9AA9-CA4E96167257}"/>
    <cellStyle name="Normalny 17 2 2 3 2 3 2" xfId="28484" xr:uid="{6EBC94B0-9739-4DC4-A7A6-DDE792C3DC33}"/>
    <cellStyle name="Normalny 17 2 2 3 2 3 2 2" xfId="33890" xr:uid="{BD7E1270-A598-4913-B7EF-D2D57A9388CC}"/>
    <cellStyle name="Normalny 17 2 2 3 2 3 3" xfId="33889" xr:uid="{F8A08CEF-D8C6-4AE3-AEA7-2EC3594E03BE}"/>
    <cellStyle name="Normalny 17 2 2 3 2 4" xfId="25876" xr:uid="{2B5F2C7A-6B03-4C40-9116-FF3A5731DE24}"/>
    <cellStyle name="Normalny 17 2 2 3 2 4 2" xfId="33891" xr:uid="{55120AD2-3581-42B9-9B03-6B0B3CD2FE22}"/>
    <cellStyle name="Normalny 17 2 2 3 2 5" xfId="29789" xr:uid="{5EFE03A0-4714-46C6-A709-B8D16A633E5A}"/>
    <cellStyle name="Normalny 17 2 2 3 2 6" xfId="31327" xr:uid="{95FB0548-6514-4480-BD75-3F0C2093DA78}"/>
    <cellStyle name="Normalny 17 2 2 3 3" xfId="1917" xr:uid="{D64F9DE1-61E1-4654-8AA1-0B11D84B7B39}"/>
    <cellStyle name="Normalny 17 2 2 3 3 2" xfId="23273" xr:uid="{B340B6A3-F822-4019-9CC5-8BFC61128B9A}"/>
    <cellStyle name="Normalny 17 2 2 3 3 2 2" xfId="27181" xr:uid="{409E03FB-CAF7-46DC-AAAE-1600CC55BBCB}"/>
    <cellStyle name="Normalny 17 2 2 3 3 2 2 2" xfId="33893" xr:uid="{00E4EF7C-29E3-4679-BB0D-6B225765615E}"/>
    <cellStyle name="Normalny 17 2 2 3 3 2 3" xfId="33892" xr:uid="{40733703-0BB0-4C3E-9CB8-749029444638}"/>
    <cellStyle name="Normalny 17 2 2 3 3 3" xfId="24579" xr:uid="{9F14B86B-5190-4E44-9BA0-7C4BE8D654E8}"/>
    <cellStyle name="Normalny 17 2 2 3 3 3 2" xfId="28485" xr:uid="{FE0AF15A-13FD-4327-A488-E3C155D7B09D}"/>
    <cellStyle name="Normalny 17 2 2 3 3 3 2 2" xfId="33895" xr:uid="{3A780449-7D36-4523-8817-D42EAD72EE16}"/>
    <cellStyle name="Normalny 17 2 2 3 3 3 3" xfId="33894" xr:uid="{2825468A-A870-4B82-828A-499675F652BB}"/>
    <cellStyle name="Normalny 17 2 2 3 3 4" xfId="25877" xr:uid="{8ABC58FC-CF5C-42E9-A335-B2D992FF14D0}"/>
    <cellStyle name="Normalny 17 2 2 3 3 4 2" xfId="33896" xr:uid="{EE253449-080F-44E1-8E35-621BB1A324D8}"/>
    <cellStyle name="Normalny 17 2 2 3 3 5" xfId="29790" xr:uid="{84A87A98-2578-4F6C-8F73-B8E2BC64BABF}"/>
    <cellStyle name="Normalny 17 2 2 3 3 6" xfId="31697" xr:uid="{9BAD3670-09C4-40E0-AA6E-97F99BB4DE89}"/>
    <cellStyle name="Normalny 17 2 2 3 4" xfId="23271" xr:uid="{E7E75B9E-E08D-4182-8992-AFEA48EAE1A7}"/>
    <cellStyle name="Normalny 17 2 2 3 4 2" xfId="27179" xr:uid="{9B3FFFD6-2327-48E3-A4D1-BF1B92F90ABE}"/>
    <cellStyle name="Normalny 17 2 2 3 4 2 2" xfId="33898" xr:uid="{17F46270-F214-4B8A-A63E-9782BD4F16BB}"/>
    <cellStyle name="Normalny 17 2 2 3 4 3" xfId="33897" xr:uid="{7C2A9598-E59A-48EF-A0F9-CEF231906185}"/>
    <cellStyle name="Normalny 17 2 2 3 5" xfId="24577" xr:uid="{CC435E4E-0AA3-4D00-BD1E-AD8ED4E3DEBF}"/>
    <cellStyle name="Normalny 17 2 2 3 5 2" xfId="28483" xr:uid="{0445F5CF-E124-4772-A6F2-C67685E9CF8F}"/>
    <cellStyle name="Normalny 17 2 2 3 5 2 2" xfId="33900" xr:uid="{DF66F923-5254-4228-9277-CBEF1161105F}"/>
    <cellStyle name="Normalny 17 2 2 3 5 3" xfId="33899" xr:uid="{89485604-E46B-43AC-AA2B-13CB8CC5BA28}"/>
    <cellStyle name="Normalny 17 2 2 3 6" xfId="25875" xr:uid="{E70F77E6-B9F2-4707-BC0A-501689EDF3D1}"/>
    <cellStyle name="Normalny 17 2 2 3 6 2" xfId="33901" xr:uid="{0D6443A0-0513-4CD7-B3F5-C090502D67D6}"/>
    <cellStyle name="Normalny 17 2 2 3 7" xfId="29791" xr:uid="{8943BA87-7C2E-4985-BB66-BC5311267F3C}"/>
    <cellStyle name="Normalny 17 2 2 3 8" xfId="30953" xr:uid="{51C1C95B-906F-4CC9-BC47-2076D3B3BD61}"/>
    <cellStyle name="Normalny 17 2 2 4" xfId="1918" xr:uid="{539CEC78-A8C3-45C7-AA73-C2493B77BAF9}"/>
    <cellStyle name="Normalny 17 2 2 4 2" xfId="1919" xr:uid="{4E474E4F-DE17-49E9-9E78-E36B3DC4D93D}"/>
    <cellStyle name="Normalny 17 2 2 4 2 2" xfId="23275" xr:uid="{22F51DA3-5AA9-425A-90BF-5377A878F2B3}"/>
    <cellStyle name="Normalny 17 2 2 4 2 2 2" xfId="27183" xr:uid="{131211A8-A94D-49AB-8662-A4B800D7125B}"/>
    <cellStyle name="Normalny 17 2 2 4 2 2 2 2" xfId="33903" xr:uid="{1B44DF50-C6DB-4309-8C62-14076D591120}"/>
    <cellStyle name="Normalny 17 2 2 4 2 2 3" xfId="33902" xr:uid="{054DF0DA-5CC0-4738-82C6-93DBEAFBEBA4}"/>
    <cellStyle name="Normalny 17 2 2 4 2 3" xfId="24581" xr:uid="{BA5D6E31-AC77-4413-810A-1FE028468B12}"/>
    <cellStyle name="Normalny 17 2 2 4 2 3 2" xfId="28487" xr:uid="{8A7A96E3-3EDB-403E-9565-185CC3FD5DF2}"/>
    <cellStyle name="Normalny 17 2 2 4 2 3 2 2" xfId="33905" xr:uid="{293D9714-C2A0-4AE6-AEEE-CEA4D5D28AC9}"/>
    <cellStyle name="Normalny 17 2 2 4 2 3 3" xfId="33904" xr:uid="{58691D3F-CE51-42E0-AC7A-449AEFCA2B6A}"/>
    <cellStyle name="Normalny 17 2 2 4 2 4" xfId="25879" xr:uid="{4E90DF83-BF7F-40DF-9957-4611144040A8}"/>
    <cellStyle name="Normalny 17 2 2 4 2 4 2" xfId="33906" xr:uid="{D61CC041-6208-4D85-BA19-732C89A4C9FA}"/>
    <cellStyle name="Normalny 17 2 2 4 2 5" xfId="29792" xr:uid="{58C2EFE5-88D0-4AD2-90F8-A757DCA0C211}"/>
    <cellStyle name="Normalny 17 2 2 4 2 6" xfId="31698" xr:uid="{2E897E0E-B32F-4A27-A420-1909C2934911}"/>
    <cellStyle name="Normalny 17 2 2 4 3" xfId="23274" xr:uid="{35CD50A8-B75D-4DAF-8748-CAC197FB8CA8}"/>
    <cellStyle name="Normalny 17 2 2 4 3 2" xfId="27182" xr:uid="{7DC19121-D484-418D-9D65-DD330BBD8A17}"/>
    <cellStyle name="Normalny 17 2 2 4 3 2 2" xfId="33908" xr:uid="{2B9DACCC-1648-4F12-A0D7-7DBA593C15C3}"/>
    <cellStyle name="Normalny 17 2 2 4 3 3" xfId="33907" xr:uid="{3F236858-43FA-43AC-8582-1BDA158A70BC}"/>
    <cellStyle name="Normalny 17 2 2 4 4" xfId="24580" xr:uid="{6A0BDB82-0629-4F72-A2C2-0790C744712F}"/>
    <cellStyle name="Normalny 17 2 2 4 4 2" xfId="28486" xr:uid="{4513CA9B-8414-49CD-BB6B-29252C2E9848}"/>
    <cellStyle name="Normalny 17 2 2 4 4 2 2" xfId="33910" xr:uid="{41EE6D76-7E96-4FFB-833A-E0D038AFDFEE}"/>
    <cellStyle name="Normalny 17 2 2 4 4 3" xfId="33909" xr:uid="{80C35C18-0949-4C49-9885-264B3B415A46}"/>
    <cellStyle name="Normalny 17 2 2 4 5" xfId="25878" xr:uid="{303480E9-CC65-4EC5-A25D-CA3B3BE4D649}"/>
    <cellStyle name="Normalny 17 2 2 4 5 2" xfId="33911" xr:uid="{FED442BA-4ADB-42FF-BE4D-807024165207}"/>
    <cellStyle name="Normalny 17 2 2 4 6" xfId="29793" xr:uid="{D34F7919-E444-4390-8EB4-E5CA8C8B1CA8}"/>
    <cellStyle name="Normalny 17 2 2 4 7" xfId="31115" xr:uid="{BD59D892-5358-41CE-BE07-00561FEDA4AC}"/>
    <cellStyle name="Normalny 17 2 2 5" xfId="1920" xr:uid="{95778073-C89A-44F4-9A79-7D7371BA3CEB}"/>
    <cellStyle name="Normalny 17 2 2 5 2" xfId="23276" xr:uid="{8DCD1857-4F73-467D-93CB-9CC17DFEA429}"/>
    <cellStyle name="Normalny 17 2 2 5 2 2" xfId="27184" xr:uid="{E96AD475-BF07-454F-810A-A8FEB1799379}"/>
    <cellStyle name="Normalny 17 2 2 5 2 2 2" xfId="33913" xr:uid="{323410CE-CD01-48EB-B3EC-5F7B86D55843}"/>
    <cellStyle name="Normalny 17 2 2 5 2 3" xfId="33912" xr:uid="{501DA72D-B9A1-43BF-840B-7C82060C78E0}"/>
    <cellStyle name="Normalny 17 2 2 5 3" xfId="24582" xr:uid="{DDE4D69D-1B4B-4F5F-AD48-44C793659EC9}"/>
    <cellStyle name="Normalny 17 2 2 5 3 2" xfId="28488" xr:uid="{7B2A064B-2280-400A-A6EF-3588E41D0561}"/>
    <cellStyle name="Normalny 17 2 2 5 3 2 2" xfId="33915" xr:uid="{27885704-4AC3-44A6-86D2-15F1E13C5BB9}"/>
    <cellStyle name="Normalny 17 2 2 5 3 3" xfId="33914" xr:uid="{00362346-1FCC-4835-9E4B-B1742B25C10B}"/>
    <cellStyle name="Normalny 17 2 2 5 4" xfId="25880" xr:uid="{3C7317E1-BB9E-473C-B4F1-B211798D7BB7}"/>
    <cellStyle name="Normalny 17 2 2 5 4 2" xfId="33916" xr:uid="{9B02DFC5-C5EC-41B7-AD23-3DEEEE510738}"/>
    <cellStyle name="Normalny 17 2 2 5 5" xfId="29794" xr:uid="{1B583863-FD81-4776-BDB5-73F0798514F9}"/>
    <cellStyle name="Normalny 17 2 2 5 6" xfId="31324" xr:uid="{BA65D6FF-9AF4-4651-A7D5-26603D7478BA}"/>
    <cellStyle name="Normalny 17 2 2 6" xfId="1921" xr:uid="{E5F0F0A6-5065-4636-B381-EF68F5C47615}"/>
    <cellStyle name="Normalny 17 2 2 6 2" xfId="23277" xr:uid="{D81AC46E-5F83-44D8-8DE5-F398C59B286C}"/>
    <cellStyle name="Normalny 17 2 2 6 2 2" xfId="27185" xr:uid="{5AEA8E6A-91AB-4F7A-8300-711CA72160C1}"/>
    <cellStyle name="Normalny 17 2 2 6 2 2 2" xfId="33918" xr:uid="{9A5CDC8D-C824-4D01-8467-8FE4DC3708D1}"/>
    <cellStyle name="Normalny 17 2 2 6 2 3" xfId="33917" xr:uid="{4C63F8FC-8077-4961-A519-B2FFD450FBD3}"/>
    <cellStyle name="Normalny 17 2 2 6 3" xfId="24583" xr:uid="{22082682-CFF7-4C8F-A069-5DF107722BAF}"/>
    <cellStyle name="Normalny 17 2 2 6 3 2" xfId="28489" xr:uid="{76777B68-3DF9-4B9B-B07A-99339B9E2C20}"/>
    <cellStyle name="Normalny 17 2 2 6 3 2 2" xfId="33920" xr:uid="{360942F2-E454-4BE6-9673-E5A0C55CF063}"/>
    <cellStyle name="Normalny 17 2 2 6 3 3" xfId="33919" xr:uid="{253BDB02-A620-4411-AC35-F4697D0FFA1A}"/>
    <cellStyle name="Normalny 17 2 2 6 4" xfId="25881" xr:uid="{A6F56F96-FDB9-4F4C-9B0D-BDDAECABFAB4}"/>
    <cellStyle name="Normalny 17 2 2 6 4 2" xfId="33921" xr:uid="{F2145523-3F54-42EE-BD68-ADA5B920523B}"/>
    <cellStyle name="Normalny 17 2 2 6 5" xfId="29795" xr:uid="{BCADF377-F935-4DD9-AEA5-9EC83752383F}"/>
    <cellStyle name="Normalny 17 2 2 6 6" xfId="31693" xr:uid="{DC4CA95C-5FBA-48CF-BDCA-E9D5BE894249}"/>
    <cellStyle name="Normalny 17 2 2 7" xfId="23262" xr:uid="{AD96D7C6-62A7-477E-BF85-BD886B71A154}"/>
    <cellStyle name="Normalny 17 2 2 7 2" xfId="27170" xr:uid="{206F1147-D91D-43C4-B733-074C98EB2FFE}"/>
    <cellStyle name="Normalny 17 2 2 7 2 2" xfId="33923" xr:uid="{10599897-67F6-45DF-BB94-88E9A69BBC1E}"/>
    <cellStyle name="Normalny 17 2 2 7 3" xfId="33922" xr:uid="{22FC859E-3483-4D07-A1BB-31A417E8782F}"/>
    <cellStyle name="Normalny 17 2 2 8" xfId="24568" xr:uid="{C08555FC-AA6C-4DF5-B8F6-14FEDAD34C1B}"/>
    <cellStyle name="Normalny 17 2 2 8 2" xfId="28474" xr:uid="{F10E56EF-EDC6-4777-A186-A1A6001F78CD}"/>
    <cellStyle name="Normalny 17 2 2 8 2 2" xfId="33925" xr:uid="{4BEBE40F-F8DB-4FA9-B64B-9938393B243A}"/>
    <cellStyle name="Normalny 17 2 2 8 3" xfId="33924" xr:uid="{819CB6D1-CD63-4543-9C93-5C72C92E309B}"/>
    <cellStyle name="Normalny 17 2 2 9" xfId="25866" xr:uid="{F5EAA750-272A-4AE4-89F5-72EA165AC43B}"/>
    <cellStyle name="Normalny 17 2 2 9 2" xfId="33926" xr:uid="{C91821BE-B098-437E-AD6B-A35036308B57}"/>
    <cellStyle name="Normalny 17 2 3" xfId="1922" xr:uid="{173185F8-8DB3-4657-BD5A-03E7486D4201}"/>
    <cellStyle name="Normalny 17 2 3 10" xfId="29796" xr:uid="{F1079F9C-E428-407C-B9BA-6FAAC9AEDB6C}"/>
    <cellStyle name="Normalny 17 2 3 11" xfId="30810" xr:uid="{BF23A5FD-3262-434C-86C2-481F0428EBEE}"/>
    <cellStyle name="Normalny 17 2 3 2" xfId="1923" xr:uid="{E9AEB6C0-A600-4FAE-86D1-94BA968B7C10}"/>
    <cellStyle name="Normalny 17 2 3 2 10" xfId="30889" xr:uid="{D3EC5693-6FDC-41D6-B9D7-F48343FA79F8}"/>
    <cellStyle name="Normalny 17 2 3 2 2" xfId="1924" xr:uid="{8B37972D-CCDD-45A7-9DF5-E91A43E06C19}"/>
    <cellStyle name="Normalny 17 2 3 2 2 2" xfId="1925" xr:uid="{11959FDB-C41E-42C9-901C-11AF0E54E8ED}"/>
    <cellStyle name="Normalny 17 2 3 2 2 2 2" xfId="23281" xr:uid="{A8FAA69D-B623-4188-B423-461349804BAD}"/>
    <cellStyle name="Normalny 17 2 3 2 2 2 2 2" xfId="27189" xr:uid="{9C826DAE-CD87-4373-B6E3-1D5E07F9D1E9}"/>
    <cellStyle name="Normalny 17 2 3 2 2 2 2 2 2" xfId="33928" xr:uid="{575BCA7B-8487-4080-9B38-0538A77B4D59}"/>
    <cellStyle name="Normalny 17 2 3 2 2 2 2 3" xfId="33927" xr:uid="{098D9839-E8D7-435E-8733-AEAB988D2934}"/>
    <cellStyle name="Normalny 17 2 3 2 2 2 3" xfId="24587" xr:uid="{C03A8029-580C-4DD6-BF11-8DD413C35761}"/>
    <cellStyle name="Normalny 17 2 3 2 2 2 3 2" xfId="28493" xr:uid="{E1ABF7FB-FEB3-49CD-82EB-5FF1FD66742F}"/>
    <cellStyle name="Normalny 17 2 3 2 2 2 3 2 2" xfId="33930" xr:uid="{F4A1164D-78C3-493D-95C4-A5DF0AB6EB4F}"/>
    <cellStyle name="Normalny 17 2 3 2 2 2 3 3" xfId="33929" xr:uid="{E0815863-09F6-419D-8F33-1F904C3FE09A}"/>
    <cellStyle name="Normalny 17 2 3 2 2 2 4" xfId="25885" xr:uid="{BB8F12EB-DA42-4D69-BA05-7ABD20FA3D8F}"/>
    <cellStyle name="Normalny 17 2 3 2 2 2 4 2" xfId="33931" xr:uid="{920A3669-D67A-4FDD-A0E8-654BE76DBEE9}"/>
    <cellStyle name="Normalny 17 2 3 2 2 2 5" xfId="29797" xr:uid="{D76394BC-31A6-4CD3-8798-7BA5C969CE98}"/>
    <cellStyle name="Normalny 17 2 3 2 2 2 6" xfId="31330" xr:uid="{A42D2256-D21F-41AB-A128-79D05D602794}"/>
    <cellStyle name="Normalny 17 2 3 2 2 3" xfId="1926" xr:uid="{DDE5BB75-C734-479A-87B3-10A05C9802BC}"/>
    <cellStyle name="Normalny 17 2 3 2 2 3 2" xfId="23282" xr:uid="{43D0B07B-43C1-46A6-BDE2-438C0D9B99A6}"/>
    <cellStyle name="Normalny 17 2 3 2 2 3 2 2" xfId="27190" xr:uid="{1BB38A46-873E-4303-BC56-86F3ADCA0661}"/>
    <cellStyle name="Normalny 17 2 3 2 2 3 2 2 2" xfId="33933" xr:uid="{B152D3C1-D8A1-4308-A2EB-E1459D591567}"/>
    <cellStyle name="Normalny 17 2 3 2 2 3 2 3" xfId="33932" xr:uid="{EF864D7E-4F77-4B1E-9221-28ADBE1FC7D8}"/>
    <cellStyle name="Normalny 17 2 3 2 2 3 3" xfId="24588" xr:uid="{3B422677-B45F-4F68-AFCF-5513093B0D89}"/>
    <cellStyle name="Normalny 17 2 3 2 2 3 3 2" xfId="28494" xr:uid="{44DBE005-3580-46F6-8D1E-16A7F4B00E12}"/>
    <cellStyle name="Normalny 17 2 3 2 2 3 3 2 2" xfId="33935" xr:uid="{AB9AFACA-B6F3-4423-9B8C-4EB00CFA8DFE}"/>
    <cellStyle name="Normalny 17 2 3 2 2 3 3 3" xfId="33934" xr:uid="{5B21A6EA-BA4F-40C4-9044-619D771F88E2}"/>
    <cellStyle name="Normalny 17 2 3 2 2 3 4" xfId="25886" xr:uid="{3F25229A-0D15-4CF8-872C-8603ECF04829}"/>
    <cellStyle name="Normalny 17 2 3 2 2 3 4 2" xfId="33936" xr:uid="{64403A20-92AF-4E15-A81A-E9A5C11FF605}"/>
    <cellStyle name="Normalny 17 2 3 2 2 3 5" xfId="29798" xr:uid="{D0C4236C-FEF1-4805-9266-1EF42BFFA28F}"/>
    <cellStyle name="Normalny 17 2 3 2 2 3 6" xfId="31701" xr:uid="{996164DD-7500-44CD-8230-059095280BB1}"/>
    <cellStyle name="Normalny 17 2 3 2 2 4" xfId="23280" xr:uid="{0A7190B0-622E-4242-B020-F9939830AE62}"/>
    <cellStyle name="Normalny 17 2 3 2 2 4 2" xfId="27188" xr:uid="{CE438953-1A94-4DAB-8FE0-455CF9EAE3D5}"/>
    <cellStyle name="Normalny 17 2 3 2 2 4 2 2" xfId="33938" xr:uid="{C10221B7-80AD-4B71-8D8E-9DCCC6DCB29C}"/>
    <cellStyle name="Normalny 17 2 3 2 2 4 3" xfId="33937" xr:uid="{60340699-7677-4822-9FF1-49C034869690}"/>
    <cellStyle name="Normalny 17 2 3 2 2 5" xfId="24586" xr:uid="{CB399585-1F40-4432-9DE3-80252815802E}"/>
    <cellStyle name="Normalny 17 2 3 2 2 5 2" xfId="28492" xr:uid="{9A15BD47-8A52-4454-B0EF-9358B95CC1A1}"/>
    <cellStyle name="Normalny 17 2 3 2 2 5 2 2" xfId="33940" xr:uid="{D2FFDE54-C63A-4D5D-AB5A-953CC2C9859B}"/>
    <cellStyle name="Normalny 17 2 3 2 2 5 3" xfId="33939" xr:uid="{9EC4DC63-4B7F-4717-80E2-B9F358C9B9AC}"/>
    <cellStyle name="Normalny 17 2 3 2 2 6" xfId="25884" xr:uid="{E2613657-89CE-4059-A4E5-25B7FDB7E3BA}"/>
    <cellStyle name="Normalny 17 2 3 2 2 6 2" xfId="33941" xr:uid="{91776EC7-70D8-411A-92E5-5796DA15F85B}"/>
    <cellStyle name="Normalny 17 2 3 2 2 7" xfId="29799" xr:uid="{4E5059C2-601A-4548-A5BE-72DE94D70E46}"/>
    <cellStyle name="Normalny 17 2 3 2 2 8" xfId="31051" xr:uid="{F955A438-42EC-4592-A3F4-8DE79250171B}"/>
    <cellStyle name="Normalny 17 2 3 2 3" xfId="1927" xr:uid="{9154FBDE-2681-43C8-8008-4E2C2906447E}"/>
    <cellStyle name="Normalny 17 2 3 2 3 2" xfId="1928" xr:uid="{D485026A-393D-41B9-BA65-D49A6ED0A5E5}"/>
    <cellStyle name="Normalny 17 2 3 2 3 2 2" xfId="23284" xr:uid="{F3971E81-EAD1-418F-9329-4022D82991F8}"/>
    <cellStyle name="Normalny 17 2 3 2 3 2 2 2" xfId="27192" xr:uid="{7DDA7485-906E-4C60-B5C0-4B2003C23B5E}"/>
    <cellStyle name="Normalny 17 2 3 2 3 2 2 2 2" xfId="33943" xr:uid="{ACCB5C82-466A-404E-BE7A-00DF1733FA68}"/>
    <cellStyle name="Normalny 17 2 3 2 3 2 2 3" xfId="33942" xr:uid="{543023B5-D41E-4FEA-96D6-DFF9B4693742}"/>
    <cellStyle name="Normalny 17 2 3 2 3 2 3" xfId="24590" xr:uid="{27919BCF-F1A9-41AC-B076-4955776A8B15}"/>
    <cellStyle name="Normalny 17 2 3 2 3 2 3 2" xfId="28496" xr:uid="{0278EBBD-A64E-4413-BDDB-41B8D817F3C1}"/>
    <cellStyle name="Normalny 17 2 3 2 3 2 3 2 2" xfId="33945" xr:uid="{E061C648-E3C1-49AB-B2B2-4B9435E1F43D}"/>
    <cellStyle name="Normalny 17 2 3 2 3 2 3 3" xfId="33944" xr:uid="{8254AF1C-1A13-48A0-A870-A6303503E03D}"/>
    <cellStyle name="Normalny 17 2 3 2 3 2 4" xfId="25888" xr:uid="{32D02051-1B72-4ADC-9E17-37C3B1071718}"/>
    <cellStyle name="Normalny 17 2 3 2 3 2 4 2" xfId="33946" xr:uid="{A04D54F0-F647-4DF8-BA0B-B13BE8E7ECC5}"/>
    <cellStyle name="Normalny 17 2 3 2 3 2 5" xfId="29800" xr:uid="{5EA760EB-29C8-4CCA-B777-C95A4E70E78F}"/>
    <cellStyle name="Normalny 17 2 3 2 3 2 6" xfId="31702" xr:uid="{BB8BEC05-9B2D-45C9-9B30-0317FA09B253}"/>
    <cellStyle name="Normalny 17 2 3 2 3 3" xfId="23283" xr:uid="{3FC0B181-5CE2-4FDB-AEDF-6BB388C938C5}"/>
    <cellStyle name="Normalny 17 2 3 2 3 3 2" xfId="27191" xr:uid="{E1C89B0E-8EFA-4835-9235-E82FED6ADFAA}"/>
    <cellStyle name="Normalny 17 2 3 2 3 3 2 2" xfId="33948" xr:uid="{8BBE61DB-40CA-4E00-97D9-BB8884B97A40}"/>
    <cellStyle name="Normalny 17 2 3 2 3 3 3" xfId="33947" xr:uid="{5152600D-1548-40C0-BDF8-DB694ED9F289}"/>
    <cellStyle name="Normalny 17 2 3 2 3 4" xfId="24589" xr:uid="{62AED211-EF70-4727-B2AA-715CD52C0A30}"/>
    <cellStyle name="Normalny 17 2 3 2 3 4 2" xfId="28495" xr:uid="{7D9A0D90-8CE2-4AA4-882C-B33AA19E94C8}"/>
    <cellStyle name="Normalny 17 2 3 2 3 4 2 2" xfId="33950" xr:uid="{510070C4-8136-4DE8-8A7A-3D1B2B8F74CA}"/>
    <cellStyle name="Normalny 17 2 3 2 3 4 3" xfId="33949" xr:uid="{5FA44938-A0A3-4FD8-B3A6-F1AB8374BE0F}"/>
    <cellStyle name="Normalny 17 2 3 2 3 5" xfId="25887" xr:uid="{ECD1041E-4665-448B-BD40-9B1342BD84F1}"/>
    <cellStyle name="Normalny 17 2 3 2 3 5 2" xfId="33951" xr:uid="{33CD1E76-640A-4D93-A604-ACB2F632D885}"/>
    <cellStyle name="Normalny 17 2 3 2 3 6" xfId="29801" xr:uid="{66974CD0-62FA-4238-9E57-DF13262CA53B}"/>
    <cellStyle name="Normalny 17 2 3 2 3 7" xfId="31213" xr:uid="{D4AB4A20-97AE-4F10-A276-CC79E4440DDE}"/>
    <cellStyle name="Normalny 17 2 3 2 4" xfId="1929" xr:uid="{6382DB81-A7BD-4956-B058-71FCFB655FB9}"/>
    <cellStyle name="Normalny 17 2 3 2 4 2" xfId="23285" xr:uid="{6EA31371-92C0-487B-A176-6AA9866F7550}"/>
    <cellStyle name="Normalny 17 2 3 2 4 2 2" xfId="27193" xr:uid="{B08FDECA-D6A2-4685-9E8D-D843F2075D2F}"/>
    <cellStyle name="Normalny 17 2 3 2 4 2 2 2" xfId="33953" xr:uid="{11497F72-88FA-4F26-AB02-C2EFB4DA2D20}"/>
    <cellStyle name="Normalny 17 2 3 2 4 2 3" xfId="33952" xr:uid="{A262AE59-2ECB-4404-8246-887F11622464}"/>
    <cellStyle name="Normalny 17 2 3 2 4 3" xfId="24591" xr:uid="{7FBB37D0-2EC5-45A9-9433-887B0E72A995}"/>
    <cellStyle name="Normalny 17 2 3 2 4 3 2" xfId="28497" xr:uid="{C70279D4-5F3B-4A79-BA11-2BF6C9FFD3B5}"/>
    <cellStyle name="Normalny 17 2 3 2 4 3 2 2" xfId="33955" xr:uid="{F7D4543D-5BE8-431D-AC7F-B798A0DB22CD}"/>
    <cellStyle name="Normalny 17 2 3 2 4 3 3" xfId="33954" xr:uid="{6216CEFF-938C-44D5-B65A-5FEEA46FA991}"/>
    <cellStyle name="Normalny 17 2 3 2 4 4" xfId="25889" xr:uid="{F30E313F-C0F9-4975-9D26-49FBFED92C0B}"/>
    <cellStyle name="Normalny 17 2 3 2 4 4 2" xfId="33956" xr:uid="{63EB3E35-8E6F-4182-A997-1E246B72E98B}"/>
    <cellStyle name="Normalny 17 2 3 2 4 5" xfId="29802" xr:uid="{962CFED3-1983-4CBE-AA63-1FCE780FF62C}"/>
    <cellStyle name="Normalny 17 2 3 2 4 6" xfId="31329" xr:uid="{A4BD0422-0AD7-4CF5-BAC5-7276809F5114}"/>
    <cellStyle name="Normalny 17 2 3 2 5" xfId="1930" xr:uid="{5D0000B9-F015-4CB9-BC5A-1A5676D1B5F3}"/>
    <cellStyle name="Normalny 17 2 3 2 5 2" xfId="23286" xr:uid="{49825E1D-9B2A-4202-960D-717525737628}"/>
    <cellStyle name="Normalny 17 2 3 2 5 2 2" xfId="27194" xr:uid="{CB5AF42E-95BE-4181-99AD-994B1E75E8A5}"/>
    <cellStyle name="Normalny 17 2 3 2 5 2 2 2" xfId="33958" xr:uid="{5294B013-40A4-4404-B1B8-678235F5BF15}"/>
    <cellStyle name="Normalny 17 2 3 2 5 2 3" xfId="33957" xr:uid="{E63E3780-9DAE-4CD3-BF05-819C91D03F60}"/>
    <cellStyle name="Normalny 17 2 3 2 5 3" xfId="24592" xr:uid="{6A9DA400-7D75-47D0-8882-D0B81F4FC18D}"/>
    <cellStyle name="Normalny 17 2 3 2 5 3 2" xfId="28498" xr:uid="{30FEA9AC-FFA2-4675-A456-38B740F6090D}"/>
    <cellStyle name="Normalny 17 2 3 2 5 3 2 2" xfId="33960" xr:uid="{62E00003-6F86-4830-BC1A-CE3A7AE3B252}"/>
    <cellStyle name="Normalny 17 2 3 2 5 3 3" xfId="33959" xr:uid="{132F1E6D-EE4F-4DD6-B7BC-B90B82F9CA07}"/>
    <cellStyle name="Normalny 17 2 3 2 5 4" xfId="25890" xr:uid="{1FB83037-0A98-4C15-BFE3-04F38EEDA559}"/>
    <cellStyle name="Normalny 17 2 3 2 5 4 2" xfId="33961" xr:uid="{5E819AE7-B00F-410A-AB08-B609CD0B7D8A}"/>
    <cellStyle name="Normalny 17 2 3 2 5 5" xfId="29803" xr:uid="{B64295E9-1A86-49BF-9051-B91A009EEC8F}"/>
    <cellStyle name="Normalny 17 2 3 2 5 6" xfId="31700" xr:uid="{E41B3464-D20F-48B3-AAD9-2D7F96B3163C}"/>
    <cellStyle name="Normalny 17 2 3 2 6" xfId="23279" xr:uid="{6CA812F0-08EA-4BF8-A7E3-1B38567F7E38}"/>
    <cellStyle name="Normalny 17 2 3 2 6 2" xfId="27187" xr:uid="{E952BE4D-95EE-485C-9625-D0BBF8304D7F}"/>
    <cellStyle name="Normalny 17 2 3 2 6 2 2" xfId="33963" xr:uid="{04EE587F-08A7-4D47-AA5E-D075B3B1EAAB}"/>
    <cellStyle name="Normalny 17 2 3 2 6 3" xfId="33962" xr:uid="{1037D3F5-17E0-4433-90BE-4CC9248E3340}"/>
    <cellStyle name="Normalny 17 2 3 2 7" xfId="24585" xr:uid="{DFEF44AF-10F4-495E-A332-3C6E498A013D}"/>
    <cellStyle name="Normalny 17 2 3 2 7 2" xfId="28491" xr:uid="{70F85929-BC3B-48EE-A7FE-C6CA421C1C2A}"/>
    <cellStyle name="Normalny 17 2 3 2 7 2 2" xfId="33965" xr:uid="{F2DAF149-9286-4BA9-9F1B-AB36B2BFFE4B}"/>
    <cellStyle name="Normalny 17 2 3 2 7 3" xfId="33964" xr:uid="{06B16F26-8462-4B2B-99F4-4D4CE6BB2D05}"/>
    <cellStyle name="Normalny 17 2 3 2 8" xfId="25883" xr:uid="{7BE353C6-16DF-4CE2-A6D1-96DAE3DA6073}"/>
    <cellStyle name="Normalny 17 2 3 2 8 2" xfId="33966" xr:uid="{9AC959DB-AA06-4F98-A768-6C6086C87DC1}"/>
    <cellStyle name="Normalny 17 2 3 2 9" xfId="29804" xr:uid="{47A49795-E4EE-443F-9179-AD8B240341AB}"/>
    <cellStyle name="Normalny 17 2 3 3" xfId="1931" xr:uid="{5DB04FA5-8F83-4EDE-866A-B4D169DCF995}"/>
    <cellStyle name="Normalny 17 2 3 3 2" xfId="1932" xr:uid="{581AECD4-ECEA-42A2-AC24-9B53B05E84E2}"/>
    <cellStyle name="Normalny 17 2 3 3 2 2" xfId="23288" xr:uid="{96E9C75C-A12E-431C-85AF-B2C26FCDD5DF}"/>
    <cellStyle name="Normalny 17 2 3 3 2 2 2" xfId="27196" xr:uid="{2BF3B61D-551C-42A6-86F6-28DBAAE07470}"/>
    <cellStyle name="Normalny 17 2 3 3 2 2 2 2" xfId="33968" xr:uid="{5227D423-C5FD-446C-AD30-CE7DF1FBECFB}"/>
    <cellStyle name="Normalny 17 2 3 3 2 2 3" xfId="33967" xr:uid="{84E9E12C-55A7-41BD-BBB8-F43D3283CB6C}"/>
    <cellStyle name="Normalny 17 2 3 3 2 3" xfId="24594" xr:uid="{EF1F1D86-77D7-4802-9615-7E8B6CBE0E7B}"/>
    <cellStyle name="Normalny 17 2 3 3 2 3 2" xfId="28500" xr:uid="{EB99C32B-3CDC-4822-9F16-BD1BE585C39E}"/>
    <cellStyle name="Normalny 17 2 3 3 2 3 2 2" xfId="33970" xr:uid="{E7974DA7-BEEF-40F2-A5BF-7F915E4B1DED}"/>
    <cellStyle name="Normalny 17 2 3 3 2 3 3" xfId="33969" xr:uid="{92948727-02C2-4657-98B5-FFA1A39C2564}"/>
    <cellStyle name="Normalny 17 2 3 3 2 4" xfId="25892" xr:uid="{61B825F3-433A-43B2-85E8-6C71A6B29C64}"/>
    <cellStyle name="Normalny 17 2 3 3 2 4 2" xfId="33971" xr:uid="{2E336169-A581-41BC-807C-FC4E9B2C9E49}"/>
    <cellStyle name="Normalny 17 2 3 3 2 5" xfId="29805" xr:uid="{1C807293-03BF-4032-9E0C-9626D04ED256}"/>
    <cellStyle name="Normalny 17 2 3 3 2 6" xfId="31331" xr:uid="{2A92F73F-0E39-45D5-8DDD-3E2729EB8257}"/>
    <cellStyle name="Normalny 17 2 3 3 3" xfId="1933" xr:uid="{9FC4369B-2906-4E21-80BA-82A15F6B40CA}"/>
    <cellStyle name="Normalny 17 2 3 3 3 2" xfId="23289" xr:uid="{9952BAED-527D-4F45-8D08-ADABD127DD16}"/>
    <cellStyle name="Normalny 17 2 3 3 3 2 2" xfId="27197" xr:uid="{ECEEA412-115C-44B9-9DA8-09B281A7DEC5}"/>
    <cellStyle name="Normalny 17 2 3 3 3 2 2 2" xfId="33973" xr:uid="{B06BC672-56B0-4504-9890-58CD2C1C599B}"/>
    <cellStyle name="Normalny 17 2 3 3 3 2 3" xfId="33972" xr:uid="{AE6A4D49-AAAD-44C7-B3B4-8DB18DF8DE7E}"/>
    <cellStyle name="Normalny 17 2 3 3 3 3" xfId="24595" xr:uid="{3DC3D69B-2BFA-4880-9040-8326EC0770E4}"/>
    <cellStyle name="Normalny 17 2 3 3 3 3 2" xfId="28501" xr:uid="{469E60B2-501A-45C2-BFE6-BAA3422B31DD}"/>
    <cellStyle name="Normalny 17 2 3 3 3 3 2 2" xfId="33975" xr:uid="{42D8B46D-CB99-420C-9539-76761558006A}"/>
    <cellStyle name="Normalny 17 2 3 3 3 3 3" xfId="33974" xr:uid="{0B4B5BA5-E5E6-4ABA-A0FA-0E9C28F6F2AA}"/>
    <cellStyle name="Normalny 17 2 3 3 3 4" xfId="25893" xr:uid="{DBFE555E-67A6-4F43-BF4B-673731D88796}"/>
    <cellStyle name="Normalny 17 2 3 3 3 4 2" xfId="33976" xr:uid="{5854FDB4-A002-4E16-8179-C270EC78CF9B}"/>
    <cellStyle name="Normalny 17 2 3 3 3 5" xfId="29806" xr:uid="{D2880777-2CCB-41D5-9199-5B9F15BA6754}"/>
    <cellStyle name="Normalny 17 2 3 3 3 6" xfId="31703" xr:uid="{3E0C0A0F-2D74-4267-8452-E9CE2135573A}"/>
    <cellStyle name="Normalny 17 2 3 3 4" xfId="23287" xr:uid="{59AC2462-8469-42DE-9553-A292A5F0C224}"/>
    <cellStyle name="Normalny 17 2 3 3 4 2" xfId="27195" xr:uid="{69959C6F-7D37-4E5A-B07A-14CC04931911}"/>
    <cellStyle name="Normalny 17 2 3 3 4 2 2" xfId="33978" xr:uid="{132C9EAC-9BC3-40A7-B8D5-A3E9678753B8}"/>
    <cellStyle name="Normalny 17 2 3 3 4 3" xfId="33977" xr:uid="{9ED241A5-F7CC-42F8-B71D-CD7325E4A3D6}"/>
    <cellStyle name="Normalny 17 2 3 3 5" xfId="24593" xr:uid="{A9A8015F-B059-417A-9E43-3985FEA17934}"/>
    <cellStyle name="Normalny 17 2 3 3 5 2" xfId="28499" xr:uid="{E7418264-FCE2-49CC-8676-FE5D59CBC19A}"/>
    <cellStyle name="Normalny 17 2 3 3 5 2 2" xfId="33980" xr:uid="{9CCF3B96-AEE2-4206-8C61-E2E8118DE26A}"/>
    <cellStyle name="Normalny 17 2 3 3 5 3" xfId="33979" xr:uid="{FDDECD98-F9AE-49BE-9B97-0A28FF6C1FB0}"/>
    <cellStyle name="Normalny 17 2 3 3 6" xfId="25891" xr:uid="{F5D39515-4740-4DCE-9E33-C7276DB792AA}"/>
    <cellStyle name="Normalny 17 2 3 3 6 2" xfId="33981" xr:uid="{021AD8EE-20E6-415A-939F-1299A6D042C0}"/>
    <cellStyle name="Normalny 17 2 3 3 7" xfId="29807" xr:uid="{6F5DCED4-9561-4041-A28E-2FE49B998C17}"/>
    <cellStyle name="Normalny 17 2 3 3 8" xfId="30972" xr:uid="{2B2BDB1B-822E-4856-9EBF-B043F1DD1D67}"/>
    <cellStyle name="Normalny 17 2 3 4" xfId="1934" xr:uid="{2051B78E-5A22-4703-9624-5EA5D7C4E7D2}"/>
    <cellStyle name="Normalny 17 2 3 4 2" xfId="1935" xr:uid="{71F79A25-7F99-4F08-BBEE-5A850EEA845D}"/>
    <cellStyle name="Normalny 17 2 3 4 2 2" xfId="23291" xr:uid="{3A5E716B-E776-4FBD-AD96-E413F7BDE359}"/>
    <cellStyle name="Normalny 17 2 3 4 2 2 2" xfId="27199" xr:uid="{A09EBE64-583C-4090-8427-9DA0A4FDCD37}"/>
    <cellStyle name="Normalny 17 2 3 4 2 2 2 2" xfId="33983" xr:uid="{E07328B6-DF7E-4126-B25C-A1A1C0C0E218}"/>
    <cellStyle name="Normalny 17 2 3 4 2 2 3" xfId="33982" xr:uid="{93497CB0-F826-4398-843A-8AC186B5F037}"/>
    <cellStyle name="Normalny 17 2 3 4 2 3" xfId="24597" xr:uid="{3F79266D-8528-49D5-872C-D1DED3CB2329}"/>
    <cellStyle name="Normalny 17 2 3 4 2 3 2" xfId="28503" xr:uid="{67848DA8-353C-4FA9-B4D7-99AC92365905}"/>
    <cellStyle name="Normalny 17 2 3 4 2 3 2 2" xfId="33985" xr:uid="{8D3D2870-5141-4841-B166-16F38F022D87}"/>
    <cellStyle name="Normalny 17 2 3 4 2 3 3" xfId="33984" xr:uid="{2184881D-B63C-4835-BCA7-97234909F8B2}"/>
    <cellStyle name="Normalny 17 2 3 4 2 4" xfId="25895" xr:uid="{A37188BC-D41E-4FB0-84E6-3E2FE137868F}"/>
    <cellStyle name="Normalny 17 2 3 4 2 4 2" xfId="33986" xr:uid="{A0A63099-1FFD-4903-803D-3877530962A1}"/>
    <cellStyle name="Normalny 17 2 3 4 2 5" xfId="29808" xr:uid="{45726F54-764A-4F3E-8A9B-7DDDC6EFF8BF}"/>
    <cellStyle name="Normalny 17 2 3 4 2 6" xfId="31704" xr:uid="{6B111DDF-DD65-496D-A5D2-13CE31395440}"/>
    <cellStyle name="Normalny 17 2 3 4 3" xfId="23290" xr:uid="{39D9438E-A151-4352-A666-AB362463C1E9}"/>
    <cellStyle name="Normalny 17 2 3 4 3 2" xfId="27198" xr:uid="{437AD123-C67F-409A-BA89-5B43CBDCE480}"/>
    <cellStyle name="Normalny 17 2 3 4 3 2 2" xfId="33988" xr:uid="{37A5BD87-B1C1-494B-9216-1BAC7D030F4A}"/>
    <cellStyle name="Normalny 17 2 3 4 3 3" xfId="33987" xr:uid="{F74F6DA9-D50D-45F9-9425-7B0ABBB95C16}"/>
    <cellStyle name="Normalny 17 2 3 4 4" xfId="24596" xr:uid="{8743FB88-2DB5-4A6C-9C36-5452D296C177}"/>
    <cellStyle name="Normalny 17 2 3 4 4 2" xfId="28502" xr:uid="{988F8F96-883F-4B73-ABBB-00277E8335B7}"/>
    <cellStyle name="Normalny 17 2 3 4 4 2 2" xfId="33990" xr:uid="{AE78B36F-9361-42AD-B53E-360F3170CD1C}"/>
    <cellStyle name="Normalny 17 2 3 4 4 3" xfId="33989" xr:uid="{8AF42ADA-7C48-4AF0-947B-7EC2252E105B}"/>
    <cellStyle name="Normalny 17 2 3 4 5" xfId="25894" xr:uid="{A2AE5244-8B37-4C81-9C95-3FDBF30B4766}"/>
    <cellStyle name="Normalny 17 2 3 4 5 2" xfId="33991" xr:uid="{EDDB7A10-7F41-41E2-93F5-FCF8EDD9CFE8}"/>
    <cellStyle name="Normalny 17 2 3 4 6" xfId="29809" xr:uid="{CBD6FD5E-CE1D-4998-A92C-1EE0957DBDC9}"/>
    <cellStyle name="Normalny 17 2 3 4 7" xfId="31134" xr:uid="{B77F29C3-6189-4AFC-9D3E-D52487757E47}"/>
    <cellStyle name="Normalny 17 2 3 5" xfId="1936" xr:uid="{5B0E09F0-A3ED-43EC-B05F-ECCA88D66B79}"/>
    <cellStyle name="Normalny 17 2 3 5 2" xfId="23292" xr:uid="{FD15B612-53D8-43B0-AF12-BD51E81DD4A2}"/>
    <cellStyle name="Normalny 17 2 3 5 2 2" xfId="27200" xr:uid="{5554C588-B3BA-4083-BD5A-680F5CF1D62E}"/>
    <cellStyle name="Normalny 17 2 3 5 2 2 2" xfId="33993" xr:uid="{3B0CB2B6-92AD-449B-969C-F264CD4CABD5}"/>
    <cellStyle name="Normalny 17 2 3 5 2 3" xfId="33992" xr:uid="{DDE5E772-2331-4005-9DC5-982235B70361}"/>
    <cellStyle name="Normalny 17 2 3 5 3" xfId="24598" xr:uid="{C64E8C01-C8CF-4420-AA2D-ECF5BCB364D4}"/>
    <cellStyle name="Normalny 17 2 3 5 3 2" xfId="28504" xr:uid="{40332119-589A-4DE4-8401-9B1E323C36BD}"/>
    <cellStyle name="Normalny 17 2 3 5 3 2 2" xfId="33995" xr:uid="{308551EF-8835-4424-9AAE-8CAFA76E2B00}"/>
    <cellStyle name="Normalny 17 2 3 5 3 3" xfId="33994" xr:uid="{54C9B802-E9E9-471E-99E0-12DFD89BE3E1}"/>
    <cellStyle name="Normalny 17 2 3 5 4" xfId="25896" xr:uid="{AC39CECA-AF9C-4E64-9B9D-E88475AD29A3}"/>
    <cellStyle name="Normalny 17 2 3 5 4 2" xfId="33996" xr:uid="{6D3EFDE2-1220-446B-A8BB-26738672D655}"/>
    <cellStyle name="Normalny 17 2 3 5 5" xfId="29810" xr:uid="{B230CE91-DEA3-44FE-9448-28C53CE31C56}"/>
    <cellStyle name="Normalny 17 2 3 5 6" xfId="31328" xr:uid="{C5895E47-F9E2-4937-847C-DF6EDCF1A3A8}"/>
    <cellStyle name="Normalny 17 2 3 6" xfId="1937" xr:uid="{214BBC41-8564-4CAC-8072-91DB92134E69}"/>
    <cellStyle name="Normalny 17 2 3 6 2" xfId="23293" xr:uid="{8D32CF3C-C8D1-4DD9-A753-924023095871}"/>
    <cellStyle name="Normalny 17 2 3 6 2 2" xfId="27201" xr:uid="{19E5E9BF-108A-402A-ACAC-7E922AD531BE}"/>
    <cellStyle name="Normalny 17 2 3 6 2 2 2" xfId="33998" xr:uid="{A19BA391-B1CB-4A12-93E1-E908E86C46FB}"/>
    <cellStyle name="Normalny 17 2 3 6 2 3" xfId="33997" xr:uid="{785BCD38-2AFC-4014-9AAC-663EAEA4208D}"/>
    <cellStyle name="Normalny 17 2 3 6 3" xfId="24599" xr:uid="{ADF107CE-0AA1-4157-9129-B10771CD9375}"/>
    <cellStyle name="Normalny 17 2 3 6 3 2" xfId="28505" xr:uid="{F55A2D45-7625-4630-9E4E-CD93C8C70F97}"/>
    <cellStyle name="Normalny 17 2 3 6 3 2 2" xfId="34000" xr:uid="{5231D8C3-C96B-478C-8566-A3E965694949}"/>
    <cellStyle name="Normalny 17 2 3 6 3 3" xfId="33999" xr:uid="{6E2F4D03-714A-42A0-BAD8-234E79B95826}"/>
    <cellStyle name="Normalny 17 2 3 6 4" xfId="25897" xr:uid="{80F853FC-D492-4D13-9C4F-4D96A52F8726}"/>
    <cellStyle name="Normalny 17 2 3 6 4 2" xfId="34001" xr:uid="{73CFBB7D-5882-46AC-A514-420BECB9B21C}"/>
    <cellStyle name="Normalny 17 2 3 6 5" xfId="29811" xr:uid="{A5C06232-C26C-48E5-AC55-F33555A9CFDC}"/>
    <cellStyle name="Normalny 17 2 3 6 6" xfId="31699" xr:uid="{9BFB369B-E39E-40E0-A908-CFC134109E1F}"/>
    <cellStyle name="Normalny 17 2 3 7" xfId="23278" xr:uid="{0BD49263-A569-4291-856B-4ED7E04D2F3A}"/>
    <cellStyle name="Normalny 17 2 3 7 2" xfId="27186" xr:uid="{E0C28EFF-76DF-4BA7-96AF-A53F04A1806F}"/>
    <cellStyle name="Normalny 17 2 3 7 2 2" xfId="34003" xr:uid="{30CD4198-3A40-4E01-BC7C-051B9FFE92BC}"/>
    <cellStyle name="Normalny 17 2 3 7 3" xfId="34002" xr:uid="{4FFE9EFC-5C54-425D-8E84-8B2815B433F9}"/>
    <cellStyle name="Normalny 17 2 3 8" xfId="24584" xr:uid="{48D7F11B-0011-44B1-8323-BF9DC7DABFA0}"/>
    <cellStyle name="Normalny 17 2 3 8 2" xfId="28490" xr:uid="{0D9D40E0-0A34-43F0-AEE8-9BF67255B8EC}"/>
    <cellStyle name="Normalny 17 2 3 8 2 2" xfId="34005" xr:uid="{741AD58A-82AA-42F7-9C3B-31DC7C27C8A4}"/>
    <cellStyle name="Normalny 17 2 3 8 3" xfId="34004" xr:uid="{A2E8263A-7FE4-456E-A4CD-A26324992A2D}"/>
    <cellStyle name="Normalny 17 2 3 9" xfId="25882" xr:uid="{423D4090-DFF0-46F3-AFEA-991350A5042C}"/>
    <cellStyle name="Normalny 17 2 3 9 2" xfId="34006" xr:uid="{A58C0FAF-1899-44B5-AD89-CE39E5746ED5}"/>
    <cellStyle name="Normalny 17 2 4" xfId="1938" xr:uid="{393682B1-7F79-4937-9343-A32800908DC9}"/>
    <cellStyle name="Normalny 17 2 5" xfId="1939" xr:uid="{50C5BD9A-D393-49CA-AE00-EAE40C591273}"/>
    <cellStyle name="Normalny 17 2 5 10" xfId="29812" xr:uid="{122B90F1-45CD-461F-AAC4-75603D47A14E}"/>
    <cellStyle name="Normalny 17 2 5 11" xfId="30774" xr:uid="{417B3913-73A6-45DC-8670-B4429CBB53D1}"/>
    <cellStyle name="Normalny 17 2 5 2" xfId="1940" xr:uid="{2310D45A-FF97-4E71-AEBD-21D053B4753F}"/>
    <cellStyle name="Normalny 17 2 5 2 10" xfId="30853" xr:uid="{D0219F06-928A-4139-A2F4-E9F7EB449C03}"/>
    <cellStyle name="Normalny 17 2 5 2 2" xfId="1941" xr:uid="{0B0F7B54-046E-41EE-B7F7-D511FC874979}"/>
    <cellStyle name="Normalny 17 2 5 2 2 2" xfId="1942" xr:uid="{605DDC68-CB08-4344-A87E-BE80165FC7A8}"/>
    <cellStyle name="Normalny 17 2 5 2 2 2 2" xfId="23297" xr:uid="{600C61D5-E912-4FFC-B75A-5E90986DAC24}"/>
    <cellStyle name="Normalny 17 2 5 2 2 2 2 2" xfId="27205" xr:uid="{BF5F30BF-F768-4950-A197-970544049458}"/>
    <cellStyle name="Normalny 17 2 5 2 2 2 2 2 2" xfId="34008" xr:uid="{B43F260B-C3B9-4CA9-90D6-47739FC9E7D3}"/>
    <cellStyle name="Normalny 17 2 5 2 2 2 2 3" xfId="34007" xr:uid="{0EF23D20-C538-4550-B609-9D47C64E7187}"/>
    <cellStyle name="Normalny 17 2 5 2 2 2 3" xfId="24603" xr:uid="{349489AE-27FE-471B-829F-27C01BB23DCF}"/>
    <cellStyle name="Normalny 17 2 5 2 2 2 3 2" xfId="28509" xr:uid="{769A61AB-84B4-445D-A16F-C66BB851140A}"/>
    <cellStyle name="Normalny 17 2 5 2 2 2 3 2 2" xfId="34010" xr:uid="{40FB7A64-EFE6-48A8-AA04-13B1112C16ED}"/>
    <cellStyle name="Normalny 17 2 5 2 2 2 3 3" xfId="34009" xr:uid="{70ADCAB0-A423-4141-834E-C723C229B325}"/>
    <cellStyle name="Normalny 17 2 5 2 2 2 4" xfId="25901" xr:uid="{FED02224-8A4E-4826-AE35-882763035ED6}"/>
    <cellStyle name="Normalny 17 2 5 2 2 2 4 2" xfId="34011" xr:uid="{DB3C0BDC-A61E-446A-A2C1-86A45C4AD94E}"/>
    <cellStyle name="Normalny 17 2 5 2 2 2 5" xfId="29813" xr:uid="{47292AE0-6E29-4322-B9D4-9831E2566577}"/>
    <cellStyle name="Normalny 17 2 5 2 2 2 6" xfId="31334" xr:uid="{79FD3EDB-481B-44A8-8B29-473D4268E91B}"/>
    <cellStyle name="Normalny 17 2 5 2 2 3" xfId="1943" xr:uid="{FF8963E1-8C2F-4460-B585-EA9CF738E140}"/>
    <cellStyle name="Normalny 17 2 5 2 2 3 2" xfId="23298" xr:uid="{D4457039-952C-45A1-BFBA-E4E42DEC79E5}"/>
    <cellStyle name="Normalny 17 2 5 2 2 3 2 2" xfId="27206" xr:uid="{C32A825F-2F8C-4092-9B48-27E406621322}"/>
    <cellStyle name="Normalny 17 2 5 2 2 3 2 2 2" xfId="34013" xr:uid="{62DC4607-7373-4CFB-AAEE-2A02ECF0464E}"/>
    <cellStyle name="Normalny 17 2 5 2 2 3 2 3" xfId="34012" xr:uid="{2024B755-34FD-49F4-81A2-928079054253}"/>
    <cellStyle name="Normalny 17 2 5 2 2 3 3" xfId="24604" xr:uid="{A850B6DB-8717-4E6D-BE05-330CECE9852F}"/>
    <cellStyle name="Normalny 17 2 5 2 2 3 3 2" xfId="28510" xr:uid="{DD8919B6-FCFD-4E5B-9DB4-776C01ED7765}"/>
    <cellStyle name="Normalny 17 2 5 2 2 3 3 2 2" xfId="34015" xr:uid="{F367A21D-902A-475F-8EB8-7B4FFE520F3C}"/>
    <cellStyle name="Normalny 17 2 5 2 2 3 3 3" xfId="34014" xr:uid="{6AE9AA62-E908-40CE-9F84-20970D950348}"/>
    <cellStyle name="Normalny 17 2 5 2 2 3 4" xfId="25902" xr:uid="{DC06E39C-D566-418D-816B-5D90BA7F99A3}"/>
    <cellStyle name="Normalny 17 2 5 2 2 3 4 2" xfId="34016" xr:uid="{66D45FE5-1A9F-440F-B1DF-FF57BA48D64A}"/>
    <cellStyle name="Normalny 17 2 5 2 2 3 5" xfId="29814" xr:uid="{F4E581BD-F3D1-4D93-BE0A-82350E4246BA}"/>
    <cellStyle name="Normalny 17 2 5 2 2 3 6" xfId="31707" xr:uid="{A969948A-CF66-4971-8141-2550119894C3}"/>
    <cellStyle name="Normalny 17 2 5 2 2 4" xfId="23296" xr:uid="{81D4BA7A-38B2-46F9-AF89-22956B4EE8FA}"/>
    <cellStyle name="Normalny 17 2 5 2 2 4 2" xfId="27204" xr:uid="{9A0368FB-69B2-4F80-9563-D5B97077AF40}"/>
    <cellStyle name="Normalny 17 2 5 2 2 4 2 2" xfId="34018" xr:uid="{7DB3C31D-4402-4B8C-A32A-6C15BECAD0A2}"/>
    <cellStyle name="Normalny 17 2 5 2 2 4 3" xfId="34017" xr:uid="{080C8A31-249E-4941-A9EB-88AD7EFF6209}"/>
    <cellStyle name="Normalny 17 2 5 2 2 5" xfId="24602" xr:uid="{6D76C6B3-9AA8-4A29-AECD-DE5379DA61E8}"/>
    <cellStyle name="Normalny 17 2 5 2 2 5 2" xfId="28508" xr:uid="{FBA16834-690D-4466-B969-34863DD17127}"/>
    <cellStyle name="Normalny 17 2 5 2 2 5 2 2" xfId="34020" xr:uid="{40DF64BA-E5DC-4818-A78D-381BDB217C94}"/>
    <cellStyle name="Normalny 17 2 5 2 2 5 3" xfId="34019" xr:uid="{28F5D4B8-7558-4D6D-B7B9-EF3AEB1A6611}"/>
    <cellStyle name="Normalny 17 2 5 2 2 6" xfId="25900" xr:uid="{11221EDD-A273-47E1-B68C-38C47ADAAF20}"/>
    <cellStyle name="Normalny 17 2 5 2 2 6 2" xfId="34021" xr:uid="{8312D3CF-7786-4C1F-8153-1812F6F2D15D}"/>
    <cellStyle name="Normalny 17 2 5 2 2 7" xfId="29815" xr:uid="{CF4FDC1C-156A-43BD-A6F5-81C9E5071EED}"/>
    <cellStyle name="Normalny 17 2 5 2 2 8" xfId="31015" xr:uid="{9F99C248-61AE-41DE-BC2B-C5A69AE400BC}"/>
    <cellStyle name="Normalny 17 2 5 2 3" xfId="1944" xr:uid="{E9C57B97-E2B5-4D9B-9609-9555FC5DB72B}"/>
    <cellStyle name="Normalny 17 2 5 2 3 2" xfId="1945" xr:uid="{FA7377B2-A642-4A22-804F-AA95BBE4F120}"/>
    <cellStyle name="Normalny 17 2 5 2 3 2 2" xfId="23300" xr:uid="{32C84E00-EE6E-4EE8-BA33-D10C24703611}"/>
    <cellStyle name="Normalny 17 2 5 2 3 2 2 2" xfId="27208" xr:uid="{82FD5101-E60C-4BFE-AA5F-2A6D0C81709A}"/>
    <cellStyle name="Normalny 17 2 5 2 3 2 2 2 2" xfId="34023" xr:uid="{7E37E42F-DDB1-4796-9742-7304C78EC9C5}"/>
    <cellStyle name="Normalny 17 2 5 2 3 2 2 3" xfId="34022" xr:uid="{7CA5DFC1-9FA9-499E-9F15-ADAD87865372}"/>
    <cellStyle name="Normalny 17 2 5 2 3 2 3" xfId="24606" xr:uid="{AF681C69-D4DE-4E79-B809-36F010D46F9E}"/>
    <cellStyle name="Normalny 17 2 5 2 3 2 3 2" xfId="28512" xr:uid="{57E17192-B68B-47D0-8D45-966FA1176294}"/>
    <cellStyle name="Normalny 17 2 5 2 3 2 3 2 2" xfId="34025" xr:uid="{03941177-1C3D-45D2-A1BD-6665A1EBAFED}"/>
    <cellStyle name="Normalny 17 2 5 2 3 2 3 3" xfId="34024" xr:uid="{EA34C2E7-DD44-49F4-8DDD-94892B19C6F7}"/>
    <cellStyle name="Normalny 17 2 5 2 3 2 4" xfId="25904" xr:uid="{CC6A0A38-357F-4F9F-A151-4E56F89D1AB6}"/>
    <cellStyle name="Normalny 17 2 5 2 3 2 4 2" xfId="34026" xr:uid="{17A01FBC-374B-4FF5-9A17-B2A4CC0D8C6F}"/>
    <cellStyle name="Normalny 17 2 5 2 3 2 5" xfId="29816" xr:uid="{9FA714D9-38E4-4BF4-97F3-D5C8A2D63866}"/>
    <cellStyle name="Normalny 17 2 5 2 3 2 6" xfId="31708" xr:uid="{37FBC373-046E-47C0-B2E2-BC74244599D8}"/>
    <cellStyle name="Normalny 17 2 5 2 3 3" xfId="23299" xr:uid="{94642EC5-9F66-43F1-ABA0-32BE5B05F0DC}"/>
    <cellStyle name="Normalny 17 2 5 2 3 3 2" xfId="27207" xr:uid="{C9676470-50F9-4516-ACC1-ED9C227D834A}"/>
    <cellStyle name="Normalny 17 2 5 2 3 3 2 2" xfId="34028" xr:uid="{F70EF268-A68A-4C79-BA4B-C17A02FE6B25}"/>
    <cellStyle name="Normalny 17 2 5 2 3 3 3" xfId="34027" xr:uid="{27E595E8-44DD-42E5-AD7B-9C311E42039A}"/>
    <cellStyle name="Normalny 17 2 5 2 3 4" xfId="24605" xr:uid="{8DB19CE9-F68F-4E70-B7F9-D15679A229D2}"/>
    <cellStyle name="Normalny 17 2 5 2 3 4 2" xfId="28511" xr:uid="{545D435D-9DF1-40C4-B477-A742A9330FC4}"/>
    <cellStyle name="Normalny 17 2 5 2 3 4 2 2" xfId="34030" xr:uid="{927D4F9E-69FF-46F6-ADDD-B84908DCB079}"/>
    <cellStyle name="Normalny 17 2 5 2 3 4 3" xfId="34029" xr:uid="{B41570B3-C5E7-40CA-84B0-EBECA866C77F}"/>
    <cellStyle name="Normalny 17 2 5 2 3 5" xfId="25903" xr:uid="{895FFE39-EAC3-4C88-839B-0F89B3BC2A50}"/>
    <cellStyle name="Normalny 17 2 5 2 3 5 2" xfId="34031" xr:uid="{D42DC213-CAE5-4A75-B34D-E4CDE70A5D7C}"/>
    <cellStyle name="Normalny 17 2 5 2 3 6" xfId="29817" xr:uid="{AC456214-35B1-4503-8EDA-30EAD989E4BD}"/>
    <cellStyle name="Normalny 17 2 5 2 3 7" xfId="31177" xr:uid="{A1618C74-7151-4433-917B-C17F5376C64E}"/>
    <cellStyle name="Normalny 17 2 5 2 4" xfId="1946" xr:uid="{4B13A125-7BC4-4A20-B29E-EB8B050161DE}"/>
    <cellStyle name="Normalny 17 2 5 2 4 2" xfId="23301" xr:uid="{AF422A50-924D-4369-8713-136EE3EA1868}"/>
    <cellStyle name="Normalny 17 2 5 2 4 2 2" xfId="27209" xr:uid="{678DF469-4E76-401F-8C8E-E12AACF0952C}"/>
    <cellStyle name="Normalny 17 2 5 2 4 2 2 2" xfId="34033" xr:uid="{B02B9226-4044-46D2-A1AF-84AE372F1C05}"/>
    <cellStyle name="Normalny 17 2 5 2 4 2 3" xfId="34032" xr:uid="{32777DBD-DA3D-44C4-A711-E8E38F8C3C36}"/>
    <cellStyle name="Normalny 17 2 5 2 4 3" xfId="24607" xr:uid="{E103675B-57C6-42E7-8108-FA308247EBDC}"/>
    <cellStyle name="Normalny 17 2 5 2 4 3 2" xfId="28513" xr:uid="{F0110747-40E6-4098-B465-D4075FB8A76B}"/>
    <cellStyle name="Normalny 17 2 5 2 4 3 2 2" xfId="34035" xr:uid="{9CC00093-C5D5-4928-AA40-D1CBA6FEC5CA}"/>
    <cellStyle name="Normalny 17 2 5 2 4 3 3" xfId="34034" xr:uid="{9BE35C72-6B8F-4E57-975C-9004DCE3709D}"/>
    <cellStyle name="Normalny 17 2 5 2 4 4" xfId="25905" xr:uid="{827CE8A2-FDD2-4D55-B7A3-87CEA3A74FBB}"/>
    <cellStyle name="Normalny 17 2 5 2 4 4 2" xfId="34036" xr:uid="{994B9171-9BC2-4CD1-8F94-099A7734A842}"/>
    <cellStyle name="Normalny 17 2 5 2 4 5" xfId="29818" xr:uid="{3C2FD251-D351-40A5-B919-BFBEB0E42D11}"/>
    <cellStyle name="Normalny 17 2 5 2 4 6" xfId="31333" xr:uid="{2DE500BD-9EA5-46F8-A696-8EB094C39EB5}"/>
    <cellStyle name="Normalny 17 2 5 2 5" xfId="1947" xr:uid="{CEAF0774-90FD-4415-9819-2A95527EDFAB}"/>
    <cellStyle name="Normalny 17 2 5 2 5 2" xfId="23302" xr:uid="{5B81443B-B0E3-450A-91D0-8BC525D7E1FA}"/>
    <cellStyle name="Normalny 17 2 5 2 5 2 2" xfId="27210" xr:uid="{665DCECC-AB60-4BA9-9808-B10E990F4965}"/>
    <cellStyle name="Normalny 17 2 5 2 5 2 2 2" xfId="34038" xr:uid="{8B666E48-65A5-4A75-952F-8D6BAF87BFF3}"/>
    <cellStyle name="Normalny 17 2 5 2 5 2 3" xfId="34037" xr:uid="{44C0DA6C-2334-4029-94BF-228BB5B2DEC4}"/>
    <cellStyle name="Normalny 17 2 5 2 5 3" xfId="24608" xr:uid="{99BE2B63-6F57-49EA-90A3-3D4EF7E0F16B}"/>
    <cellStyle name="Normalny 17 2 5 2 5 3 2" xfId="28514" xr:uid="{09B82EF5-3DFD-46E0-8496-19175FFD1B94}"/>
    <cellStyle name="Normalny 17 2 5 2 5 3 2 2" xfId="34040" xr:uid="{57AE2EF1-68EA-447B-9088-01D5E9513895}"/>
    <cellStyle name="Normalny 17 2 5 2 5 3 3" xfId="34039" xr:uid="{7276FA2C-2A9A-46D0-AD7D-FE91F0CFC868}"/>
    <cellStyle name="Normalny 17 2 5 2 5 4" xfId="25906" xr:uid="{A0CA338F-2389-427C-9ECF-7D2E4B82DCC9}"/>
    <cellStyle name="Normalny 17 2 5 2 5 4 2" xfId="34041" xr:uid="{909E175C-E9E2-4C8B-8D38-87419F167323}"/>
    <cellStyle name="Normalny 17 2 5 2 5 5" xfId="29819" xr:uid="{FD60B51F-C724-41CE-95C9-5A64C3A5704E}"/>
    <cellStyle name="Normalny 17 2 5 2 5 6" xfId="31706" xr:uid="{0A868D60-2327-4C3C-9959-6DF81DC4D4B0}"/>
    <cellStyle name="Normalny 17 2 5 2 6" xfId="23295" xr:uid="{5B2F5CE2-268E-41F1-B412-0DFEB3B42A41}"/>
    <cellStyle name="Normalny 17 2 5 2 6 2" xfId="27203" xr:uid="{9F06BE88-221D-483B-839F-8623A8F54E13}"/>
    <cellStyle name="Normalny 17 2 5 2 6 2 2" xfId="34043" xr:uid="{7B22B3CB-80C2-4158-9EF4-633C89D3C2F6}"/>
    <cellStyle name="Normalny 17 2 5 2 6 3" xfId="34042" xr:uid="{EC71B397-FE7F-445C-860E-31E7459B0E73}"/>
    <cellStyle name="Normalny 17 2 5 2 7" xfId="24601" xr:uid="{5F79B6B1-596D-48A3-8C2D-22E50A91DBC7}"/>
    <cellStyle name="Normalny 17 2 5 2 7 2" xfId="28507" xr:uid="{BB1C3E7A-8903-443D-8892-4221D6673EA8}"/>
    <cellStyle name="Normalny 17 2 5 2 7 2 2" xfId="34045" xr:uid="{81A08722-1244-46DC-9D55-CE3492C10396}"/>
    <cellStyle name="Normalny 17 2 5 2 7 3" xfId="34044" xr:uid="{384E554A-47EC-41A3-94B3-AD26984A84BC}"/>
    <cellStyle name="Normalny 17 2 5 2 8" xfId="25899" xr:uid="{842BD36D-6729-4AEF-9AC5-B01C7C2CDF4A}"/>
    <cellStyle name="Normalny 17 2 5 2 8 2" xfId="34046" xr:uid="{806903BB-5936-4883-AA7B-0E48ED7812F1}"/>
    <cellStyle name="Normalny 17 2 5 2 9" xfId="29820" xr:uid="{3A6563F2-C7DC-4470-BE12-F46A30B7C93B}"/>
    <cellStyle name="Normalny 17 2 5 3" xfId="1948" xr:uid="{825E18B6-BBEB-44FF-8E4F-C97AF20CE905}"/>
    <cellStyle name="Normalny 17 2 5 3 2" xfId="1949" xr:uid="{24CAC6A0-02A8-4AA5-B702-561E595B4130}"/>
    <cellStyle name="Normalny 17 2 5 3 2 2" xfId="23304" xr:uid="{48EBA1E8-1580-4534-9B19-3837ADDAD97F}"/>
    <cellStyle name="Normalny 17 2 5 3 2 2 2" xfId="27212" xr:uid="{A54D62EF-AAA5-4501-9E54-F0DB0C8B4AF6}"/>
    <cellStyle name="Normalny 17 2 5 3 2 2 2 2" xfId="34048" xr:uid="{EF526BBC-5461-451D-8195-0C07DCDDFA13}"/>
    <cellStyle name="Normalny 17 2 5 3 2 2 3" xfId="34047" xr:uid="{23513227-1457-45A1-B7FE-116819BD5D81}"/>
    <cellStyle name="Normalny 17 2 5 3 2 3" xfId="24610" xr:uid="{9B7ED283-C48E-4FB4-AC0C-49FFE67474F2}"/>
    <cellStyle name="Normalny 17 2 5 3 2 3 2" xfId="28516" xr:uid="{398BD99C-1A2A-4EEB-9171-DFF6E9044A19}"/>
    <cellStyle name="Normalny 17 2 5 3 2 3 2 2" xfId="34050" xr:uid="{061B47AD-F0A6-4F9D-9AD8-82959E5FFD2B}"/>
    <cellStyle name="Normalny 17 2 5 3 2 3 3" xfId="34049" xr:uid="{FAE0B083-948D-4158-810E-DD394D69505C}"/>
    <cellStyle name="Normalny 17 2 5 3 2 4" xfId="25908" xr:uid="{1E0E5864-5263-4481-9D5D-961A862739F2}"/>
    <cellStyle name="Normalny 17 2 5 3 2 4 2" xfId="34051" xr:uid="{51468416-E5C0-4C3F-9F01-A3244F6CE11B}"/>
    <cellStyle name="Normalny 17 2 5 3 2 5" xfId="29821" xr:uid="{FF71763C-D3A5-4D8F-AEF4-CA2EFBEA5014}"/>
    <cellStyle name="Normalny 17 2 5 3 2 6" xfId="31335" xr:uid="{B643D047-E292-4222-8650-BD9054C0A7E0}"/>
    <cellStyle name="Normalny 17 2 5 3 3" xfId="1950" xr:uid="{B4E29331-CB6C-449F-AFBA-E071EF7EF73B}"/>
    <cellStyle name="Normalny 17 2 5 3 3 2" xfId="23305" xr:uid="{B50D0384-FBA9-422C-BDEC-CC3040DAC8E8}"/>
    <cellStyle name="Normalny 17 2 5 3 3 2 2" xfId="27213" xr:uid="{D44995C4-F02A-4FA9-BA3A-2BD68186B0B1}"/>
    <cellStyle name="Normalny 17 2 5 3 3 2 2 2" xfId="34053" xr:uid="{C539DC7C-A81A-443C-8B85-66FA061AEB0D}"/>
    <cellStyle name="Normalny 17 2 5 3 3 2 3" xfId="34052" xr:uid="{59DD1E09-F78E-441C-AC0D-61B8C7A01806}"/>
    <cellStyle name="Normalny 17 2 5 3 3 3" xfId="24611" xr:uid="{C7DE89FC-D8DF-4C1C-88B7-EEC014395625}"/>
    <cellStyle name="Normalny 17 2 5 3 3 3 2" xfId="28517" xr:uid="{662447DC-ECE9-4AEA-BBB1-7AC9F154EF17}"/>
    <cellStyle name="Normalny 17 2 5 3 3 3 2 2" xfId="34055" xr:uid="{FE73FA5D-FA39-4A09-AF1D-F3268821713D}"/>
    <cellStyle name="Normalny 17 2 5 3 3 3 3" xfId="34054" xr:uid="{4342E033-97ED-4660-88DF-E4319C3402D9}"/>
    <cellStyle name="Normalny 17 2 5 3 3 4" xfId="25909" xr:uid="{9F8E82AF-E2AE-4BC1-B706-6BA35104B59E}"/>
    <cellStyle name="Normalny 17 2 5 3 3 4 2" xfId="34056" xr:uid="{FBFB573F-5C49-4258-AA4E-8850CD22CCBE}"/>
    <cellStyle name="Normalny 17 2 5 3 3 5" xfId="29822" xr:uid="{F4B573FF-4004-43F9-ACF8-0183E411B9C4}"/>
    <cellStyle name="Normalny 17 2 5 3 3 6" xfId="31709" xr:uid="{88F8D9D7-D652-44CC-BE8D-6A9FB9879832}"/>
    <cellStyle name="Normalny 17 2 5 3 4" xfId="23303" xr:uid="{F3DB3F7D-56BC-40D0-9F49-51AD153C298B}"/>
    <cellStyle name="Normalny 17 2 5 3 4 2" xfId="27211" xr:uid="{FDF365B8-604D-42A3-9B16-070D5BA4C972}"/>
    <cellStyle name="Normalny 17 2 5 3 4 2 2" xfId="34058" xr:uid="{E69D4342-7883-4F60-9F0F-4CB16E2F1457}"/>
    <cellStyle name="Normalny 17 2 5 3 4 3" xfId="34057" xr:uid="{42B98B58-8651-4CB7-BC4C-0A6371DC9319}"/>
    <cellStyle name="Normalny 17 2 5 3 5" xfId="24609" xr:uid="{500B228C-A90E-4A93-B57E-2EC59BEA1F02}"/>
    <cellStyle name="Normalny 17 2 5 3 5 2" xfId="28515" xr:uid="{72BC1E02-9134-4E16-85D4-5ADF04B9ED34}"/>
    <cellStyle name="Normalny 17 2 5 3 5 2 2" xfId="34060" xr:uid="{44F5F070-AA0C-4E8F-AC81-F46D28178404}"/>
    <cellStyle name="Normalny 17 2 5 3 5 3" xfId="34059" xr:uid="{DBAC7C2B-C9BB-4430-A66D-CA18536F7761}"/>
    <cellStyle name="Normalny 17 2 5 3 6" xfId="25907" xr:uid="{27BC1C2A-DA84-49FE-A8C4-BF6816ED3581}"/>
    <cellStyle name="Normalny 17 2 5 3 6 2" xfId="34061" xr:uid="{1E083BEB-68B5-4662-BDB0-A6121E6DD163}"/>
    <cellStyle name="Normalny 17 2 5 3 7" xfId="29823" xr:uid="{FEECCA1F-3401-4484-A88E-E8BDC83B41B7}"/>
    <cellStyle name="Normalny 17 2 5 3 8" xfId="30936" xr:uid="{A7ED882F-C260-4BC9-B9A6-F2A093722361}"/>
    <cellStyle name="Normalny 17 2 5 4" xfId="1951" xr:uid="{E157676C-735B-476A-B094-3EF4112D92D8}"/>
    <cellStyle name="Normalny 17 2 5 4 2" xfId="1952" xr:uid="{84589586-611D-4F7C-89D8-4C251CCAFBCF}"/>
    <cellStyle name="Normalny 17 2 5 4 2 2" xfId="23307" xr:uid="{F4F0C5BB-6775-4275-B0D2-637B9DB8C5D4}"/>
    <cellStyle name="Normalny 17 2 5 4 2 2 2" xfId="27215" xr:uid="{B38D5902-2F3C-45B2-884C-F03611F826B1}"/>
    <cellStyle name="Normalny 17 2 5 4 2 2 2 2" xfId="34063" xr:uid="{785A2BDD-DE89-4455-8407-A2081D8B8712}"/>
    <cellStyle name="Normalny 17 2 5 4 2 2 3" xfId="34062" xr:uid="{388EFA11-B269-4F63-90DC-20E584A2AD52}"/>
    <cellStyle name="Normalny 17 2 5 4 2 3" xfId="24613" xr:uid="{AE6B560D-6473-46A0-9B00-273C83BEFB45}"/>
    <cellStyle name="Normalny 17 2 5 4 2 3 2" xfId="28519" xr:uid="{1692D2F9-E065-417B-97E6-7BBA5C056B2B}"/>
    <cellStyle name="Normalny 17 2 5 4 2 3 2 2" xfId="34065" xr:uid="{B94DCC8B-B95C-45E9-A1F0-E1DE07A9203A}"/>
    <cellStyle name="Normalny 17 2 5 4 2 3 3" xfId="34064" xr:uid="{4FFA1AD2-7FA1-478B-8495-9FE62E5871F0}"/>
    <cellStyle name="Normalny 17 2 5 4 2 4" xfId="25911" xr:uid="{A8BBD5DD-9D91-4C72-9B17-FE2C652B1CD0}"/>
    <cellStyle name="Normalny 17 2 5 4 2 4 2" xfId="34066" xr:uid="{30262E03-958E-402F-9D56-D5D514A8BAA5}"/>
    <cellStyle name="Normalny 17 2 5 4 2 5" xfId="29824" xr:uid="{C2CFA31D-5005-48D3-B192-C3F910ABD9DF}"/>
    <cellStyle name="Normalny 17 2 5 4 2 6" xfId="31710" xr:uid="{F6988D12-312A-48C9-B9C3-7B7F3CA2949A}"/>
    <cellStyle name="Normalny 17 2 5 4 3" xfId="23306" xr:uid="{25205991-13B2-4BF2-8425-2BBB1201622F}"/>
    <cellStyle name="Normalny 17 2 5 4 3 2" xfId="27214" xr:uid="{BD5F14F6-ED20-4211-BEC6-F623DA906322}"/>
    <cellStyle name="Normalny 17 2 5 4 3 2 2" xfId="34068" xr:uid="{E4C194E6-5C88-4298-9B16-F4CB8F4A2F1E}"/>
    <cellStyle name="Normalny 17 2 5 4 3 3" xfId="34067" xr:uid="{02CF7EB5-9335-49CD-90E7-6FAA08CEB49E}"/>
    <cellStyle name="Normalny 17 2 5 4 4" xfId="24612" xr:uid="{02C0F961-3C36-4F60-9E94-C155FFFDFF3E}"/>
    <cellStyle name="Normalny 17 2 5 4 4 2" xfId="28518" xr:uid="{690B5756-B556-4BAE-96E6-C034290E8633}"/>
    <cellStyle name="Normalny 17 2 5 4 4 2 2" xfId="34070" xr:uid="{1A733EDC-913D-46B6-A0AB-AA7165CB55D9}"/>
    <cellStyle name="Normalny 17 2 5 4 4 3" xfId="34069" xr:uid="{D3422DE8-F160-4E38-A08E-6F8E4E83EBD0}"/>
    <cellStyle name="Normalny 17 2 5 4 5" xfId="25910" xr:uid="{350EE89C-5C61-425B-939D-0FA113FDEBBF}"/>
    <cellStyle name="Normalny 17 2 5 4 5 2" xfId="34071" xr:uid="{125C2452-6DE5-4B4A-BB0C-73F3926788ED}"/>
    <cellStyle name="Normalny 17 2 5 4 6" xfId="29825" xr:uid="{C20D6CF2-003F-4554-8328-E25E343B5B1D}"/>
    <cellStyle name="Normalny 17 2 5 4 7" xfId="31098" xr:uid="{E14165E2-58E4-46B0-8ACC-1FF76CBD1B6E}"/>
    <cellStyle name="Normalny 17 2 5 5" xfId="1953" xr:uid="{8A1B2C20-55EC-492B-95AB-DB568BA5EC43}"/>
    <cellStyle name="Normalny 17 2 5 5 2" xfId="23308" xr:uid="{277D2183-67B2-4FD3-A847-185373083F1D}"/>
    <cellStyle name="Normalny 17 2 5 5 2 2" xfId="27216" xr:uid="{DDA54F5C-5C26-458B-870D-A524C764333C}"/>
    <cellStyle name="Normalny 17 2 5 5 2 2 2" xfId="34073" xr:uid="{4C8B057B-0B72-4589-8C0C-7FCDF3020B95}"/>
    <cellStyle name="Normalny 17 2 5 5 2 3" xfId="34072" xr:uid="{F61C9E81-A075-486D-BCF8-FCA471754D1E}"/>
    <cellStyle name="Normalny 17 2 5 5 3" xfId="24614" xr:uid="{9D505971-3685-4076-B556-3FA39EA9F96D}"/>
    <cellStyle name="Normalny 17 2 5 5 3 2" xfId="28520" xr:uid="{C9112D86-EFB3-405F-9C01-418DC2664FFB}"/>
    <cellStyle name="Normalny 17 2 5 5 3 2 2" xfId="34075" xr:uid="{FC1DEF67-362D-4978-9411-ED08DC5696A4}"/>
    <cellStyle name="Normalny 17 2 5 5 3 3" xfId="34074" xr:uid="{A784BC61-9A49-4052-8AE5-E95476227C50}"/>
    <cellStyle name="Normalny 17 2 5 5 4" xfId="25912" xr:uid="{792D6087-FC29-4C33-850B-330551EC52C9}"/>
    <cellStyle name="Normalny 17 2 5 5 4 2" xfId="34076" xr:uid="{CF7B0740-B890-4E28-8535-CFDEC461FB1D}"/>
    <cellStyle name="Normalny 17 2 5 5 5" xfId="29826" xr:uid="{6D482226-E714-4D5A-B416-9DD2C8BAD9EB}"/>
    <cellStyle name="Normalny 17 2 5 5 6" xfId="31332" xr:uid="{CA9044EB-36AF-444C-AEF3-E79CAD7AE0D5}"/>
    <cellStyle name="Normalny 17 2 5 6" xfId="1954" xr:uid="{CC89A26A-F156-4EAD-9A68-FD44FBE81D03}"/>
    <cellStyle name="Normalny 17 2 5 6 2" xfId="23309" xr:uid="{C02B7BFA-415B-4D3E-B0A4-2A2EFA1EBD6D}"/>
    <cellStyle name="Normalny 17 2 5 6 2 2" xfId="27217" xr:uid="{BD609511-E69D-4CFF-A9AE-69073A58098A}"/>
    <cellStyle name="Normalny 17 2 5 6 2 2 2" xfId="34078" xr:uid="{CC97988F-515B-4D22-A9DD-16F21DB23CD9}"/>
    <cellStyle name="Normalny 17 2 5 6 2 3" xfId="34077" xr:uid="{C3CA8B13-CCE3-41B1-ABB7-F8107A237860}"/>
    <cellStyle name="Normalny 17 2 5 6 3" xfId="24615" xr:uid="{8C4FA017-1EC7-40C3-81D9-F10B3DAE4AEF}"/>
    <cellStyle name="Normalny 17 2 5 6 3 2" xfId="28521" xr:uid="{CF880DF1-B156-46F9-828D-91549AC9DB5C}"/>
    <cellStyle name="Normalny 17 2 5 6 3 2 2" xfId="34080" xr:uid="{707A44E8-E3A8-4B53-AFC2-58F34DAA64F7}"/>
    <cellStyle name="Normalny 17 2 5 6 3 3" xfId="34079" xr:uid="{3BA85DF9-5056-4A01-B717-669B24571552}"/>
    <cellStyle name="Normalny 17 2 5 6 4" xfId="25913" xr:uid="{077042C8-34F1-472A-A107-F1A9CA67A39C}"/>
    <cellStyle name="Normalny 17 2 5 6 4 2" xfId="34081" xr:uid="{7A443C15-837F-4155-BFBF-14E40B207C49}"/>
    <cellStyle name="Normalny 17 2 5 6 5" xfId="29827" xr:uid="{2444E090-8B62-4B51-BEF3-560CC1DCBDB7}"/>
    <cellStyle name="Normalny 17 2 5 6 6" xfId="31705" xr:uid="{19C7A61F-B87A-4FE4-B8C9-C8D9ADAE3BC3}"/>
    <cellStyle name="Normalny 17 2 5 7" xfId="23294" xr:uid="{201DA7FB-7BBD-491B-83C2-A829F30C6436}"/>
    <cellStyle name="Normalny 17 2 5 7 2" xfId="27202" xr:uid="{D4EBC031-13E4-4229-8001-6A488552F76F}"/>
    <cellStyle name="Normalny 17 2 5 7 2 2" xfId="34083" xr:uid="{1028015E-AD51-44A7-811C-E74DD4E4251E}"/>
    <cellStyle name="Normalny 17 2 5 7 3" xfId="34082" xr:uid="{3C4BBDA9-3077-4720-8781-BECAB3DFE617}"/>
    <cellStyle name="Normalny 17 2 5 8" xfId="24600" xr:uid="{2E7B13AB-311D-449F-8F8C-343594E162DA}"/>
    <cellStyle name="Normalny 17 2 5 8 2" xfId="28506" xr:uid="{549911CF-D332-4F61-BDAD-6A9F5DF43453}"/>
    <cellStyle name="Normalny 17 2 5 8 2 2" xfId="34085" xr:uid="{0ED0551F-8C42-422B-AF8F-98AB02A37C17}"/>
    <cellStyle name="Normalny 17 2 5 8 3" xfId="34084" xr:uid="{6626375B-A65B-4A7A-AE9C-596311772228}"/>
    <cellStyle name="Normalny 17 2 5 9" xfId="25898" xr:uid="{B60F2A94-1E87-4C75-B34C-BC933E01B1A6}"/>
    <cellStyle name="Normalny 17 2 5 9 2" xfId="34086" xr:uid="{020A66BB-267B-4ED5-B53D-96494AF54EFB}"/>
    <cellStyle name="Normalny 17 3" xfId="1955" xr:uid="{D105C9B4-1225-4714-A5F1-3C6D3C79504F}"/>
    <cellStyle name="Normalny 17 3 2" xfId="40612" xr:uid="{73FA9ADA-F474-4584-B5FD-B8BA23721092}"/>
    <cellStyle name="Normalny 17 4" xfId="1956" xr:uid="{F911234C-C93C-42E8-A30A-953DF9668D9C}"/>
    <cellStyle name="Normalny 17 4 10" xfId="24616" xr:uid="{3AE67095-8E55-48C6-B48C-75E03604CA67}"/>
    <cellStyle name="Normalny 17 4 10 2" xfId="28522" xr:uid="{75929C0A-0AEE-4CB5-9148-2201424E15F7}"/>
    <cellStyle name="Normalny 17 4 10 2 2" xfId="34088" xr:uid="{53541CF7-F666-45E8-8646-5B7B79E42A0A}"/>
    <cellStyle name="Normalny 17 4 10 3" xfId="34087" xr:uid="{CDE842A1-E9A8-47C1-A0C0-26177BBD658C}"/>
    <cellStyle name="Normalny 17 4 11" xfId="25914" xr:uid="{76B8946F-9B08-4921-B8DC-27ABF89D02A4}"/>
    <cellStyle name="Normalny 17 4 11 2" xfId="34089" xr:uid="{BAACD53D-45C7-4E0A-9251-6D626A63998E}"/>
    <cellStyle name="Normalny 17 4 12" xfId="29828" xr:uid="{BBD9525D-C7C2-490C-B9E7-E7A97DB99AE5}"/>
    <cellStyle name="Normalny 17 4 13" xfId="30781" xr:uid="{C4F6353F-3BEF-4F5F-B65E-44AFC754AA9F}"/>
    <cellStyle name="Normalny 17 4 14" xfId="40613" xr:uid="{D5CE67E9-84C7-4395-84F2-3BD404D5B999}"/>
    <cellStyle name="Normalny 17 4 2" xfId="1957" xr:uid="{3E199C89-483F-4E64-9670-6F1C9C76AC70}"/>
    <cellStyle name="Normalny 17 4 2 10" xfId="29829" xr:uid="{9A010DCF-FFBA-4FFF-8E1F-495BF9593FF0}"/>
    <cellStyle name="Normalny 17 4 2 11" xfId="30800" xr:uid="{AA6211C0-0D38-42EE-B1A8-1E233DC030FC}"/>
    <cellStyle name="Normalny 17 4 2 2" xfId="1958" xr:uid="{6D10FBA8-8400-4F3E-8C47-9D03E745EA0A}"/>
    <cellStyle name="Normalny 17 4 2 2 10" xfId="30879" xr:uid="{CF63BC9B-2B2D-4D74-95B4-BBB98038B78E}"/>
    <cellStyle name="Normalny 17 4 2 2 2" xfId="1959" xr:uid="{FCB4BDA3-D438-448F-BE1D-2E3538F4077C}"/>
    <cellStyle name="Normalny 17 4 2 2 2 2" xfId="1960" xr:uid="{473DCBF5-9D2D-4713-A898-579E1B9D8F74}"/>
    <cellStyle name="Normalny 17 4 2 2 2 2 2" xfId="23314" xr:uid="{F32E1AEB-7FF9-4204-9F9D-5B8F53C6FD96}"/>
    <cellStyle name="Normalny 17 4 2 2 2 2 2 2" xfId="27222" xr:uid="{111C0330-079F-4E0B-BD70-61B0EAD99BD8}"/>
    <cellStyle name="Normalny 17 4 2 2 2 2 2 2 2" xfId="34091" xr:uid="{03FEBDC1-5CEA-4F25-BF7A-D51C9D76127F}"/>
    <cellStyle name="Normalny 17 4 2 2 2 2 2 3" xfId="34090" xr:uid="{CFDEC85C-AEB8-4C07-8290-DAF9FBEB0B0B}"/>
    <cellStyle name="Normalny 17 4 2 2 2 2 3" xfId="24620" xr:uid="{AD822F1C-175B-43AB-AC69-A536CAC1E31E}"/>
    <cellStyle name="Normalny 17 4 2 2 2 2 3 2" xfId="28526" xr:uid="{43801A37-8A2F-49F0-B2D3-37016CEF5C49}"/>
    <cellStyle name="Normalny 17 4 2 2 2 2 3 2 2" xfId="34093" xr:uid="{5201A8AA-DE75-4D1F-B131-6F7B982F9DEE}"/>
    <cellStyle name="Normalny 17 4 2 2 2 2 3 3" xfId="34092" xr:uid="{36BCB2BB-C928-4279-80F7-6E31B53C65E5}"/>
    <cellStyle name="Normalny 17 4 2 2 2 2 4" xfId="25918" xr:uid="{CE6DF021-15CA-4F0E-B7AC-7DD6E746EA1D}"/>
    <cellStyle name="Normalny 17 4 2 2 2 2 4 2" xfId="34094" xr:uid="{3F4B1BDD-D4D6-4FE8-B339-D5697F2FFCB2}"/>
    <cellStyle name="Normalny 17 4 2 2 2 2 5" xfId="29830" xr:uid="{D38BF8B3-AFD9-47AF-85CC-238F1E5BFE2F}"/>
    <cellStyle name="Normalny 17 4 2 2 2 2 6" xfId="31339" xr:uid="{110B482A-AE8D-46FF-B3E6-226941670476}"/>
    <cellStyle name="Normalny 17 4 2 2 2 3" xfId="1961" xr:uid="{53AEC9F4-625A-4AE5-BA4C-428F7EFA1C7E}"/>
    <cellStyle name="Normalny 17 4 2 2 2 3 2" xfId="23315" xr:uid="{2AE9555B-D61C-4660-9A67-1A3C525E5D58}"/>
    <cellStyle name="Normalny 17 4 2 2 2 3 2 2" xfId="27223" xr:uid="{BA99D612-A48B-41D3-BB8A-9C8DCD2DA3D7}"/>
    <cellStyle name="Normalny 17 4 2 2 2 3 2 2 2" xfId="34096" xr:uid="{1718F188-E053-40C3-8235-A29BBE19CFE0}"/>
    <cellStyle name="Normalny 17 4 2 2 2 3 2 3" xfId="34095" xr:uid="{90B9EDCB-1E84-4D48-8DE1-F56DECEC0795}"/>
    <cellStyle name="Normalny 17 4 2 2 2 3 3" xfId="24621" xr:uid="{10752587-3144-4812-9D7D-31DA106918F8}"/>
    <cellStyle name="Normalny 17 4 2 2 2 3 3 2" xfId="28527" xr:uid="{A4FD6F97-D5B5-411A-83E1-BF06079064D2}"/>
    <cellStyle name="Normalny 17 4 2 2 2 3 3 2 2" xfId="34098" xr:uid="{02295E4C-CD2E-4E3E-93BD-8BF2C7B4830B}"/>
    <cellStyle name="Normalny 17 4 2 2 2 3 3 3" xfId="34097" xr:uid="{C0ADAF17-A396-4CA1-8020-D0F9551C4E31}"/>
    <cellStyle name="Normalny 17 4 2 2 2 3 4" xfId="25919" xr:uid="{0A19B55F-2B42-496A-84F8-4440C5A3B89C}"/>
    <cellStyle name="Normalny 17 4 2 2 2 3 4 2" xfId="34099" xr:uid="{807B5EF9-D32F-403B-BC65-7CFC3D4D604F}"/>
    <cellStyle name="Normalny 17 4 2 2 2 3 5" xfId="29831" xr:uid="{DC250E35-0320-4029-91BF-BEEC18B29085}"/>
    <cellStyle name="Normalny 17 4 2 2 2 3 6" xfId="31714" xr:uid="{50552180-7602-4F23-B6B2-2AB73E3324CF}"/>
    <cellStyle name="Normalny 17 4 2 2 2 4" xfId="23313" xr:uid="{69071299-615C-40A1-BE45-EBF2B23C6DF7}"/>
    <cellStyle name="Normalny 17 4 2 2 2 4 2" xfId="27221" xr:uid="{769D9F49-495A-4EC4-844B-F9E8C4421CD4}"/>
    <cellStyle name="Normalny 17 4 2 2 2 4 2 2" xfId="34101" xr:uid="{91349A2E-7FCB-4E5B-A102-E22E59ED7FD6}"/>
    <cellStyle name="Normalny 17 4 2 2 2 4 3" xfId="34100" xr:uid="{DB407A09-B04D-4ECA-B1CB-FFD797114BAD}"/>
    <cellStyle name="Normalny 17 4 2 2 2 5" xfId="24619" xr:uid="{86233243-0C4E-49D1-B97A-116DCD33F9D5}"/>
    <cellStyle name="Normalny 17 4 2 2 2 5 2" xfId="28525" xr:uid="{5B47C066-C1F7-4C0C-8872-2A02F78B40F5}"/>
    <cellStyle name="Normalny 17 4 2 2 2 5 2 2" xfId="34103" xr:uid="{6420E291-7037-4C07-8FAD-252F893C6E7A}"/>
    <cellStyle name="Normalny 17 4 2 2 2 5 3" xfId="34102" xr:uid="{FFF05794-65FA-4EFB-82B5-440C18C5CA30}"/>
    <cellStyle name="Normalny 17 4 2 2 2 6" xfId="25917" xr:uid="{02246926-17CE-43A6-B4B4-D50DC7F4D643}"/>
    <cellStyle name="Normalny 17 4 2 2 2 6 2" xfId="34104" xr:uid="{A28085D2-CF13-4FC8-86ED-DED446DECEC1}"/>
    <cellStyle name="Normalny 17 4 2 2 2 7" xfId="29832" xr:uid="{18FFAC32-FDED-47F8-AF4F-139E80E36FDA}"/>
    <cellStyle name="Normalny 17 4 2 2 2 8" xfId="31041" xr:uid="{4BE8C56F-2189-44DE-9D1C-64C208821337}"/>
    <cellStyle name="Normalny 17 4 2 2 3" xfId="1962" xr:uid="{30723126-0E5B-4927-97F2-C96A6F8EAB17}"/>
    <cellStyle name="Normalny 17 4 2 2 3 2" xfId="1963" xr:uid="{A6E220DF-3A44-49C3-B21C-A7415EB8FD50}"/>
    <cellStyle name="Normalny 17 4 2 2 3 2 2" xfId="23317" xr:uid="{D9B063A7-0B33-4FBB-BE26-FBC9FABAE4FC}"/>
    <cellStyle name="Normalny 17 4 2 2 3 2 2 2" xfId="27225" xr:uid="{23977D4A-016D-46FA-98BB-5283941539FD}"/>
    <cellStyle name="Normalny 17 4 2 2 3 2 2 2 2" xfId="34106" xr:uid="{DB1FE7CA-8A33-45F7-80B1-846EEF1EB452}"/>
    <cellStyle name="Normalny 17 4 2 2 3 2 2 3" xfId="34105" xr:uid="{A873E2AF-9986-40B8-900D-8B1F5A61D45E}"/>
    <cellStyle name="Normalny 17 4 2 2 3 2 3" xfId="24623" xr:uid="{9A31E278-68BB-4FF4-83DA-551890ECC765}"/>
    <cellStyle name="Normalny 17 4 2 2 3 2 3 2" xfId="28529" xr:uid="{B1CAC82F-2A70-4ABC-A474-293A89E99100}"/>
    <cellStyle name="Normalny 17 4 2 2 3 2 3 2 2" xfId="34108" xr:uid="{664055E9-CB75-4A7F-BC44-887F51E61A0E}"/>
    <cellStyle name="Normalny 17 4 2 2 3 2 3 3" xfId="34107" xr:uid="{49AF508A-5CBE-4170-B794-311EC621E2B0}"/>
    <cellStyle name="Normalny 17 4 2 2 3 2 4" xfId="25921" xr:uid="{0D673E43-06A4-4CB3-877D-9B968E66C662}"/>
    <cellStyle name="Normalny 17 4 2 2 3 2 4 2" xfId="34109" xr:uid="{A7A08A1D-B7D7-4CDF-A9D8-1769A4055B33}"/>
    <cellStyle name="Normalny 17 4 2 2 3 2 5" xfId="29833" xr:uid="{AFD0AD76-7E16-4BB7-A51D-6EFD6DA2B80D}"/>
    <cellStyle name="Normalny 17 4 2 2 3 2 6" xfId="31715" xr:uid="{31CD82E4-42A3-470C-B5E4-086A0F1FC8D5}"/>
    <cellStyle name="Normalny 17 4 2 2 3 3" xfId="23316" xr:uid="{1C5E8D12-B255-4C26-9359-0D95727DF605}"/>
    <cellStyle name="Normalny 17 4 2 2 3 3 2" xfId="27224" xr:uid="{DE5EDAAA-B77E-470A-9B3E-21AF36E1D1A5}"/>
    <cellStyle name="Normalny 17 4 2 2 3 3 2 2" xfId="34111" xr:uid="{DE95F714-2DD2-467F-A289-4FFD6B169CD0}"/>
    <cellStyle name="Normalny 17 4 2 2 3 3 3" xfId="34110" xr:uid="{22798710-C57A-46AD-9D20-56D160E2CD1E}"/>
    <cellStyle name="Normalny 17 4 2 2 3 4" xfId="24622" xr:uid="{F4EE026D-B3E6-457A-B0D8-C7F9D2A45186}"/>
    <cellStyle name="Normalny 17 4 2 2 3 4 2" xfId="28528" xr:uid="{5B9CAFE3-9347-4BDB-8362-F189354067C4}"/>
    <cellStyle name="Normalny 17 4 2 2 3 4 2 2" xfId="34113" xr:uid="{AB2F6075-170E-4AA5-A537-A81A61E68624}"/>
    <cellStyle name="Normalny 17 4 2 2 3 4 3" xfId="34112" xr:uid="{DB0CABD6-28A4-4A2C-BA8E-27F8E7DDBEDE}"/>
    <cellStyle name="Normalny 17 4 2 2 3 5" xfId="25920" xr:uid="{36DC04E7-D54A-4ED5-A09F-11D504DD72A7}"/>
    <cellStyle name="Normalny 17 4 2 2 3 5 2" xfId="34114" xr:uid="{96300DC1-BAFC-4122-83AE-A85C0CBA4BDD}"/>
    <cellStyle name="Normalny 17 4 2 2 3 6" xfId="29834" xr:uid="{69850659-C9E2-4CB4-A2A6-0FA95CD96F38}"/>
    <cellStyle name="Normalny 17 4 2 2 3 7" xfId="31203" xr:uid="{2CC99BD1-462B-41A2-9C0E-A6F09C03B99E}"/>
    <cellStyle name="Normalny 17 4 2 2 4" xfId="1964" xr:uid="{8EB560EF-70CF-444A-A95A-F83A12463ADC}"/>
    <cellStyle name="Normalny 17 4 2 2 4 2" xfId="23318" xr:uid="{8376868E-340C-43B7-9458-C4E1494CF64E}"/>
    <cellStyle name="Normalny 17 4 2 2 4 2 2" xfId="27226" xr:uid="{41A16398-8FF2-417F-8093-A425A9768C9B}"/>
    <cellStyle name="Normalny 17 4 2 2 4 2 2 2" xfId="34116" xr:uid="{04E11CDA-2C3C-445E-8DBD-7184F891F90D}"/>
    <cellStyle name="Normalny 17 4 2 2 4 2 3" xfId="34115" xr:uid="{B63F964C-CFA6-42DA-8E74-1B8F2D7F0A7F}"/>
    <cellStyle name="Normalny 17 4 2 2 4 3" xfId="24624" xr:uid="{F76DA518-D4BF-407A-8200-D3C7EC441BE3}"/>
    <cellStyle name="Normalny 17 4 2 2 4 3 2" xfId="28530" xr:uid="{37BE7829-0D1D-4951-B33B-BCD39CFBBD32}"/>
    <cellStyle name="Normalny 17 4 2 2 4 3 2 2" xfId="34118" xr:uid="{39734028-AB4C-49C9-9A35-7B2254AEBA2E}"/>
    <cellStyle name="Normalny 17 4 2 2 4 3 3" xfId="34117" xr:uid="{D2799730-F31D-4DEE-9F7D-7D60BB9ED24B}"/>
    <cellStyle name="Normalny 17 4 2 2 4 4" xfId="25922" xr:uid="{7D3BDB6F-5087-4C94-A531-DFCD9470990D}"/>
    <cellStyle name="Normalny 17 4 2 2 4 4 2" xfId="34119" xr:uid="{523A5C7D-964F-49F4-AEFC-CE2D5D1E8C68}"/>
    <cellStyle name="Normalny 17 4 2 2 4 5" xfId="29835" xr:uid="{67C1AE43-C9ED-42C5-8236-445B91F138E8}"/>
    <cellStyle name="Normalny 17 4 2 2 4 6" xfId="31338" xr:uid="{E62FB78C-6649-4B01-B87E-1F56B89FCFEB}"/>
    <cellStyle name="Normalny 17 4 2 2 5" xfId="1965" xr:uid="{7A538396-E61C-4A7D-9E9A-70ED6ED71424}"/>
    <cellStyle name="Normalny 17 4 2 2 5 2" xfId="23319" xr:uid="{3E5F02FA-D14D-4205-88D9-0C88EA62876E}"/>
    <cellStyle name="Normalny 17 4 2 2 5 2 2" xfId="27227" xr:uid="{F4793E4D-8DE5-4FC3-B2F5-E951A1FF40C6}"/>
    <cellStyle name="Normalny 17 4 2 2 5 2 2 2" xfId="34121" xr:uid="{65EAFA63-4C14-463B-AA52-B48747B5B4A6}"/>
    <cellStyle name="Normalny 17 4 2 2 5 2 3" xfId="34120" xr:uid="{07FC50E2-CF64-4B4C-9441-02174A81BF32}"/>
    <cellStyle name="Normalny 17 4 2 2 5 3" xfId="24625" xr:uid="{4463CB8C-A9F8-4B38-A3FC-CB2FFC9A32A5}"/>
    <cellStyle name="Normalny 17 4 2 2 5 3 2" xfId="28531" xr:uid="{1B8D5CEE-3DB0-4F90-BE14-2052181AE38B}"/>
    <cellStyle name="Normalny 17 4 2 2 5 3 2 2" xfId="34123" xr:uid="{2D50B18F-CBDC-4591-8FE0-D91FD7B06D50}"/>
    <cellStyle name="Normalny 17 4 2 2 5 3 3" xfId="34122" xr:uid="{9AFC5F98-3052-4FC3-8669-7F7BDC8C6204}"/>
    <cellStyle name="Normalny 17 4 2 2 5 4" xfId="25923" xr:uid="{AF8997BF-8727-4147-B367-9CA2A0519DB8}"/>
    <cellStyle name="Normalny 17 4 2 2 5 4 2" xfId="34124" xr:uid="{6DAA05A6-2FC8-46B3-893B-48EE34C9B578}"/>
    <cellStyle name="Normalny 17 4 2 2 5 5" xfId="29836" xr:uid="{91B3ED03-4FDB-45CC-ABD0-0EA4E2BB6CE7}"/>
    <cellStyle name="Normalny 17 4 2 2 5 6" xfId="31713" xr:uid="{2B4C33D3-E0AC-4F70-B6B0-71EE1953C368}"/>
    <cellStyle name="Normalny 17 4 2 2 6" xfId="23312" xr:uid="{3D9E84BD-928E-4A83-AC57-6B0320287838}"/>
    <cellStyle name="Normalny 17 4 2 2 6 2" xfId="27220" xr:uid="{145644B4-6D44-4638-8A54-1F736814A39A}"/>
    <cellStyle name="Normalny 17 4 2 2 6 2 2" xfId="34126" xr:uid="{EFC03732-4EFA-494E-83EC-A84B330E6B38}"/>
    <cellStyle name="Normalny 17 4 2 2 6 3" xfId="34125" xr:uid="{3D540876-D8C5-4379-94F3-30DC74AA7415}"/>
    <cellStyle name="Normalny 17 4 2 2 7" xfId="24618" xr:uid="{E7AE89A4-C757-4D6F-99CF-EC62CADDA595}"/>
    <cellStyle name="Normalny 17 4 2 2 7 2" xfId="28524" xr:uid="{1D58A570-3740-43D7-97DF-F36FA9F833E0}"/>
    <cellStyle name="Normalny 17 4 2 2 7 2 2" xfId="34128" xr:uid="{36A8CD40-3BA5-4017-B7A9-C16295254AF8}"/>
    <cellStyle name="Normalny 17 4 2 2 7 3" xfId="34127" xr:uid="{A220A2B0-1242-407E-A0F9-57B2FC0EADC8}"/>
    <cellStyle name="Normalny 17 4 2 2 8" xfId="25916" xr:uid="{76EF5873-B02F-4491-8ABD-6C89D4BC5B02}"/>
    <cellStyle name="Normalny 17 4 2 2 8 2" xfId="34129" xr:uid="{C1952798-CE83-48AB-A9DF-F5C7B62873EA}"/>
    <cellStyle name="Normalny 17 4 2 2 9" xfId="29837" xr:uid="{10BEC0B4-59A0-463D-B578-0D2F8FCDF6D2}"/>
    <cellStyle name="Normalny 17 4 2 3" xfId="1966" xr:uid="{5362A197-7747-48FF-A700-09A4BBFDA3AF}"/>
    <cellStyle name="Normalny 17 4 2 3 2" xfId="1967" xr:uid="{34BA1553-AA59-4C76-8597-1FE85612954D}"/>
    <cellStyle name="Normalny 17 4 2 3 2 2" xfId="23321" xr:uid="{44C92C0D-0943-46AE-AD42-3934D1C348F1}"/>
    <cellStyle name="Normalny 17 4 2 3 2 2 2" xfId="27229" xr:uid="{7583E844-3F87-4E70-97C9-BEE24A4189F9}"/>
    <cellStyle name="Normalny 17 4 2 3 2 2 2 2" xfId="34131" xr:uid="{D38738C3-3234-42B8-B20A-C6EDAE723626}"/>
    <cellStyle name="Normalny 17 4 2 3 2 2 3" xfId="34130" xr:uid="{9A1A8733-CBF0-4041-A74A-7FB75CA4E1F6}"/>
    <cellStyle name="Normalny 17 4 2 3 2 3" xfId="24627" xr:uid="{B71892D7-B33D-471C-BC1C-4C6B750117E8}"/>
    <cellStyle name="Normalny 17 4 2 3 2 3 2" xfId="28533" xr:uid="{1012DF28-0055-4ADF-A8E2-523FFD0A7D1A}"/>
    <cellStyle name="Normalny 17 4 2 3 2 3 2 2" xfId="34133" xr:uid="{118080C8-5F20-4932-A693-49B3ED04BCFB}"/>
    <cellStyle name="Normalny 17 4 2 3 2 3 3" xfId="34132" xr:uid="{AE3BB1C8-D263-436E-814E-AD4AB3030FC3}"/>
    <cellStyle name="Normalny 17 4 2 3 2 4" xfId="25925" xr:uid="{1D7EC5F5-8FD6-456B-A5B7-CE8106FE2DF2}"/>
    <cellStyle name="Normalny 17 4 2 3 2 4 2" xfId="34134" xr:uid="{FFD7A77D-5661-4CF2-84AD-CB70B0F0931A}"/>
    <cellStyle name="Normalny 17 4 2 3 2 5" xfId="29838" xr:uid="{2CD2CEE1-1189-42F2-B65D-5868301A72BB}"/>
    <cellStyle name="Normalny 17 4 2 3 2 6" xfId="31340" xr:uid="{8AE9919F-9A3C-4EDA-AAA5-46A3BC6E823B}"/>
    <cellStyle name="Normalny 17 4 2 3 3" xfId="1968" xr:uid="{CAAA2EB8-5457-4FF7-99D7-302DDBF27689}"/>
    <cellStyle name="Normalny 17 4 2 3 3 2" xfId="23322" xr:uid="{323CFAAD-3A03-47FD-9971-3A11A9FCE92D}"/>
    <cellStyle name="Normalny 17 4 2 3 3 2 2" xfId="27230" xr:uid="{7129EBCD-640C-4E7E-8B2F-AF7699A5F2AF}"/>
    <cellStyle name="Normalny 17 4 2 3 3 2 2 2" xfId="34136" xr:uid="{0B78DF80-E6EF-4496-B269-2141334D70A0}"/>
    <cellStyle name="Normalny 17 4 2 3 3 2 3" xfId="34135" xr:uid="{787FC891-4F27-4079-8430-034E9B9849AE}"/>
    <cellStyle name="Normalny 17 4 2 3 3 3" xfId="24628" xr:uid="{4E998263-0BDD-4D1B-9CF0-DF75328843A0}"/>
    <cellStyle name="Normalny 17 4 2 3 3 3 2" xfId="28534" xr:uid="{12EEFB29-9537-4FB5-B488-19A6B940EF86}"/>
    <cellStyle name="Normalny 17 4 2 3 3 3 2 2" xfId="34138" xr:uid="{E195C617-4852-4775-A74E-84AE9D8C5407}"/>
    <cellStyle name="Normalny 17 4 2 3 3 3 3" xfId="34137" xr:uid="{C8FD1222-0959-45E1-BA5E-815965BED738}"/>
    <cellStyle name="Normalny 17 4 2 3 3 4" xfId="25926" xr:uid="{7AD91DC6-F80E-4EC8-91EF-4AA2C7E02ED6}"/>
    <cellStyle name="Normalny 17 4 2 3 3 4 2" xfId="34139" xr:uid="{59F44E97-10FF-4058-8E44-87C131255BF4}"/>
    <cellStyle name="Normalny 17 4 2 3 3 5" xfId="29839" xr:uid="{CE79D859-9DD7-4D48-99EC-9EBB3A977F64}"/>
    <cellStyle name="Normalny 17 4 2 3 3 6" xfId="31716" xr:uid="{3FC2B55A-6F6C-4EB0-ACB2-CBB68BCDC4C6}"/>
    <cellStyle name="Normalny 17 4 2 3 4" xfId="23320" xr:uid="{8DAFA385-1F30-4131-B9B6-BE17131F628D}"/>
    <cellStyle name="Normalny 17 4 2 3 4 2" xfId="27228" xr:uid="{23A3F20D-996F-4C59-8BD9-0AF30C24D1EC}"/>
    <cellStyle name="Normalny 17 4 2 3 4 2 2" xfId="34141" xr:uid="{BD3326AA-6233-4E27-81AF-C9A96206F8BA}"/>
    <cellStyle name="Normalny 17 4 2 3 4 3" xfId="34140" xr:uid="{E83BFA8F-F0D5-4429-A9DD-F29283BBCA35}"/>
    <cellStyle name="Normalny 17 4 2 3 5" xfId="24626" xr:uid="{4301DE15-6EEB-4AAE-96FC-3F9A0877397C}"/>
    <cellStyle name="Normalny 17 4 2 3 5 2" xfId="28532" xr:uid="{329B3D93-E4C7-4A80-8E1B-77E734F9C619}"/>
    <cellStyle name="Normalny 17 4 2 3 5 2 2" xfId="34143" xr:uid="{88E3F870-C64D-43CA-808C-309979CBC4E5}"/>
    <cellStyle name="Normalny 17 4 2 3 5 3" xfId="34142" xr:uid="{C19B0E8E-6E21-4C5A-9574-30B9E487F37C}"/>
    <cellStyle name="Normalny 17 4 2 3 6" xfId="25924" xr:uid="{609626D8-2F5A-4D3A-ACA8-3D1C5B1B5C63}"/>
    <cellStyle name="Normalny 17 4 2 3 6 2" xfId="34144" xr:uid="{0780C3BF-7CB9-4F9C-AC62-7B6ED9B925A6}"/>
    <cellStyle name="Normalny 17 4 2 3 7" xfId="29840" xr:uid="{88A8E5C4-9B4E-421E-89BC-43ED22D3A7C5}"/>
    <cellStyle name="Normalny 17 4 2 3 8" xfId="30962" xr:uid="{A18E2A6C-A421-4837-925E-EB6A9144A34A}"/>
    <cellStyle name="Normalny 17 4 2 4" xfId="1969" xr:uid="{1CE965A1-FC5E-4426-9A6F-1AB940319DC7}"/>
    <cellStyle name="Normalny 17 4 2 4 2" xfId="1970" xr:uid="{195219A7-BCC1-49CD-A6AF-FAC8A3B6BF4E}"/>
    <cellStyle name="Normalny 17 4 2 4 2 2" xfId="23324" xr:uid="{98D4FDEB-3203-472B-ABF4-F5D95BC5CD03}"/>
    <cellStyle name="Normalny 17 4 2 4 2 2 2" xfId="27232" xr:uid="{F42CE395-0036-48F6-8C3F-9F20A6307BE7}"/>
    <cellStyle name="Normalny 17 4 2 4 2 2 2 2" xfId="34146" xr:uid="{E73AECDB-418F-4772-A951-D52725F408F1}"/>
    <cellStyle name="Normalny 17 4 2 4 2 2 3" xfId="34145" xr:uid="{F67071A9-F6AE-489E-9903-A4FAEAFAF391}"/>
    <cellStyle name="Normalny 17 4 2 4 2 3" xfId="24630" xr:uid="{57894B52-B7B7-4FED-B9BD-23F796C69301}"/>
    <cellStyle name="Normalny 17 4 2 4 2 3 2" xfId="28536" xr:uid="{486BABD0-D1CF-46F7-AAD2-A55F5BD12F5C}"/>
    <cellStyle name="Normalny 17 4 2 4 2 3 2 2" xfId="34148" xr:uid="{E77368DE-3202-449C-876F-E7FE68143ABF}"/>
    <cellStyle name="Normalny 17 4 2 4 2 3 3" xfId="34147" xr:uid="{D6303EB9-3BFF-4CBA-8519-B84798A85805}"/>
    <cellStyle name="Normalny 17 4 2 4 2 4" xfId="25928" xr:uid="{C6BCDB6D-5D57-4AD6-B52D-877B6482784E}"/>
    <cellStyle name="Normalny 17 4 2 4 2 4 2" xfId="34149" xr:uid="{589F4D0F-8628-46C2-A7F8-EE65EF1FB8D0}"/>
    <cellStyle name="Normalny 17 4 2 4 2 5" xfId="29841" xr:uid="{E07B161B-6E80-478A-8C30-48335D991B3A}"/>
    <cellStyle name="Normalny 17 4 2 4 2 6" xfId="31717" xr:uid="{A6E85C64-4468-4D83-B2D0-11AAA7704CFE}"/>
    <cellStyle name="Normalny 17 4 2 4 3" xfId="23323" xr:uid="{6188E89C-E923-403D-94A7-FBB6D764640B}"/>
    <cellStyle name="Normalny 17 4 2 4 3 2" xfId="27231" xr:uid="{4AD8E0BC-435E-41B4-A0AA-8FAFBDBB057D}"/>
    <cellStyle name="Normalny 17 4 2 4 3 2 2" xfId="34151" xr:uid="{0069E0ED-5213-45BD-9409-6C2890BBFBF9}"/>
    <cellStyle name="Normalny 17 4 2 4 3 3" xfId="34150" xr:uid="{DBEE0663-657F-424D-9AD7-C4BF39F5F7D9}"/>
    <cellStyle name="Normalny 17 4 2 4 4" xfId="24629" xr:uid="{7C2E43C5-61F6-46BD-969F-1FC436BBA166}"/>
    <cellStyle name="Normalny 17 4 2 4 4 2" xfId="28535" xr:uid="{4C22CF80-ABB3-4DB9-8378-F54C29222D6A}"/>
    <cellStyle name="Normalny 17 4 2 4 4 2 2" xfId="34153" xr:uid="{F5B23B12-5466-40A5-8B73-108F638B6C96}"/>
    <cellStyle name="Normalny 17 4 2 4 4 3" xfId="34152" xr:uid="{7AFE0BE0-BCCD-4F71-ADC1-17F09E7531F5}"/>
    <cellStyle name="Normalny 17 4 2 4 5" xfId="25927" xr:uid="{79226DF7-FCA4-4914-BCDC-DFE59AD0016B}"/>
    <cellStyle name="Normalny 17 4 2 4 5 2" xfId="34154" xr:uid="{34E2B654-BC9B-4F52-B6F1-ACABADCB13C2}"/>
    <cellStyle name="Normalny 17 4 2 4 6" xfId="29842" xr:uid="{AF259132-8581-4691-813C-6B20F8B31B98}"/>
    <cellStyle name="Normalny 17 4 2 4 7" xfId="31124" xr:uid="{4AA16459-5C54-4B57-AC4F-2DEDCD692C85}"/>
    <cellStyle name="Normalny 17 4 2 5" xfId="1971" xr:uid="{E354C4FF-D0F2-4829-A2D1-C561ABD08CA3}"/>
    <cellStyle name="Normalny 17 4 2 5 2" xfId="23325" xr:uid="{A3CDC32A-8F7E-4679-A1A2-4030E4BD025D}"/>
    <cellStyle name="Normalny 17 4 2 5 2 2" xfId="27233" xr:uid="{78093212-CFFB-49D5-AF06-440D3E83A1B8}"/>
    <cellStyle name="Normalny 17 4 2 5 2 2 2" xfId="34156" xr:uid="{D702C0DB-4FDA-4AD7-B988-E27418ADB014}"/>
    <cellStyle name="Normalny 17 4 2 5 2 3" xfId="34155" xr:uid="{D4A95891-46F0-4F14-B894-D4D187AD8AB0}"/>
    <cellStyle name="Normalny 17 4 2 5 3" xfId="24631" xr:uid="{1904BA63-F80B-47EA-8FB9-F155EE949A8F}"/>
    <cellStyle name="Normalny 17 4 2 5 3 2" xfId="28537" xr:uid="{25B8BA08-2D0F-4951-A78B-2CCF85090B55}"/>
    <cellStyle name="Normalny 17 4 2 5 3 2 2" xfId="34158" xr:uid="{15982B55-BEA3-45A2-8DD8-A22B750BC9AC}"/>
    <cellStyle name="Normalny 17 4 2 5 3 3" xfId="34157" xr:uid="{C5DA9F76-C5A9-4479-A569-2042617063FD}"/>
    <cellStyle name="Normalny 17 4 2 5 4" xfId="25929" xr:uid="{0E895A18-A80A-4EB2-A054-47395EE773E0}"/>
    <cellStyle name="Normalny 17 4 2 5 4 2" xfId="34159" xr:uid="{3CB3BA54-6D37-4010-BE25-9C05F313220D}"/>
    <cellStyle name="Normalny 17 4 2 5 5" xfId="29843" xr:uid="{4AAB020E-00A4-4A45-85AD-E03DEE49FC46}"/>
    <cellStyle name="Normalny 17 4 2 5 6" xfId="31337" xr:uid="{49FB1231-474D-4E6C-B2DA-0457CC75BAB0}"/>
    <cellStyle name="Normalny 17 4 2 6" xfId="1972" xr:uid="{0B101A8D-1DDD-4702-ADA2-06A0E0E39415}"/>
    <cellStyle name="Normalny 17 4 2 6 2" xfId="23326" xr:uid="{AA9C613F-DE05-4214-99FE-5C1EAE376FBA}"/>
    <cellStyle name="Normalny 17 4 2 6 2 2" xfId="27234" xr:uid="{95FBC58A-E9F0-440A-A5AD-396714102F1E}"/>
    <cellStyle name="Normalny 17 4 2 6 2 2 2" xfId="34161" xr:uid="{1CE060D4-621B-4140-9B3D-02A9FCDFCC32}"/>
    <cellStyle name="Normalny 17 4 2 6 2 3" xfId="34160" xr:uid="{867AD49C-9870-41FD-928B-77529077B22D}"/>
    <cellStyle name="Normalny 17 4 2 6 3" xfId="24632" xr:uid="{6BE20991-19D4-40D0-B4B7-05A6A27B4F11}"/>
    <cellStyle name="Normalny 17 4 2 6 3 2" xfId="28538" xr:uid="{AAC45F88-57CE-42FC-8AC4-FCC484B607EA}"/>
    <cellStyle name="Normalny 17 4 2 6 3 2 2" xfId="34163" xr:uid="{C3DC0BAF-EAAA-4EDB-AC2E-27BECA1BFC9F}"/>
    <cellStyle name="Normalny 17 4 2 6 3 3" xfId="34162" xr:uid="{6F04E474-2815-45F9-9D66-EC5D9D87EB16}"/>
    <cellStyle name="Normalny 17 4 2 6 4" xfId="25930" xr:uid="{0C2F1BA3-AB49-44DB-8780-5EE1D05D6D0E}"/>
    <cellStyle name="Normalny 17 4 2 6 4 2" xfId="34164" xr:uid="{CA4250EE-8367-4C4A-B782-76C6989D11B4}"/>
    <cellStyle name="Normalny 17 4 2 6 5" xfId="29844" xr:uid="{1B17DAB1-6264-4F12-8F39-B2B27C314235}"/>
    <cellStyle name="Normalny 17 4 2 6 6" xfId="31712" xr:uid="{7E84A25A-EB67-4AEC-83F5-1E14DEF4D608}"/>
    <cellStyle name="Normalny 17 4 2 7" xfId="23311" xr:uid="{D38C5F1B-49D9-4EB1-84EE-4C0473A0328F}"/>
    <cellStyle name="Normalny 17 4 2 7 2" xfId="27219" xr:uid="{53A1B486-5404-4282-975B-6464050686AD}"/>
    <cellStyle name="Normalny 17 4 2 7 2 2" xfId="34166" xr:uid="{C1652ED6-825A-4F04-AA09-FC01453806E7}"/>
    <cellStyle name="Normalny 17 4 2 7 3" xfId="34165" xr:uid="{97114A8D-87ED-4889-B03E-C9BED2A8E006}"/>
    <cellStyle name="Normalny 17 4 2 8" xfId="24617" xr:uid="{DD9148DB-2EB7-444D-92EA-7DA858141B01}"/>
    <cellStyle name="Normalny 17 4 2 8 2" xfId="28523" xr:uid="{7E435F3C-20C1-43C0-8761-B16551C56A4D}"/>
    <cellStyle name="Normalny 17 4 2 8 2 2" xfId="34168" xr:uid="{9D7F447C-0CC7-4436-B70C-3391EFBD3CF6}"/>
    <cellStyle name="Normalny 17 4 2 8 3" xfId="34167" xr:uid="{61D01913-1C82-4A16-90F5-0EE801B78723}"/>
    <cellStyle name="Normalny 17 4 2 9" xfId="25915" xr:uid="{169A0D0D-0288-4041-B7C0-6584756B4442}"/>
    <cellStyle name="Normalny 17 4 2 9 2" xfId="34169" xr:uid="{506ACA65-02F6-4D02-8270-AA25CE368BB8}"/>
    <cellStyle name="Normalny 17 4 3" xfId="1973" xr:uid="{378EBDC9-AA5D-412F-816E-CD039170AE54}"/>
    <cellStyle name="Normalny 17 4 3 10" xfId="29845" xr:uid="{1435B6B8-FD34-42B5-8E9C-5BBCF7E08425}"/>
    <cellStyle name="Normalny 17 4 3 11" xfId="30819" xr:uid="{75081BEA-0293-4DEC-A657-007F2E635AEE}"/>
    <cellStyle name="Normalny 17 4 3 2" xfId="1974" xr:uid="{2CA7E84A-E80F-4D2B-86CD-B655472D3FB1}"/>
    <cellStyle name="Normalny 17 4 3 2 10" xfId="30898" xr:uid="{D8FD602C-DB78-4C9B-965F-82DA9E41AE3E}"/>
    <cellStyle name="Normalny 17 4 3 2 2" xfId="1975" xr:uid="{974E3CB1-4659-4ACD-BE34-0B396AF5CE19}"/>
    <cellStyle name="Normalny 17 4 3 2 2 2" xfId="1976" xr:uid="{9621F3BC-91A8-467C-824D-02186E498F0F}"/>
    <cellStyle name="Normalny 17 4 3 2 2 2 2" xfId="23330" xr:uid="{80F57760-A291-4E09-9F6B-74494A04668A}"/>
    <cellStyle name="Normalny 17 4 3 2 2 2 2 2" xfId="27238" xr:uid="{C797B593-60F0-4A3F-8B66-3523F171847E}"/>
    <cellStyle name="Normalny 17 4 3 2 2 2 2 2 2" xfId="34171" xr:uid="{F7A19C3D-61D3-4346-93B6-7A8D30C9B64B}"/>
    <cellStyle name="Normalny 17 4 3 2 2 2 2 3" xfId="34170" xr:uid="{790A4B75-651E-4FDD-89FA-7F1AB622F53C}"/>
    <cellStyle name="Normalny 17 4 3 2 2 2 3" xfId="24636" xr:uid="{C4525227-3698-4EBD-BE39-19BC9078407F}"/>
    <cellStyle name="Normalny 17 4 3 2 2 2 3 2" xfId="28542" xr:uid="{6EA36EB2-65C9-4976-87FF-B6A34685C746}"/>
    <cellStyle name="Normalny 17 4 3 2 2 2 3 2 2" xfId="34173" xr:uid="{88668865-1762-4CB2-A4E8-8B2F17D6D0B5}"/>
    <cellStyle name="Normalny 17 4 3 2 2 2 3 3" xfId="34172" xr:uid="{189F894D-BE55-4AF0-B845-051FE0D28657}"/>
    <cellStyle name="Normalny 17 4 3 2 2 2 4" xfId="25934" xr:uid="{6B00CAA8-5394-4071-A48D-20C7AE635F3D}"/>
    <cellStyle name="Normalny 17 4 3 2 2 2 4 2" xfId="34174" xr:uid="{A20E1C01-B7EB-4E68-8880-0DA125CFAED2}"/>
    <cellStyle name="Normalny 17 4 3 2 2 2 5" xfId="29846" xr:uid="{A9E8D162-8140-45F0-905C-7FB7B3639BD0}"/>
    <cellStyle name="Normalny 17 4 3 2 2 2 6" xfId="31343" xr:uid="{40B7DA09-0C99-4CBF-9AD6-F9C730907FDF}"/>
    <cellStyle name="Normalny 17 4 3 2 2 3" xfId="1977" xr:uid="{0C4C6BE3-8DBE-45AA-9537-412BEAA6526C}"/>
    <cellStyle name="Normalny 17 4 3 2 2 3 2" xfId="23331" xr:uid="{3F3E8C92-38BB-4967-8C4A-FAA58C9A441D}"/>
    <cellStyle name="Normalny 17 4 3 2 2 3 2 2" xfId="27239" xr:uid="{F1FBF159-B083-4C3A-986E-459E548FA7E5}"/>
    <cellStyle name="Normalny 17 4 3 2 2 3 2 2 2" xfId="34176" xr:uid="{70DDA16C-8E8C-4606-96A4-F715033DC4A3}"/>
    <cellStyle name="Normalny 17 4 3 2 2 3 2 3" xfId="34175" xr:uid="{28989BD2-2A9A-4FDC-9D6F-AEB43FF206CA}"/>
    <cellStyle name="Normalny 17 4 3 2 2 3 3" xfId="24637" xr:uid="{EF4825CE-CA7B-4BB9-B69B-8C20A35C1017}"/>
    <cellStyle name="Normalny 17 4 3 2 2 3 3 2" xfId="28543" xr:uid="{2FB283D6-BF41-4F15-8926-8F88ECCDE9FB}"/>
    <cellStyle name="Normalny 17 4 3 2 2 3 3 2 2" xfId="34178" xr:uid="{7EA8E1B0-842A-46F2-95B6-F37CA0B00DDC}"/>
    <cellStyle name="Normalny 17 4 3 2 2 3 3 3" xfId="34177" xr:uid="{8A7DCB83-F039-426D-984A-E1017EE3846A}"/>
    <cellStyle name="Normalny 17 4 3 2 2 3 4" xfId="25935" xr:uid="{582E77B5-C598-43DF-A227-F73F24FDE572}"/>
    <cellStyle name="Normalny 17 4 3 2 2 3 4 2" xfId="34179" xr:uid="{A74DEF3B-5686-487D-9BD1-A6CA7AB67DD6}"/>
    <cellStyle name="Normalny 17 4 3 2 2 3 5" xfId="29847" xr:uid="{1E65DFBE-9557-46F2-88FF-5B035E725615}"/>
    <cellStyle name="Normalny 17 4 3 2 2 3 6" xfId="31720" xr:uid="{768687E4-6FD7-4BFA-9C30-EF7A359B9995}"/>
    <cellStyle name="Normalny 17 4 3 2 2 4" xfId="23329" xr:uid="{C4EB7DD3-FF5F-4D79-8FF6-9F3E8F3BD77D}"/>
    <cellStyle name="Normalny 17 4 3 2 2 4 2" xfId="27237" xr:uid="{7995BF59-8CCE-49A3-B3E2-1821C1FFCB0B}"/>
    <cellStyle name="Normalny 17 4 3 2 2 4 2 2" xfId="34181" xr:uid="{2CEB1B42-B284-4CBD-AB41-C1EAEFDE3E61}"/>
    <cellStyle name="Normalny 17 4 3 2 2 4 3" xfId="34180" xr:uid="{03D55FA7-9E04-4DC8-998F-670A636B8289}"/>
    <cellStyle name="Normalny 17 4 3 2 2 5" xfId="24635" xr:uid="{85256410-9157-4878-864E-ACEF1594CDCE}"/>
    <cellStyle name="Normalny 17 4 3 2 2 5 2" xfId="28541" xr:uid="{FEAD7BD0-6972-4262-B868-8C09C52EF4B7}"/>
    <cellStyle name="Normalny 17 4 3 2 2 5 2 2" xfId="34183" xr:uid="{C9C43193-2E09-4D3F-AFEF-1FC3265F29FF}"/>
    <cellStyle name="Normalny 17 4 3 2 2 5 3" xfId="34182" xr:uid="{4B1B2FD6-7857-43A5-932C-3B6F1A2EBE4A}"/>
    <cellStyle name="Normalny 17 4 3 2 2 6" xfId="25933" xr:uid="{556A0436-57DE-4F7E-A9AC-84F09BEBF01E}"/>
    <cellStyle name="Normalny 17 4 3 2 2 6 2" xfId="34184" xr:uid="{7E45E118-262C-4F64-A686-E959656C928E}"/>
    <cellStyle name="Normalny 17 4 3 2 2 7" xfId="29848" xr:uid="{464C4044-4ACF-46F4-925C-EC5E76BA5D94}"/>
    <cellStyle name="Normalny 17 4 3 2 2 8" xfId="31060" xr:uid="{FFB36399-B833-4DA9-A780-3348A33BC08D}"/>
    <cellStyle name="Normalny 17 4 3 2 3" xfId="1978" xr:uid="{96EFE234-F83F-4FA3-9329-49AC987DBAF0}"/>
    <cellStyle name="Normalny 17 4 3 2 3 2" xfId="1979" xr:uid="{0EEA7C41-BF8C-4CE5-891B-958B159EC7D2}"/>
    <cellStyle name="Normalny 17 4 3 2 3 2 2" xfId="23333" xr:uid="{4CAD80FA-A4D3-40AF-B0CB-2FE6032495B4}"/>
    <cellStyle name="Normalny 17 4 3 2 3 2 2 2" xfId="27241" xr:uid="{B10EBBB7-6A94-4692-9394-FBDD393BFC7B}"/>
    <cellStyle name="Normalny 17 4 3 2 3 2 2 2 2" xfId="34186" xr:uid="{5B417D17-B916-4B69-A6A1-6BBAF756141D}"/>
    <cellStyle name="Normalny 17 4 3 2 3 2 2 3" xfId="34185" xr:uid="{1C88AB71-36A9-41CA-8C5E-838D539102EA}"/>
    <cellStyle name="Normalny 17 4 3 2 3 2 3" xfId="24639" xr:uid="{FF21EA8E-3230-4808-A0E8-6D335BE60108}"/>
    <cellStyle name="Normalny 17 4 3 2 3 2 3 2" xfId="28545" xr:uid="{4E11F624-35D9-40E5-8914-448D313CC45E}"/>
    <cellStyle name="Normalny 17 4 3 2 3 2 3 2 2" xfId="34188" xr:uid="{28ABA9B5-23AF-4198-AEF9-983911D5B994}"/>
    <cellStyle name="Normalny 17 4 3 2 3 2 3 3" xfId="34187" xr:uid="{68BD032B-96F4-4860-BB14-7CB6C29B27FF}"/>
    <cellStyle name="Normalny 17 4 3 2 3 2 4" xfId="25937" xr:uid="{B58C82D9-4534-4425-9199-2DC81B25B6C0}"/>
    <cellStyle name="Normalny 17 4 3 2 3 2 4 2" xfId="34189" xr:uid="{28B6CA40-F8A0-4B98-B3F8-D7ECABE78A87}"/>
    <cellStyle name="Normalny 17 4 3 2 3 2 5" xfId="29849" xr:uid="{9F8E1F9F-CB10-4166-8DF7-3F3C0D5FB489}"/>
    <cellStyle name="Normalny 17 4 3 2 3 2 6" xfId="31721" xr:uid="{E30DE41B-B775-47A6-AC5B-14F48500A46D}"/>
    <cellStyle name="Normalny 17 4 3 2 3 3" xfId="23332" xr:uid="{739A330B-5092-41A1-9ED1-83730AF8D442}"/>
    <cellStyle name="Normalny 17 4 3 2 3 3 2" xfId="27240" xr:uid="{86895DB0-9A79-4CE8-95D6-FE536E712E35}"/>
    <cellStyle name="Normalny 17 4 3 2 3 3 2 2" xfId="34191" xr:uid="{1B3CEFF9-9FBC-4F3F-9498-74B0A4A1A827}"/>
    <cellStyle name="Normalny 17 4 3 2 3 3 3" xfId="34190" xr:uid="{50328612-76C3-419E-A61D-94480282B992}"/>
    <cellStyle name="Normalny 17 4 3 2 3 4" xfId="24638" xr:uid="{E025F205-6635-4D43-AACA-BB10E779E945}"/>
    <cellStyle name="Normalny 17 4 3 2 3 4 2" xfId="28544" xr:uid="{7CED6F5F-29CB-45F5-98E1-3A07AB222058}"/>
    <cellStyle name="Normalny 17 4 3 2 3 4 2 2" xfId="34193" xr:uid="{34317C53-3334-4AA7-8175-B8185CB0CB7D}"/>
    <cellStyle name="Normalny 17 4 3 2 3 4 3" xfId="34192" xr:uid="{54359964-B375-4604-B2E4-9DD4067F7813}"/>
    <cellStyle name="Normalny 17 4 3 2 3 5" xfId="25936" xr:uid="{66E864D6-4F30-4A02-A5DA-A5047FEBA530}"/>
    <cellStyle name="Normalny 17 4 3 2 3 5 2" xfId="34194" xr:uid="{3874E674-F0DB-4E5A-AAEE-A0F576815609}"/>
    <cellStyle name="Normalny 17 4 3 2 3 6" xfId="29850" xr:uid="{7A5C2136-80E2-4D64-AC8C-1935D7D8B4B9}"/>
    <cellStyle name="Normalny 17 4 3 2 3 7" xfId="31222" xr:uid="{1C6357D6-25D5-4DA1-8011-EABA7E884A04}"/>
    <cellStyle name="Normalny 17 4 3 2 4" xfId="1980" xr:uid="{05D419FF-FAA7-4BFE-A84E-83167B847813}"/>
    <cellStyle name="Normalny 17 4 3 2 4 2" xfId="23334" xr:uid="{1311B9AC-766A-4B6C-8B08-6EF4F7F6EF30}"/>
    <cellStyle name="Normalny 17 4 3 2 4 2 2" xfId="27242" xr:uid="{6DD93F06-B1B3-49E4-9EE1-31894465309C}"/>
    <cellStyle name="Normalny 17 4 3 2 4 2 2 2" xfId="34196" xr:uid="{CEED2A33-3B91-46E6-B3EF-634EEE00EA04}"/>
    <cellStyle name="Normalny 17 4 3 2 4 2 3" xfId="34195" xr:uid="{A76215BF-3CC1-4357-A50A-8CEDFB6FA3AC}"/>
    <cellStyle name="Normalny 17 4 3 2 4 3" xfId="24640" xr:uid="{B524031E-34CD-4B97-9FEF-9A63A4E5780E}"/>
    <cellStyle name="Normalny 17 4 3 2 4 3 2" xfId="28546" xr:uid="{94D343FB-9AF0-46A5-A821-3DF8EA812BBE}"/>
    <cellStyle name="Normalny 17 4 3 2 4 3 2 2" xfId="34198" xr:uid="{8750F1AE-23BD-4FCA-BFA8-D4396D6F2B8E}"/>
    <cellStyle name="Normalny 17 4 3 2 4 3 3" xfId="34197" xr:uid="{FFDF7644-56D8-4B2C-9D0B-1649136FF137}"/>
    <cellStyle name="Normalny 17 4 3 2 4 4" xfId="25938" xr:uid="{9A45A75A-AFE2-499A-8B99-995D1D4183B3}"/>
    <cellStyle name="Normalny 17 4 3 2 4 4 2" xfId="34199" xr:uid="{7EE4172C-76E0-496E-AC7D-F95A9FC89AB6}"/>
    <cellStyle name="Normalny 17 4 3 2 4 5" xfId="29851" xr:uid="{60BC5CFD-ECC7-43D0-A669-09DA57F5A0F5}"/>
    <cellStyle name="Normalny 17 4 3 2 4 6" xfId="31342" xr:uid="{7B034670-D487-4004-9844-94B327C2437E}"/>
    <cellStyle name="Normalny 17 4 3 2 5" xfId="1981" xr:uid="{490DBD49-0723-440B-9663-72FA8138CD36}"/>
    <cellStyle name="Normalny 17 4 3 2 5 2" xfId="23335" xr:uid="{73505CD0-734D-48D2-A6F6-7FC56F83A231}"/>
    <cellStyle name="Normalny 17 4 3 2 5 2 2" xfId="27243" xr:uid="{4912D2E9-67EC-4C54-AF12-E2E6B856C38F}"/>
    <cellStyle name="Normalny 17 4 3 2 5 2 2 2" xfId="34201" xr:uid="{654A1D58-B8BE-4BBE-BFDC-71273700F063}"/>
    <cellStyle name="Normalny 17 4 3 2 5 2 3" xfId="34200" xr:uid="{38ADEBF2-7F8F-4140-999B-430A858BA53C}"/>
    <cellStyle name="Normalny 17 4 3 2 5 3" xfId="24641" xr:uid="{D12C7BE0-97B6-42AB-B251-488D10799165}"/>
    <cellStyle name="Normalny 17 4 3 2 5 3 2" xfId="28547" xr:uid="{F9AA106A-43A0-4E79-B7A5-4AD7521B6787}"/>
    <cellStyle name="Normalny 17 4 3 2 5 3 2 2" xfId="34203" xr:uid="{FEE5A12D-1536-4458-8BE8-BDFED9E5F0BF}"/>
    <cellStyle name="Normalny 17 4 3 2 5 3 3" xfId="34202" xr:uid="{F91B15EC-C273-4CC0-B3D7-95955FEFC39C}"/>
    <cellStyle name="Normalny 17 4 3 2 5 4" xfId="25939" xr:uid="{CC55EACA-B9DE-46E6-8728-149ED365D4C3}"/>
    <cellStyle name="Normalny 17 4 3 2 5 4 2" xfId="34204" xr:uid="{E045E821-7F59-46F8-BA0A-89E7D5E7996A}"/>
    <cellStyle name="Normalny 17 4 3 2 5 5" xfId="29852" xr:uid="{E731662A-AB95-4E13-B067-B8540EB56C40}"/>
    <cellStyle name="Normalny 17 4 3 2 5 6" xfId="31719" xr:uid="{682A8911-F90B-4381-B5CF-F71C88F00B25}"/>
    <cellStyle name="Normalny 17 4 3 2 6" xfId="23328" xr:uid="{E7723FFB-6BCE-4E0B-9C70-40CCDFC32E15}"/>
    <cellStyle name="Normalny 17 4 3 2 6 2" xfId="27236" xr:uid="{07E7A49F-369E-44EE-AB76-3ADC79B83E96}"/>
    <cellStyle name="Normalny 17 4 3 2 6 2 2" xfId="34206" xr:uid="{5B975F54-4A26-44C3-839D-44D3728291D2}"/>
    <cellStyle name="Normalny 17 4 3 2 6 3" xfId="34205" xr:uid="{361F1CEA-A15E-4D55-9812-541DCBDE339F}"/>
    <cellStyle name="Normalny 17 4 3 2 7" xfId="24634" xr:uid="{9C94D53A-4E97-4B85-9625-025DE14D39D6}"/>
    <cellStyle name="Normalny 17 4 3 2 7 2" xfId="28540" xr:uid="{701EDB59-89F9-4C2A-B082-75DFE7E1E760}"/>
    <cellStyle name="Normalny 17 4 3 2 7 2 2" xfId="34208" xr:uid="{9901957D-A799-41B9-95CC-278511313BA9}"/>
    <cellStyle name="Normalny 17 4 3 2 7 3" xfId="34207" xr:uid="{36CACBAB-2206-4102-8536-0E6A8C3754FE}"/>
    <cellStyle name="Normalny 17 4 3 2 8" xfId="25932" xr:uid="{6121C83C-6436-4E80-A2A8-414722C2ECF5}"/>
    <cellStyle name="Normalny 17 4 3 2 8 2" xfId="34209" xr:uid="{C7B72629-2BD7-4D01-833C-23F2B8D1175A}"/>
    <cellStyle name="Normalny 17 4 3 2 9" xfId="29853" xr:uid="{F4169218-E887-4B6C-8643-F87960A4FF9E}"/>
    <cellStyle name="Normalny 17 4 3 3" xfId="1982" xr:uid="{0878CCCD-7473-4A71-B67A-AA545F88AAF2}"/>
    <cellStyle name="Normalny 17 4 3 3 2" xfId="1983" xr:uid="{12DB223D-4773-4678-AF09-86D2203CEC70}"/>
    <cellStyle name="Normalny 17 4 3 3 2 2" xfId="23337" xr:uid="{9C241537-870A-4C38-8197-251CAE8A868D}"/>
    <cellStyle name="Normalny 17 4 3 3 2 2 2" xfId="27245" xr:uid="{60237A35-74C1-48D8-8C69-0C7596CB04B6}"/>
    <cellStyle name="Normalny 17 4 3 3 2 2 2 2" xfId="34211" xr:uid="{5510F193-8814-4806-B947-A5741672238D}"/>
    <cellStyle name="Normalny 17 4 3 3 2 2 3" xfId="34210" xr:uid="{2DDC6357-31F5-4A12-B8DC-0825DBA9F2BC}"/>
    <cellStyle name="Normalny 17 4 3 3 2 3" xfId="24643" xr:uid="{01C7A56E-0219-4D9F-BA80-36C2B51D8DC7}"/>
    <cellStyle name="Normalny 17 4 3 3 2 3 2" xfId="28549" xr:uid="{57B78021-6378-4CF9-9F63-0D17F87F8B5F}"/>
    <cellStyle name="Normalny 17 4 3 3 2 3 2 2" xfId="34213" xr:uid="{E5A1A1BC-2E56-4A1F-85C6-109084168D9E}"/>
    <cellStyle name="Normalny 17 4 3 3 2 3 3" xfId="34212" xr:uid="{44F133FA-4951-4890-BFC3-0220B0660726}"/>
    <cellStyle name="Normalny 17 4 3 3 2 4" xfId="25941" xr:uid="{60EAB4E5-3C46-423F-A0AD-12C6D5972FD9}"/>
    <cellStyle name="Normalny 17 4 3 3 2 4 2" xfId="34214" xr:uid="{57470FC6-7293-4ABD-A07C-8515D4082B83}"/>
    <cellStyle name="Normalny 17 4 3 3 2 5" xfId="29854" xr:uid="{31B88FE1-F6E5-4DB3-9442-DD7FFEF57CE1}"/>
    <cellStyle name="Normalny 17 4 3 3 2 6" xfId="31344" xr:uid="{03CD98C5-FAA1-455A-876F-936CE766A8A4}"/>
    <cellStyle name="Normalny 17 4 3 3 3" xfId="1984" xr:uid="{9E8CC5AF-C8E7-4529-A695-34EE909AD684}"/>
    <cellStyle name="Normalny 17 4 3 3 3 2" xfId="23338" xr:uid="{375D9DB2-CA94-45DC-81DE-F452DEC9E318}"/>
    <cellStyle name="Normalny 17 4 3 3 3 2 2" xfId="27246" xr:uid="{FC7DB6EE-7840-48A9-BD14-BC3C5726A403}"/>
    <cellStyle name="Normalny 17 4 3 3 3 2 2 2" xfId="34216" xr:uid="{9007C4F0-25B0-4DB1-9901-5C7A3493CF5A}"/>
    <cellStyle name="Normalny 17 4 3 3 3 2 3" xfId="34215" xr:uid="{06467056-961B-402F-A67A-0F6B859A0418}"/>
    <cellStyle name="Normalny 17 4 3 3 3 3" xfId="24644" xr:uid="{CA7D6901-E91A-413C-996C-FC841A3BED1E}"/>
    <cellStyle name="Normalny 17 4 3 3 3 3 2" xfId="28550" xr:uid="{85A65586-DDCA-404E-81E5-6EF49D45686B}"/>
    <cellStyle name="Normalny 17 4 3 3 3 3 2 2" xfId="34218" xr:uid="{AEFED5CB-2049-4EAE-86CB-09F82E4F4E23}"/>
    <cellStyle name="Normalny 17 4 3 3 3 3 3" xfId="34217" xr:uid="{27F41DA4-651C-412F-A0CF-45FE0D0ACCBC}"/>
    <cellStyle name="Normalny 17 4 3 3 3 4" xfId="25942" xr:uid="{7D0965EA-15F7-4FDF-839A-5D97D55E109C}"/>
    <cellStyle name="Normalny 17 4 3 3 3 4 2" xfId="34219" xr:uid="{6C7AB22F-A2FC-4F60-A290-FA56898668DF}"/>
    <cellStyle name="Normalny 17 4 3 3 3 5" xfId="29855" xr:uid="{32868D21-539E-4206-AFB7-AB930A69D792}"/>
    <cellStyle name="Normalny 17 4 3 3 3 6" xfId="31722" xr:uid="{9300E42D-8E02-4C87-97F0-B80ED3A56C9A}"/>
    <cellStyle name="Normalny 17 4 3 3 4" xfId="23336" xr:uid="{492D317C-5C59-4368-B8F2-0F2D47393D68}"/>
    <cellStyle name="Normalny 17 4 3 3 4 2" xfId="27244" xr:uid="{C4A4B03F-1B99-4417-BD55-8AE6740EBBE0}"/>
    <cellStyle name="Normalny 17 4 3 3 4 2 2" xfId="34221" xr:uid="{59D85898-71BE-4F56-8673-A087164153F5}"/>
    <cellStyle name="Normalny 17 4 3 3 4 3" xfId="34220" xr:uid="{552D4411-6D5B-4D6F-A884-51CFF5C29F0D}"/>
    <cellStyle name="Normalny 17 4 3 3 5" xfId="24642" xr:uid="{557A0F1F-74D5-4BE4-B0DF-1935124BA8FB}"/>
    <cellStyle name="Normalny 17 4 3 3 5 2" xfId="28548" xr:uid="{0F60CA00-9D65-4AFB-A7AA-D609AA091530}"/>
    <cellStyle name="Normalny 17 4 3 3 5 2 2" xfId="34223" xr:uid="{0D535E9A-2316-418C-A410-C8BE3EECE05C}"/>
    <cellStyle name="Normalny 17 4 3 3 5 3" xfId="34222" xr:uid="{7EE813B1-6D78-4520-A6F5-0E2BBEF54F1E}"/>
    <cellStyle name="Normalny 17 4 3 3 6" xfId="25940" xr:uid="{A8D3A334-1D7A-4B06-A008-F351F34EED1B}"/>
    <cellStyle name="Normalny 17 4 3 3 6 2" xfId="34224" xr:uid="{DEDB0225-78C4-4F17-B14C-84A997FE5C47}"/>
    <cellStyle name="Normalny 17 4 3 3 7" xfId="29856" xr:uid="{87F5D967-2505-4B8D-AA6A-5D0BA7340D0B}"/>
    <cellStyle name="Normalny 17 4 3 3 8" xfId="30981" xr:uid="{62366C93-0DCB-4765-A216-2237DD3F3599}"/>
    <cellStyle name="Normalny 17 4 3 4" xfId="1985" xr:uid="{B2E50E37-4914-4C54-B6F8-0329156A2EEF}"/>
    <cellStyle name="Normalny 17 4 3 4 2" xfId="1986" xr:uid="{2ED2CF87-C59F-40B6-87E9-63607B8F7686}"/>
    <cellStyle name="Normalny 17 4 3 4 2 2" xfId="23340" xr:uid="{D0D708F5-181E-4D9E-B50A-AA2D6E560FF0}"/>
    <cellStyle name="Normalny 17 4 3 4 2 2 2" xfId="27248" xr:uid="{E4457B74-9496-4552-A966-0A325B977224}"/>
    <cellStyle name="Normalny 17 4 3 4 2 2 2 2" xfId="34226" xr:uid="{6831E020-9207-4C8A-B679-F05E57F19EC4}"/>
    <cellStyle name="Normalny 17 4 3 4 2 2 3" xfId="34225" xr:uid="{72A25CA5-90AC-490C-859E-704A5B284DD4}"/>
    <cellStyle name="Normalny 17 4 3 4 2 3" xfId="24646" xr:uid="{31548BE1-B58A-4782-B56E-4B8CA2225C62}"/>
    <cellStyle name="Normalny 17 4 3 4 2 3 2" xfId="28552" xr:uid="{A4F7930D-69FE-4D52-911C-662F1A5AE677}"/>
    <cellStyle name="Normalny 17 4 3 4 2 3 2 2" xfId="34228" xr:uid="{2EF4B348-219A-4F17-90A3-AD3159BF6BB9}"/>
    <cellStyle name="Normalny 17 4 3 4 2 3 3" xfId="34227" xr:uid="{B68FCC8A-C103-45FE-8CEA-5B6407D397FD}"/>
    <cellStyle name="Normalny 17 4 3 4 2 4" xfId="25944" xr:uid="{807D24AF-B8C9-4D1E-BB20-B850CD722669}"/>
    <cellStyle name="Normalny 17 4 3 4 2 4 2" xfId="34229" xr:uid="{0D7E08F4-2DEF-4EDF-9E69-3D87CD5C093A}"/>
    <cellStyle name="Normalny 17 4 3 4 2 5" xfId="29857" xr:uid="{90A37696-94C4-4506-BE7A-10CCEC58A83B}"/>
    <cellStyle name="Normalny 17 4 3 4 2 6" xfId="31723" xr:uid="{EF7F6C81-6228-42F4-8A01-8FB5F6610428}"/>
    <cellStyle name="Normalny 17 4 3 4 3" xfId="23339" xr:uid="{62EA5E2C-A307-4BFD-BC47-00007C30A6E4}"/>
    <cellStyle name="Normalny 17 4 3 4 3 2" xfId="27247" xr:uid="{EFADC029-A01F-4E59-A36E-23B5E9F6D943}"/>
    <cellStyle name="Normalny 17 4 3 4 3 2 2" xfId="34231" xr:uid="{6D4B491B-B75F-43FE-A164-D9D547259647}"/>
    <cellStyle name="Normalny 17 4 3 4 3 3" xfId="34230" xr:uid="{AFDF81EA-F03F-40B8-9FFF-C9EBEEDB86C2}"/>
    <cellStyle name="Normalny 17 4 3 4 4" xfId="24645" xr:uid="{5216B0CB-5681-4EFB-A6A9-BE0B576CBDBB}"/>
    <cellStyle name="Normalny 17 4 3 4 4 2" xfId="28551" xr:uid="{4057756A-B219-4AA1-A66C-96381A50F6D1}"/>
    <cellStyle name="Normalny 17 4 3 4 4 2 2" xfId="34233" xr:uid="{2EDF33BC-D542-4267-BCF5-E6B03C8F10BB}"/>
    <cellStyle name="Normalny 17 4 3 4 4 3" xfId="34232" xr:uid="{2748DC9F-10BD-46D0-BF32-69CABCE854E4}"/>
    <cellStyle name="Normalny 17 4 3 4 5" xfId="25943" xr:uid="{248B9C40-1734-45F8-924C-11D9EB7D9FDB}"/>
    <cellStyle name="Normalny 17 4 3 4 5 2" xfId="34234" xr:uid="{FFEA1A68-A710-46BD-B17D-C0670B7072FE}"/>
    <cellStyle name="Normalny 17 4 3 4 6" xfId="29858" xr:uid="{01843A74-4ADC-4460-B146-63D06A1AB734}"/>
    <cellStyle name="Normalny 17 4 3 4 7" xfId="31143" xr:uid="{549E4BE5-77B1-4F33-8742-2C14EB106C19}"/>
    <cellStyle name="Normalny 17 4 3 5" xfId="1987" xr:uid="{F49AFF9C-9B80-4165-9CF4-7D63C9C631EB}"/>
    <cellStyle name="Normalny 17 4 3 5 2" xfId="23341" xr:uid="{E3402ECF-372B-4969-8BB1-35C3562B1FEA}"/>
    <cellStyle name="Normalny 17 4 3 5 2 2" xfId="27249" xr:uid="{1A5B5AB1-5552-4813-B69E-08C686236E00}"/>
    <cellStyle name="Normalny 17 4 3 5 2 2 2" xfId="34236" xr:uid="{92AEB0BF-C31B-4F18-98C1-1124D480EDCD}"/>
    <cellStyle name="Normalny 17 4 3 5 2 3" xfId="34235" xr:uid="{5145447D-F11D-434B-B685-E75EFFE159AC}"/>
    <cellStyle name="Normalny 17 4 3 5 3" xfId="24647" xr:uid="{0E67673B-A107-4B6B-ACA3-09C3C4B24559}"/>
    <cellStyle name="Normalny 17 4 3 5 3 2" xfId="28553" xr:uid="{0EBC403F-E9E5-4197-9D88-B25EE688E5DC}"/>
    <cellStyle name="Normalny 17 4 3 5 3 2 2" xfId="34238" xr:uid="{B9083EAF-33B8-4C49-B122-0C1151D8FC30}"/>
    <cellStyle name="Normalny 17 4 3 5 3 3" xfId="34237" xr:uid="{87EBBAAA-D14F-46AD-B0A5-E1743F6C3166}"/>
    <cellStyle name="Normalny 17 4 3 5 4" xfId="25945" xr:uid="{A073AFC8-CBCC-4A02-9619-0BFFFC6CE76F}"/>
    <cellStyle name="Normalny 17 4 3 5 4 2" xfId="34239" xr:uid="{550C0530-EB78-4C4D-92A2-8AB5BFE9723F}"/>
    <cellStyle name="Normalny 17 4 3 5 5" xfId="29859" xr:uid="{2445531C-3FE9-4103-AC18-B97D550AADD7}"/>
    <cellStyle name="Normalny 17 4 3 5 6" xfId="31341" xr:uid="{7E48E1F6-EE16-46CD-9DAB-3BF76B3C7846}"/>
    <cellStyle name="Normalny 17 4 3 6" xfId="1988" xr:uid="{048CF024-CFBD-4BEA-9F24-059D6C8730E1}"/>
    <cellStyle name="Normalny 17 4 3 6 2" xfId="23342" xr:uid="{45E069E2-8F86-4241-B1ED-A0F42783A374}"/>
    <cellStyle name="Normalny 17 4 3 6 2 2" xfId="27250" xr:uid="{84991CAC-FC1A-44D6-8FBC-96FA77FD1233}"/>
    <cellStyle name="Normalny 17 4 3 6 2 2 2" xfId="34241" xr:uid="{5AA96075-D4CD-4DF6-9BBC-BCF66653C81D}"/>
    <cellStyle name="Normalny 17 4 3 6 2 3" xfId="34240" xr:uid="{A9152ECF-3575-4AEA-A92E-7FAB4C0BE5B2}"/>
    <cellStyle name="Normalny 17 4 3 6 3" xfId="24648" xr:uid="{90F3076C-1CF8-4EC4-A49D-1638EB54BA3E}"/>
    <cellStyle name="Normalny 17 4 3 6 3 2" xfId="28554" xr:uid="{CEE53FB1-1059-4FDA-94BE-6C37DEC46329}"/>
    <cellStyle name="Normalny 17 4 3 6 3 2 2" xfId="34243" xr:uid="{199120F3-0F46-434B-B376-F50CC7E1FFFC}"/>
    <cellStyle name="Normalny 17 4 3 6 3 3" xfId="34242" xr:uid="{06B39ACC-20CE-4C95-88AE-2E7328218B8F}"/>
    <cellStyle name="Normalny 17 4 3 6 4" xfId="25946" xr:uid="{AB99CDF1-947A-418C-ADE8-08D11BC90A2D}"/>
    <cellStyle name="Normalny 17 4 3 6 4 2" xfId="34244" xr:uid="{7E2DA600-9596-422C-9FAF-0A51B4AFA0F6}"/>
    <cellStyle name="Normalny 17 4 3 6 5" xfId="29860" xr:uid="{FFC9581E-98FF-4B78-9BE3-AAF939356B44}"/>
    <cellStyle name="Normalny 17 4 3 6 6" xfId="31718" xr:uid="{B03FDCB3-DBC1-44D9-B55A-93F1905E2132}"/>
    <cellStyle name="Normalny 17 4 3 7" xfId="23327" xr:uid="{63B78578-2C8A-4E6E-B5A2-AB76CBC42E37}"/>
    <cellStyle name="Normalny 17 4 3 7 2" xfId="27235" xr:uid="{1610010D-89F8-41AE-A78D-D4E159DCB248}"/>
    <cellStyle name="Normalny 17 4 3 7 2 2" xfId="34246" xr:uid="{0A139A1C-4FE4-4CA5-A3B1-142197B13F46}"/>
    <cellStyle name="Normalny 17 4 3 7 3" xfId="34245" xr:uid="{50EA2CFE-3C9D-44D5-80C7-A84A85D13CC3}"/>
    <cellStyle name="Normalny 17 4 3 8" xfId="24633" xr:uid="{5FD94E77-2B93-4BA2-AB05-18A948210DEA}"/>
    <cellStyle name="Normalny 17 4 3 8 2" xfId="28539" xr:uid="{65521C6A-5ED6-4856-88C8-96AD2534EB78}"/>
    <cellStyle name="Normalny 17 4 3 8 2 2" xfId="34248" xr:uid="{1E3466D3-BAA2-4D03-89EE-2AD3E4AE9C3D}"/>
    <cellStyle name="Normalny 17 4 3 8 3" xfId="34247" xr:uid="{36051747-DD5D-4C37-A95E-74DBE764D098}"/>
    <cellStyle name="Normalny 17 4 3 9" xfId="25931" xr:uid="{3F23A0B9-3CD5-484F-BFB4-8D469281957C}"/>
    <cellStyle name="Normalny 17 4 3 9 2" xfId="34249" xr:uid="{935623DA-7CC5-4769-9912-14CD3CB144FC}"/>
    <cellStyle name="Normalny 17 4 4" xfId="1989" xr:uid="{F1D36789-230A-47E8-8152-33AA7B9E7B56}"/>
    <cellStyle name="Normalny 17 4 4 10" xfId="30860" xr:uid="{51C1407F-42DB-4B9E-994D-30FD8E4E16B6}"/>
    <cellStyle name="Normalny 17 4 4 2" xfId="1990" xr:uid="{41B24B84-9940-42F0-8DBC-CB774A35512B}"/>
    <cellStyle name="Normalny 17 4 4 2 2" xfId="1991" xr:uid="{CEB024A6-5F8E-407D-96D2-BA0A4DEAD693}"/>
    <cellStyle name="Normalny 17 4 4 2 2 2" xfId="23345" xr:uid="{59A0AF67-8D23-440B-BE87-C8DB6A906E14}"/>
    <cellStyle name="Normalny 17 4 4 2 2 2 2" xfId="27253" xr:uid="{6F96E3E8-FE57-4DE5-97B3-8401E60A9EB2}"/>
    <cellStyle name="Normalny 17 4 4 2 2 2 2 2" xfId="34251" xr:uid="{4277FC89-D56F-4784-8FC9-801267B3E83E}"/>
    <cellStyle name="Normalny 17 4 4 2 2 2 3" xfId="34250" xr:uid="{AB7260A0-9255-4E0D-9AF2-91D41E8F0104}"/>
    <cellStyle name="Normalny 17 4 4 2 2 3" xfId="24651" xr:uid="{4D1AD20C-F98B-433B-B5C2-7F7CCD62C1DE}"/>
    <cellStyle name="Normalny 17 4 4 2 2 3 2" xfId="28557" xr:uid="{A69CF267-2EE6-4FEB-95FA-39A1E540A3A3}"/>
    <cellStyle name="Normalny 17 4 4 2 2 3 2 2" xfId="34253" xr:uid="{26A74C74-6D65-4563-9A10-59CCEAE0BF5D}"/>
    <cellStyle name="Normalny 17 4 4 2 2 3 3" xfId="34252" xr:uid="{7B4F4360-4E7D-47F1-B5D5-F9F14D12892E}"/>
    <cellStyle name="Normalny 17 4 4 2 2 4" xfId="25949" xr:uid="{90DDD0E5-A230-48FA-9661-A4A66D6896E4}"/>
    <cellStyle name="Normalny 17 4 4 2 2 4 2" xfId="34254" xr:uid="{8B5460C9-232A-41C9-8B88-30F779D4E379}"/>
    <cellStyle name="Normalny 17 4 4 2 2 5" xfId="29861" xr:uid="{9896D4A7-94DB-4CAF-BDEC-F23E83C12064}"/>
    <cellStyle name="Normalny 17 4 4 2 2 6" xfId="31346" xr:uid="{356068BD-4082-4D51-BDD2-490CD1626E77}"/>
    <cellStyle name="Normalny 17 4 4 2 3" xfId="1992" xr:uid="{E6A551F3-851F-40A4-BFC5-2DBA972DD5CE}"/>
    <cellStyle name="Normalny 17 4 4 2 3 2" xfId="23346" xr:uid="{3EBEB476-AC64-4253-9532-955B0FA5AACF}"/>
    <cellStyle name="Normalny 17 4 4 2 3 2 2" xfId="27254" xr:uid="{6CBCF453-484B-4CDF-85FD-F69BE896895A}"/>
    <cellStyle name="Normalny 17 4 4 2 3 2 2 2" xfId="34256" xr:uid="{80A1A4AD-0A6C-422F-9259-11269B04CF9E}"/>
    <cellStyle name="Normalny 17 4 4 2 3 2 3" xfId="34255" xr:uid="{AABE3835-8F55-48AC-B4C0-E1ACACBED27A}"/>
    <cellStyle name="Normalny 17 4 4 2 3 3" xfId="24652" xr:uid="{B767EFC7-805F-4871-BA00-1A48A10566CE}"/>
    <cellStyle name="Normalny 17 4 4 2 3 3 2" xfId="28558" xr:uid="{B478B447-B0D6-4A45-AFAC-4A26B02C2D7E}"/>
    <cellStyle name="Normalny 17 4 4 2 3 3 2 2" xfId="34258" xr:uid="{4FFA9780-04CD-4F12-973C-900C63CA78B5}"/>
    <cellStyle name="Normalny 17 4 4 2 3 3 3" xfId="34257" xr:uid="{4B7A0995-B6B3-42D0-9AAC-10DCFC3E7C87}"/>
    <cellStyle name="Normalny 17 4 4 2 3 4" xfId="25950" xr:uid="{3C4F7645-C8DA-4BC0-B489-49CB78EEFE87}"/>
    <cellStyle name="Normalny 17 4 4 2 3 4 2" xfId="34259" xr:uid="{1F2A7B8C-10A6-4727-BC47-39863562F750}"/>
    <cellStyle name="Normalny 17 4 4 2 3 5" xfId="29862" xr:uid="{CEF055E2-2233-458B-A740-720510A62442}"/>
    <cellStyle name="Normalny 17 4 4 2 3 6" xfId="31725" xr:uid="{C620BE02-6CFA-4E1A-A3CA-E6457499D522}"/>
    <cellStyle name="Normalny 17 4 4 2 4" xfId="23344" xr:uid="{76892B5C-1938-44AF-87A1-20849C6C7A51}"/>
    <cellStyle name="Normalny 17 4 4 2 4 2" xfId="27252" xr:uid="{DDEBF5C7-A3AF-4CD7-901E-C67895839430}"/>
    <cellStyle name="Normalny 17 4 4 2 4 2 2" xfId="34261" xr:uid="{E439E481-D403-4F67-B62F-BB5044F362A5}"/>
    <cellStyle name="Normalny 17 4 4 2 4 3" xfId="34260" xr:uid="{6FD75A1F-FE97-415A-A60B-35C8C335D4AD}"/>
    <cellStyle name="Normalny 17 4 4 2 5" xfId="24650" xr:uid="{695AC2A3-1BE6-453F-A4DF-09A3A08478B8}"/>
    <cellStyle name="Normalny 17 4 4 2 5 2" xfId="28556" xr:uid="{74E439FC-6287-47ED-B45C-05794752F300}"/>
    <cellStyle name="Normalny 17 4 4 2 5 2 2" xfId="34263" xr:uid="{D4712F67-1733-4E34-8D76-24279227791D}"/>
    <cellStyle name="Normalny 17 4 4 2 5 3" xfId="34262" xr:uid="{61424832-7080-4E18-944C-C0440C056CC5}"/>
    <cellStyle name="Normalny 17 4 4 2 6" xfId="25948" xr:uid="{24404226-6BC4-4BA6-8C83-126B9C15677E}"/>
    <cellStyle name="Normalny 17 4 4 2 6 2" xfId="34264" xr:uid="{2B83DC67-42E8-4F7D-B95E-8BC82F5628AB}"/>
    <cellStyle name="Normalny 17 4 4 2 7" xfId="29863" xr:uid="{2FC2B98E-C718-4821-BCCF-53328129351A}"/>
    <cellStyle name="Normalny 17 4 4 2 8" xfId="31022" xr:uid="{783ED836-0B97-4A92-8776-A08336680D2F}"/>
    <cellStyle name="Normalny 17 4 4 3" xfId="1993" xr:uid="{55EBC5AB-AEAB-4624-A5AF-34398434C94A}"/>
    <cellStyle name="Normalny 17 4 4 3 2" xfId="1994" xr:uid="{5123236C-C7AD-4ACA-BC0A-9C45264F02BC}"/>
    <cellStyle name="Normalny 17 4 4 3 2 2" xfId="23348" xr:uid="{A65F8F64-1142-47CB-BD43-AA1455F7456C}"/>
    <cellStyle name="Normalny 17 4 4 3 2 2 2" xfId="27256" xr:uid="{5F04FD50-5EAD-45A6-A02A-D8F5689752BA}"/>
    <cellStyle name="Normalny 17 4 4 3 2 2 2 2" xfId="34266" xr:uid="{01F3228D-2EBC-443C-9034-205D5D29700F}"/>
    <cellStyle name="Normalny 17 4 4 3 2 2 3" xfId="34265" xr:uid="{A25C1865-89F0-43AE-B16E-A006032642C2}"/>
    <cellStyle name="Normalny 17 4 4 3 2 3" xfId="24654" xr:uid="{700EDAEF-1182-4B5C-82A2-4B9C5A5F1956}"/>
    <cellStyle name="Normalny 17 4 4 3 2 3 2" xfId="28560" xr:uid="{44F4D043-B4CE-47ED-B745-FFC65328E264}"/>
    <cellStyle name="Normalny 17 4 4 3 2 3 2 2" xfId="34268" xr:uid="{6D3E682E-003F-4293-9159-284717E84A08}"/>
    <cellStyle name="Normalny 17 4 4 3 2 3 3" xfId="34267" xr:uid="{5B4DCD69-3550-45E6-B35B-58EC7EB69AEB}"/>
    <cellStyle name="Normalny 17 4 4 3 2 4" xfId="25952" xr:uid="{EFB50A5E-EFC2-41CB-BBA5-D04DC0BAFB6D}"/>
    <cellStyle name="Normalny 17 4 4 3 2 4 2" xfId="34269" xr:uid="{2123F92A-EBEE-42A9-8D45-C218DFEA3494}"/>
    <cellStyle name="Normalny 17 4 4 3 2 5" xfId="29864" xr:uid="{C6FAC79A-BF4A-4FDD-A23E-7EBB433F6A2D}"/>
    <cellStyle name="Normalny 17 4 4 3 2 6" xfId="31726" xr:uid="{53A491A2-EBC4-4663-8D6D-2AAFE4867474}"/>
    <cellStyle name="Normalny 17 4 4 3 3" xfId="23347" xr:uid="{ACC72F76-2E08-4162-9F18-FD2CBEA1B5EB}"/>
    <cellStyle name="Normalny 17 4 4 3 3 2" xfId="27255" xr:uid="{D3BAD816-DCDD-46DB-A8CF-528F0ECABFCA}"/>
    <cellStyle name="Normalny 17 4 4 3 3 2 2" xfId="34271" xr:uid="{E27D9A71-00B9-407D-B01E-A71F017DA622}"/>
    <cellStyle name="Normalny 17 4 4 3 3 3" xfId="34270" xr:uid="{07473EA0-C102-44F3-A887-5FB865D64C4E}"/>
    <cellStyle name="Normalny 17 4 4 3 4" xfId="24653" xr:uid="{AF1E51AB-AE25-4644-A587-4E9B53A29C7B}"/>
    <cellStyle name="Normalny 17 4 4 3 4 2" xfId="28559" xr:uid="{02BFEF80-888C-47E3-B7C0-DACA0AABB052}"/>
    <cellStyle name="Normalny 17 4 4 3 4 2 2" xfId="34273" xr:uid="{73E64840-4FAE-4A3D-8F1E-581499CC1C78}"/>
    <cellStyle name="Normalny 17 4 4 3 4 3" xfId="34272" xr:uid="{32073106-D035-4902-AC59-37282ED7254F}"/>
    <cellStyle name="Normalny 17 4 4 3 5" xfId="25951" xr:uid="{8AFCAB4A-A812-4A69-ADC7-17A909F0058B}"/>
    <cellStyle name="Normalny 17 4 4 3 5 2" xfId="34274" xr:uid="{8FDF2EAD-3798-47E5-A099-9F9153081EB4}"/>
    <cellStyle name="Normalny 17 4 4 3 6" xfId="29865" xr:uid="{5354F0E8-8387-42BA-8D5A-029F12EAB2B0}"/>
    <cellStyle name="Normalny 17 4 4 3 7" xfId="31184" xr:uid="{57680336-2B35-4973-976E-14B1D27C7625}"/>
    <cellStyle name="Normalny 17 4 4 4" xfId="1995" xr:uid="{6A3697C2-F30E-4B2B-86FD-9A10CC601690}"/>
    <cellStyle name="Normalny 17 4 4 4 2" xfId="23349" xr:uid="{96C166A2-83EB-4386-8156-8901902E68CB}"/>
    <cellStyle name="Normalny 17 4 4 4 2 2" xfId="27257" xr:uid="{665FF4E8-761D-4320-8181-DAE348F845A2}"/>
    <cellStyle name="Normalny 17 4 4 4 2 2 2" xfId="34276" xr:uid="{EC72D4D1-5006-4B3C-AA6B-D2AC05ED75B0}"/>
    <cellStyle name="Normalny 17 4 4 4 2 3" xfId="34275" xr:uid="{526124D4-CF92-49FC-A381-53C93E92ECE9}"/>
    <cellStyle name="Normalny 17 4 4 4 3" xfId="24655" xr:uid="{D484D3C4-0CFF-4409-B767-92A5A1BB6E51}"/>
    <cellStyle name="Normalny 17 4 4 4 3 2" xfId="28561" xr:uid="{2A756A23-6E72-4BA8-AFE8-5A679DD02073}"/>
    <cellStyle name="Normalny 17 4 4 4 3 2 2" xfId="34278" xr:uid="{A6008E0A-8305-4ACF-B7A2-1020A2681067}"/>
    <cellStyle name="Normalny 17 4 4 4 3 3" xfId="34277" xr:uid="{094E1509-5850-4E97-B327-7FCAD3060718}"/>
    <cellStyle name="Normalny 17 4 4 4 4" xfId="25953" xr:uid="{B065763C-B1D4-4FDC-9B45-AC5C6C18922F}"/>
    <cellStyle name="Normalny 17 4 4 4 4 2" xfId="34279" xr:uid="{4B9A2095-FD3B-47B5-8A38-B4CC90DAC31B}"/>
    <cellStyle name="Normalny 17 4 4 4 5" xfId="29866" xr:uid="{3B367774-0562-4AA1-BB72-FC04F9E0D573}"/>
    <cellStyle name="Normalny 17 4 4 4 6" xfId="31345" xr:uid="{D1715A79-0D4A-46C0-A3EF-D197E841EA33}"/>
    <cellStyle name="Normalny 17 4 4 5" xfId="1996" xr:uid="{562F7146-4909-4759-A1D2-77BF203173F7}"/>
    <cellStyle name="Normalny 17 4 4 5 2" xfId="23350" xr:uid="{0F58F61F-7075-45DE-BFA2-192253DA3086}"/>
    <cellStyle name="Normalny 17 4 4 5 2 2" xfId="27258" xr:uid="{C00DD6EB-7989-4735-AD8A-BF4FF51FF9EF}"/>
    <cellStyle name="Normalny 17 4 4 5 2 2 2" xfId="34281" xr:uid="{80537A0B-076A-4A9A-81BD-325A03E60FD9}"/>
    <cellStyle name="Normalny 17 4 4 5 2 3" xfId="34280" xr:uid="{0C48110E-8228-492F-A3BD-F9D91A46F47D}"/>
    <cellStyle name="Normalny 17 4 4 5 3" xfId="24656" xr:uid="{C658706B-A12F-4860-852C-039E1399306B}"/>
    <cellStyle name="Normalny 17 4 4 5 3 2" xfId="28562" xr:uid="{BE10A7A4-ABFF-4761-905A-D95042A8131F}"/>
    <cellStyle name="Normalny 17 4 4 5 3 2 2" xfId="34283" xr:uid="{A2602387-6E36-42B8-9237-2E3EB69C1FC9}"/>
    <cellStyle name="Normalny 17 4 4 5 3 3" xfId="34282" xr:uid="{98D51702-6D98-48FF-BDAF-FABC64D9A480}"/>
    <cellStyle name="Normalny 17 4 4 5 4" xfId="25954" xr:uid="{0FAA59EB-E15C-48A8-A4C9-B7045238D65B}"/>
    <cellStyle name="Normalny 17 4 4 5 4 2" xfId="34284" xr:uid="{042284D3-F2C3-4987-B8CB-BE5434DA3DFA}"/>
    <cellStyle name="Normalny 17 4 4 5 5" xfId="29867" xr:uid="{0F35AA5F-1068-4925-AB36-79D4BB665DC4}"/>
    <cellStyle name="Normalny 17 4 4 5 6" xfId="31724" xr:uid="{DE1D97B4-2D7A-49F6-A543-D3F71B7EFDC4}"/>
    <cellStyle name="Normalny 17 4 4 6" xfId="23343" xr:uid="{AF9E9D5B-9AE6-4061-A816-8E694ED67F0C}"/>
    <cellStyle name="Normalny 17 4 4 6 2" xfId="27251" xr:uid="{5CBD9E1E-E2C6-4FC7-9FA2-BEB2F0F1AC8B}"/>
    <cellStyle name="Normalny 17 4 4 6 2 2" xfId="34286" xr:uid="{67A31F86-3999-4739-A52D-5A06EA585428}"/>
    <cellStyle name="Normalny 17 4 4 6 3" xfId="34285" xr:uid="{55452F5B-8873-4088-BD55-8BFB04D0FF2A}"/>
    <cellStyle name="Normalny 17 4 4 7" xfId="24649" xr:uid="{1C80D564-CFF3-4D58-9849-70547FB539E4}"/>
    <cellStyle name="Normalny 17 4 4 7 2" xfId="28555" xr:uid="{2D7C5C82-B320-49CA-A158-11817A98DCE1}"/>
    <cellStyle name="Normalny 17 4 4 7 2 2" xfId="34288" xr:uid="{820FFC06-37D5-4C87-96AF-E60AF532A896}"/>
    <cellStyle name="Normalny 17 4 4 7 3" xfId="34287" xr:uid="{8669CA82-EEDF-45E3-BFBA-EAA9B80F3544}"/>
    <cellStyle name="Normalny 17 4 4 8" xfId="25947" xr:uid="{A0FF2AC9-D7A5-4B13-B9B6-D5802F542125}"/>
    <cellStyle name="Normalny 17 4 4 8 2" xfId="34289" xr:uid="{81AFA8C6-0007-45BC-9208-D78D57CB360F}"/>
    <cellStyle name="Normalny 17 4 4 9" xfId="29868" xr:uid="{A3B63A50-B793-4C1E-8920-4BDFA0F11FC9}"/>
    <cellStyle name="Normalny 17 4 5" xfId="1997" xr:uid="{CAD97069-D465-4E04-BA59-0801F24BC9AC}"/>
    <cellStyle name="Normalny 17 4 5 2" xfId="1998" xr:uid="{9CD74365-1EF5-4669-94F3-77872062FDFD}"/>
    <cellStyle name="Normalny 17 4 5 2 2" xfId="23352" xr:uid="{7DFBA161-ACE5-4625-ACAB-EB6F238BA046}"/>
    <cellStyle name="Normalny 17 4 5 2 2 2" xfId="27260" xr:uid="{475C1B01-F27A-4468-A4AF-FD1396B7D772}"/>
    <cellStyle name="Normalny 17 4 5 2 2 2 2" xfId="34291" xr:uid="{DBD8EB27-30DF-4D1E-9C5A-6AD1BD9B220E}"/>
    <cellStyle name="Normalny 17 4 5 2 2 3" xfId="34290" xr:uid="{F30C1F64-A3C4-4698-8CBB-1485FFE45428}"/>
    <cellStyle name="Normalny 17 4 5 2 3" xfId="24658" xr:uid="{1CF55FCA-22C1-4774-A1D6-BF070EE91AB2}"/>
    <cellStyle name="Normalny 17 4 5 2 3 2" xfId="28564" xr:uid="{1A6A6A19-491D-450B-87CD-81B745B4DB93}"/>
    <cellStyle name="Normalny 17 4 5 2 3 2 2" xfId="34293" xr:uid="{ACC81923-A9F3-4568-9FD7-72213F8973D7}"/>
    <cellStyle name="Normalny 17 4 5 2 3 3" xfId="34292" xr:uid="{7ECDCDC8-D3A8-422A-B17C-1FF9B6281792}"/>
    <cellStyle name="Normalny 17 4 5 2 4" xfId="25956" xr:uid="{E682B4CB-48D0-42AD-A192-9C383C8DCF74}"/>
    <cellStyle name="Normalny 17 4 5 2 4 2" xfId="34294" xr:uid="{6F9E1811-2AC6-4F7B-B525-5D981ADA4EDB}"/>
    <cellStyle name="Normalny 17 4 5 2 5" xfId="29869" xr:uid="{2CC44EE8-6F72-4689-8B70-4DA5F2BA217C}"/>
    <cellStyle name="Normalny 17 4 5 2 6" xfId="31347" xr:uid="{ACCB0464-E53D-489C-886C-38C5056C607C}"/>
    <cellStyle name="Normalny 17 4 5 3" xfId="1999" xr:uid="{8DC24AD3-101F-4639-8370-4DC3DB215632}"/>
    <cellStyle name="Normalny 17 4 5 3 2" xfId="23353" xr:uid="{F194FBF4-D104-477E-8463-405D306176D9}"/>
    <cellStyle name="Normalny 17 4 5 3 2 2" xfId="27261" xr:uid="{B2440E89-A969-440A-9F22-4C4C8AD928D0}"/>
    <cellStyle name="Normalny 17 4 5 3 2 2 2" xfId="34296" xr:uid="{375B9A92-1D1C-48A8-9739-D80031F9AF08}"/>
    <cellStyle name="Normalny 17 4 5 3 2 3" xfId="34295" xr:uid="{B6527DDE-BB50-4CA4-B46C-3ADDFD71DAC1}"/>
    <cellStyle name="Normalny 17 4 5 3 3" xfId="24659" xr:uid="{F7F46580-86BA-4BE2-ABE2-439A3E905F50}"/>
    <cellStyle name="Normalny 17 4 5 3 3 2" xfId="28565" xr:uid="{6A0AAE39-C0B6-4BCA-B5AA-39D9FAA5AC8A}"/>
    <cellStyle name="Normalny 17 4 5 3 3 2 2" xfId="34298" xr:uid="{1F6A9D34-297B-45DC-B727-5F379310876B}"/>
    <cellStyle name="Normalny 17 4 5 3 3 3" xfId="34297" xr:uid="{D6E707C4-60B2-4815-A05E-9A247ADE760A}"/>
    <cellStyle name="Normalny 17 4 5 3 4" xfId="25957" xr:uid="{65CB82CB-8E39-4FF6-B799-BDFB10ACF755}"/>
    <cellStyle name="Normalny 17 4 5 3 4 2" xfId="34299" xr:uid="{5FA179F7-C452-4C27-BF52-98809D71B8C4}"/>
    <cellStyle name="Normalny 17 4 5 3 5" xfId="29870" xr:uid="{9981A175-761B-43BD-8150-BFABFBD8ECBF}"/>
    <cellStyle name="Normalny 17 4 5 3 6" xfId="31727" xr:uid="{423F13F2-9C18-4351-9BCF-FA3F963B2883}"/>
    <cellStyle name="Normalny 17 4 5 4" xfId="23351" xr:uid="{D2EFD24F-5D78-42A5-8BBE-C14DD2E61396}"/>
    <cellStyle name="Normalny 17 4 5 4 2" xfId="27259" xr:uid="{61151C7A-7046-4116-8275-A2FFC7474B2D}"/>
    <cellStyle name="Normalny 17 4 5 4 2 2" xfId="34301" xr:uid="{5DD87950-BAC5-44D8-8C12-BCC59F979A8C}"/>
    <cellStyle name="Normalny 17 4 5 4 3" xfId="34300" xr:uid="{0D7C3168-5AE0-45F7-B005-81C538EA6094}"/>
    <cellStyle name="Normalny 17 4 5 5" xfId="24657" xr:uid="{6A0180C5-5363-483A-8C6F-F17E8297F2B2}"/>
    <cellStyle name="Normalny 17 4 5 5 2" xfId="28563" xr:uid="{454386A0-A697-4F36-B20D-4FFAE983B8AF}"/>
    <cellStyle name="Normalny 17 4 5 5 2 2" xfId="34303" xr:uid="{1EE9545A-AD7F-44AA-BD0D-0D61F8ED2B6C}"/>
    <cellStyle name="Normalny 17 4 5 5 3" xfId="34302" xr:uid="{9B3E6E58-C2D2-455F-9F6D-A985308E35D6}"/>
    <cellStyle name="Normalny 17 4 5 6" xfId="25955" xr:uid="{1FF36DF3-7236-4893-BB98-AB31D36BF678}"/>
    <cellStyle name="Normalny 17 4 5 6 2" xfId="34304" xr:uid="{12DE1B45-F3A8-442D-B5B5-352796391423}"/>
    <cellStyle name="Normalny 17 4 5 7" xfId="29871" xr:uid="{E4E66944-AF5A-402D-A5F8-ABFF87D173A6}"/>
    <cellStyle name="Normalny 17 4 5 8" xfId="30943" xr:uid="{8E2355CC-C52E-4BC0-9A91-540452EE4133}"/>
    <cellStyle name="Normalny 17 4 6" xfId="2000" xr:uid="{0CBF0936-C867-4E2B-8DAF-26DDDFD37700}"/>
    <cellStyle name="Normalny 17 4 6 2" xfId="2001" xr:uid="{BA1C18B1-F7DC-48FD-AECB-4004961357AF}"/>
    <cellStyle name="Normalny 17 4 6 2 2" xfId="23355" xr:uid="{F9F4D118-406E-4F7A-9211-14D90769BE7E}"/>
    <cellStyle name="Normalny 17 4 6 2 2 2" xfId="27263" xr:uid="{BB9C48A0-C093-4D5E-B695-088B949A38F4}"/>
    <cellStyle name="Normalny 17 4 6 2 2 2 2" xfId="34306" xr:uid="{6A5E81DA-11E6-43B9-B564-B0ACA65BA639}"/>
    <cellStyle name="Normalny 17 4 6 2 2 3" xfId="34305" xr:uid="{9263AB8F-166B-4E74-B57B-13B7D86EF90D}"/>
    <cellStyle name="Normalny 17 4 6 2 3" xfId="24661" xr:uid="{1AB8DF45-DDB5-49D6-A7D1-09EE3F12F4B7}"/>
    <cellStyle name="Normalny 17 4 6 2 3 2" xfId="28567" xr:uid="{070497B4-84E5-4EA7-9019-91C15277AC01}"/>
    <cellStyle name="Normalny 17 4 6 2 3 2 2" xfId="34308" xr:uid="{8FE9FF83-B97D-4EB3-B0FE-D3836960A173}"/>
    <cellStyle name="Normalny 17 4 6 2 3 3" xfId="34307" xr:uid="{125A4977-C552-4EE0-9455-5CBDC4CCFE3E}"/>
    <cellStyle name="Normalny 17 4 6 2 4" xfId="25959" xr:uid="{2ED90731-C6AA-4DD0-AB88-87B4040E15F6}"/>
    <cellStyle name="Normalny 17 4 6 2 4 2" xfId="34309" xr:uid="{F185ED19-E593-4229-B50A-5AD864FE4486}"/>
    <cellStyle name="Normalny 17 4 6 2 5" xfId="29872" xr:uid="{9A2345DD-3642-4171-921F-93870D4BF85E}"/>
    <cellStyle name="Normalny 17 4 6 2 6" xfId="31728" xr:uid="{2CDC223F-F99E-4B39-A1D2-16C37CD2DC22}"/>
    <cellStyle name="Normalny 17 4 6 3" xfId="23354" xr:uid="{44658765-F339-4862-B22D-347C916C7EB2}"/>
    <cellStyle name="Normalny 17 4 6 3 2" xfId="27262" xr:uid="{D5342DBB-18FC-4980-A855-2D1ABE8BA1BA}"/>
    <cellStyle name="Normalny 17 4 6 3 2 2" xfId="34311" xr:uid="{8E2E92D2-2AA5-4C47-8E44-AE797DC8E767}"/>
    <cellStyle name="Normalny 17 4 6 3 3" xfId="34310" xr:uid="{BC5714CB-6745-416D-8DC0-CD15C9D74C18}"/>
    <cellStyle name="Normalny 17 4 6 4" xfId="24660" xr:uid="{7C2F68F4-5A4D-4F43-994F-1F334DCABED0}"/>
    <cellStyle name="Normalny 17 4 6 4 2" xfId="28566" xr:uid="{FFB074E2-9B2B-4C79-81E1-35F3946096B2}"/>
    <cellStyle name="Normalny 17 4 6 4 2 2" xfId="34313" xr:uid="{F818DA4A-0625-4F7F-9382-CB5285385B7F}"/>
    <cellStyle name="Normalny 17 4 6 4 3" xfId="34312" xr:uid="{8CA2602C-C1F3-4BC2-8CA2-C3D1A1BCD870}"/>
    <cellStyle name="Normalny 17 4 6 5" xfId="25958" xr:uid="{4BB4B733-B330-4C9D-845D-678FC6C58DF4}"/>
    <cellStyle name="Normalny 17 4 6 5 2" xfId="34314" xr:uid="{6A94785F-2ECB-4673-AD72-F172F3C1A1F4}"/>
    <cellStyle name="Normalny 17 4 6 6" xfId="29873" xr:uid="{C96776ED-BCD2-4104-9220-362D1367A447}"/>
    <cellStyle name="Normalny 17 4 6 7" xfId="31105" xr:uid="{ABFC7E66-4383-4D31-9F2D-3970134E71B8}"/>
    <cellStyle name="Normalny 17 4 7" xfId="2002" xr:uid="{C9447DD5-FBFF-4794-BB70-2A946F245706}"/>
    <cellStyle name="Normalny 17 4 7 2" xfId="23356" xr:uid="{04F30941-3067-4848-8D61-6478F7575C46}"/>
    <cellStyle name="Normalny 17 4 7 2 2" xfId="27264" xr:uid="{487CC33E-8E26-484D-B07B-CBB88F6720D3}"/>
    <cellStyle name="Normalny 17 4 7 2 2 2" xfId="34316" xr:uid="{F8964163-95E3-4AB9-A320-794DBFDD0308}"/>
    <cellStyle name="Normalny 17 4 7 2 3" xfId="34315" xr:uid="{5738447D-59F6-4A34-A009-89C52877516D}"/>
    <cellStyle name="Normalny 17 4 7 3" xfId="24662" xr:uid="{7C21BEB3-317D-4389-B274-BBEBEDABA303}"/>
    <cellStyle name="Normalny 17 4 7 3 2" xfId="28568" xr:uid="{E902EBE2-FFA8-43B0-8253-8215D876F8C0}"/>
    <cellStyle name="Normalny 17 4 7 3 2 2" xfId="34318" xr:uid="{1633A7EB-EA47-47E4-9E76-B144BD2FFCD3}"/>
    <cellStyle name="Normalny 17 4 7 3 3" xfId="34317" xr:uid="{37101430-924C-49A8-9A56-AA413038E64A}"/>
    <cellStyle name="Normalny 17 4 7 4" xfId="25960" xr:uid="{20B4C51A-E65E-4BCA-BAC9-186E92CE0740}"/>
    <cellStyle name="Normalny 17 4 7 4 2" xfId="34319" xr:uid="{56745108-20DE-4485-9901-B7639561CBDE}"/>
    <cellStyle name="Normalny 17 4 7 5" xfId="29874" xr:uid="{BC9510BB-9500-4353-A5FF-77A3A47F836D}"/>
    <cellStyle name="Normalny 17 4 7 6" xfId="31336" xr:uid="{E2A60718-5464-4D4E-AD92-E9A84C4B9876}"/>
    <cellStyle name="Normalny 17 4 8" xfId="2003" xr:uid="{1AFBE634-059F-4CC6-9AF5-04E92742942B}"/>
    <cellStyle name="Normalny 17 4 8 2" xfId="23357" xr:uid="{184828BF-809B-488E-9CF1-36AB635D14EC}"/>
    <cellStyle name="Normalny 17 4 8 2 2" xfId="27265" xr:uid="{D23979AB-1FBA-4883-A0C8-0CEA329959AC}"/>
    <cellStyle name="Normalny 17 4 8 2 2 2" xfId="34321" xr:uid="{33D0401A-9643-4417-B7E6-7DAD2CD316E0}"/>
    <cellStyle name="Normalny 17 4 8 2 3" xfId="34320" xr:uid="{AD514E41-BDB8-4FA6-A730-ACBCD91F8930}"/>
    <cellStyle name="Normalny 17 4 8 3" xfId="24663" xr:uid="{12F4D391-50A4-4E6C-8ECA-0792882612E0}"/>
    <cellStyle name="Normalny 17 4 8 3 2" xfId="28569" xr:uid="{C7A40D78-55C5-4513-B75F-47BC26B22E92}"/>
    <cellStyle name="Normalny 17 4 8 3 2 2" xfId="34323" xr:uid="{4D65E1EC-4E0D-49F7-8B3A-9F0935F8C4A1}"/>
    <cellStyle name="Normalny 17 4 8 3 3" xfId="34322" xr:uid="{BB736870-7A8C-4645-B4F1-94C42532788B}"/>
    <cellStyle name="Normalny 17 4 8 4" xfId="25961" xr:uid="{35F3E4A3-BD34-4789-9A68-C180CBB54C56}"/>
    <cellStyle name="Normalny 17 4 8 4 2" xfId="34324" xr:uid="{2A4756CC-4A2E-4C36-8D9C-793FB3BB0298}"/>
    <cellStyle name="Normalny 17 4 8 5" xfId="29875" xr:uid="{AE9A4783-ECCC-410D-862D-28A811A8D1D2}"/>
    <cellStyle name="Normalny 17 4 8 6" xfId="31711" xr:uid="{B8270668-F2D6-47E0-B75E-906E8A9D8156}"/>
    <cellStyle name="Normalny 17 4 9" xfId="23310" xr:uid="{07737042-A2D3-4CAA-931D-73FC31D913F5}"/>
    <cellStyle name="Normalny 17 4 9 2" xfId="27218" xr:uid="{20C00618-5E94-4938-9CA5-CB89BC23CBF6}"/>
    <cellStyle name="Normalny 17 4 9 2 2" xfId="34326" xr:uid="{336EB3E0-8182-42D2-9A04-FBAA778C47D9}"/>
    <cellStyle name="Normalny 17 4 9 3" xfId="34325" xr:uid="{E5243580-424B-4A66-B7B6-C9E9E717D421}"/>
    <cellStyle name="Normalny 17 5" xfId="2004" xr:uid="{B39DBB81-97DF-4945-BBFD-32DB0FD18678}"/>
    <cellStyle name="Normalny 17 5 10" xfId="24664" xr:uid="{493663B4-4176-48F3-BE1B-1C0ABD533E7B}"/>
    <cellStyle name="Normalny 17 5 10 2" xfId="28570" xr:uid="{38A137B0-2D44-4CEC-9999-EFB0B925C4EE}"/>
    <cellStyle name="Normalny 17 5 10 2 2" xfId="34328" xr:uid="{212439D5-A031-4886-AE94-FB96181460D7}"/>
    <cellStyle name="Normalny 17 5 10 3" xfId="34327" xr:uid="{0EF1CA30-7688-44CA-AEE7-BF8D102C15AE}"/>
    <cellStyle name="Normalny 17 5 11" xfId="25962" xr:uid="{74D2E60D-731A-409A-8654-7CEAB857195D}"/>
    <cellStyle name="Normalny 17 5 11 2" xfId="34329" xr:uid="{6084CECD-1FF4-46F1-85F4-C09E666654CD}"/>
    <cellStyle name="Normalny 17 5 12" xfId="29876" xr:uid="{169E75E3-3364-4691-AA72-9CA32AD154F8}"/>
    <cellStyle name="Normalny 17 5 13" xfId="30783" xr:uid="{CC613707-4D45-47D8-8A1A-E838DB8287BC}"/>
    <cellStyle name="Normalny 17 5 2" xfId="2005" xr:uid="{175ED59D-0B99-4F3E-BA4A-B411945F96A5}"/>
    <cellStyle name="Normalny 17 5 2 10" xfId="29877" xr:uid="{36F33514-3D0D-4BBA-A60B-57889FCFF129}"/>
    <cellStyle name="Normalny 17 5 2 11" xfId="30802" xr:uid="{17D52B19-5A35-4811-ADFD-89AF6A12CF49}"/>
    <cellStyle name="Normalny 17 5 2 2" xfId="2006" xr:uid="{BAD8DC35-6294-4188-86E1-6400F818CD17}"/>
    <cellStyle name="Normalny 17 5 2 2 10" xfId="30881" xr:uid="{9566D150-01F7-401A-8373-FDC4A4089FAB}"/>
    <cellStyle name="Normalny 17 5 2 2 2" xfId="2007" xr:uid="{DBFF8728-6286-4D5E-A27E-EFC426BE7A26}"/>
    <cellStyle name="Normalny 17 5 2 2 2 2" xfId="2008" xr:uid="{8165A1E2-C3AF-479E-8BC5-191AE856CDFD}"/>
    <cellStyle name="Normalny 17 5 2 2 2 2 2" xfId="23362" xr:uid="{DF51EBC0-A99D-4A92-8548-37ADA882AD33}"/>
    <cellStyle name="Normalny 17 5 2 2 2 2 2 2" xfId="27270" xr:uid="{DFB31FA7-0C50-4D03-AFA2-2C4CF2FB4425}"/>
    <cellStyle name="Normalny 17 5 2 2 2 2 2 2 2" xfId="34331" xr:uid="{17D217DA-12B1-4A14-8D48-6573EF51002E}"/>
    <cellStyle name="Normalny 17 5 2 2 2 2 2 3" xfId="34330" xr:uid="{16A4B351-E94C-4E1D-A929-6C61EF213DB4}"/>
    <cellStyle name="Normalny 17 5 2 2 2 2 3" xfId="24668" xr:uid="{09FA9057-0488-4147-98D2-2E3935EC5080}"/>
    <cellStyle name="Normalny 17 5 2 2 2 2 3 2" xfId="28574" xr:uid="{2171435D-0C05-449F-9E4C-B3F83891FBCC}"/>
    <cellStyle name="Normalny 17 5 2 2 2 2 3 2 2" xfId="34333" xr:uid="{4F5DFE8A-E6B7-44DA-B86E-51330CF0DB60}"/>
    <cellStyle name="Normalny 17 5 2 2 2 2 3 3" xfId="34332" xr:uid="{3D346B9B-5644-4A1B-96E5-A8105E7A8BEA}"/>
    <cellStyle name="Normalny 17 5 2 2 2 2 4" xfId="25966" xr:uid="{CBF89DAB-7601-4FA7-A504-3A98B61AE619}"/>
    <cellStyle name="Normalny 17 5 2 2 2 2 4 2" xfId="34334" xr:uid="{8F8E66F2-620F-44A7-8C1E-F1FEF78727BF}"/>
    <cellStyle name="Normalny 17 5 2 2 2 2 5" xfId="29878" xr:uid="{8B0B8D97-02C6-4DFB-AE9D-AD017F248989}"/>
    <cellStyle name="Normalny 17 5 2 2 2 2 6" xfId="31351" xr:uid="{3299C771-42C9-4087-BBAC-A0105849D532}"/>
    <cellStyle name="Normalny 17 5 2 2 2 3" xfId="2009" xr:uid="{2A457214-963B-4962-83B3-2889C1F0E386}"/>
    <cellStyle name="Normalny 17 5 2 2 2 3 2" xfId="23363" xr:uid="{309699CD-574C-40B7-AD3C-F0015382D4ED}"/>
    <cellStyle name="Normalny 17 5 2 2 2 3 2 2" xfId="27271" xr:uid="{3DB18C2D-07FE-4155-BBFC-9F40F805B60E}"/>
    <cellStyle name="Normalny 17 5 2 2 2 3 2 2 2" xfId="34336" xr:uid="{F0CA01AD-87A1-478B-8871-E5ED24493913}"/>
    <cellStyle name="Normalny 17 5 2 2 2 3 2 3" xfId="34335" xr:uid="{4C3E83B7-51EB-4243-A124-327316B3F319}"/>
    <cellStyle name="Normalny 17 5 2 2 2 3 3" xfId="24669" xr:uid="{06C0FDE9-19F2-42ED-B979-5BB9921A00F4}"/>
    <cellStyle name="Normalny 17 5 2 2 2 3 3 2" xfId="28575" xr:uid="{B3F3DCD7-DC9C-4DAC-9CA3-7F4C3F696A76}"/>
    <cellStyle name="Normalny 17 5 2 2 2 3 3 2 2" xfId="34338" xr:uid="{5B5C387F-7D19-4443-AF97-81372E4FA7A4}"/>
    <cellStyle name="Normalny 17 5 2 2 2 3 3 3" xfId="34337" xr:uid="{ABCD56B2-AA59-4C88-9518-170A1026F80E}"/>
    <cellStyle name="Normalny 17 5 2 2 2 3 4" xfId="25967" xr:uid="{5195BB5C-5FD2-447A-9EE7-B436C2FB2855}"/>
    <cellStyle name="Normalny 17 5 2 2 2 3 4 2" xfId="34339" xr:uid="{82007782-DFF3-42FC-B4A3-3843FD93906E}"/>
    <cellStyle name="Normalny 17 5 2 2 2 3 5" xfId="29879" xr:uid="{85C259E9-969F-4840-8906-946EA3BC086F}"/>
    <cellStyle name="Normalny 17 5 2 2 2 3 6" xfId="31732" xr:uid="{3F39E112-966F-45CC-9C70-BDCB27A427B7}"/>
    <cellStyle name="Normalny 17 5 2 2 2 4" xfId="23361" xr:uid="{979E6DE5-F223-45E1-8C0F-A4B001266627}"/>
    <cellStyle name="Normalny 17 5 2 2 2 4 2" xfId="27269" xr:uid="{97304227-CB62-48E7-905A-300B320528F2}"/>
    <cellStyle name="Normalny 17 5 2 2 2 4 2 2" xfId="34341" xr:uid="{579208E7-58D5-4539-80B3-FF16B902F46A}"/>
    <cellStyle name="Normalny 17 5 2 2 2 4 3" xfId="34340" xr:uid="{5F4B579C-987C-4D3A-BD82-4D3876A6C73B}"/>
    <cellStyle name="Normalny 17 5 2 2 2 5" xfId="24667" xr:uid="{FA6A6019-9B5D-4683-835F-2E91FB4D306C}"/>
    <cellStyle name="Normalny 17 5 2 2 2 5 2" xfId="28573" xr:uid="{FB9ED0EE-9639-475B-8748-544E3CB22F20}"/>
    <cellStyle name="Normalny 17 5 2 2 2 5 2 2" xfId="34343" xr:uid="{76AF98BC-B9B1-4FE5-BF75-D2D649D9ACBF}"/>
    <cellStyle name="Normalny 17 5 2 2 2 5 3" xfId="34342" xr:uid="{8C1E6175-F91F-4AA2-A5C1-4D8BE903B646}"/>
    <cellStyle name="Normalny 17 5 2 2 2 6" xfId="25965" xr:uid="{93ACA925-50B6-4D4C-B09B-82853BC50C6A}"/>
    <cellStyle name="Normalny 17 5 2 2 2 6 2" xfId="34344" xr:uid="{60C58ABD-552A-4D0D-A20D-ADF27D618925}"/>
    <cellStyle name="Normalny 17 5 2 2 2 7" xfId="29880" xr:uid="{A653A542-E9EA-43B0-A625-70C849622755}"/>
    <cellStyle name="Normalny 17 5 2 2 2 8" xfId="31043" xr:uid="{3290904C-8447-4D5E-A1CB-E716EDB43A6A}"/>
    <cellStyle name="Normalny 17 5 2 2 3" xfId="2010" xr:uid="{D6873403-86A1-494A-8110-936160DD644A}"/>
    <cellStyle name="Normalny 17 5 2 2 3 2" xfId="2011" xr:uid="{BFBBD2AE-62A6-41C0-B57F-77DFA964E8AD}"/>
    <cellStyle name="Normalny 17 5 2 2 3 2 2" xfId="23365" xr:uid="{37D37889-9BC7-4446-90BC-EC935E713F25}"/>
    <cellStyle name="Normalny 17 5 2 2 3 2 2 2" xfId="27273" xr:uid="{266E1493-D4A2-4210-996C-8679D76F0953}"/>
    <cellStyle name="Normalny 17 5 2 2 3 2 2 2 2" xfId="34346" xr:uid="{07FD7CD5-1BEA-49AE-8A52-8FFF8BA3FBF5}"/>
    <cellStyle name="Normalny 17 5 2 2 3 2 2 3" xfId="34345" xr:uid="{A2B474EE-2837-4F8D-911C-F9417E872918}"/>
    <cellStyle name="Normalny 17 5 2 2 3 2 3" xfId="24671" xr:uid="{923FE8D6-33D0-4C62-A554-7A62E8E1459F}"/>
    <cellStyle name="Normalny 17 5 2 2 3 2 3 2" xfId="28577" xr:uid="{61EDA8CA-FCAB-4A70-82BC-E3AB2177F987}"/>
    <cellStyle name="Normalny 17 5 2 2 3 2 3 2 2" xfId="34348" xr:uid="{455ECE83-68FE-426E-826D-D050277CAA84}"/>
    <cellStyle name="Normalny 17 5 2 2 3 2 3 3" xfId="34347" xr:uid="{BD001EB3-83E6-4589-8234-1AE41ECDBA8E}"/>
    <cellStyle name="Normalny 17 5 2 2 3 2 4" xfId="25969" xr:uid="{DFFDFD08-B3D0-431C-9D75-322914EF59F1}"/>
    <cellStyle name="Normalny 17 5 2 2 3 2 4 2" xfId="34349" xr:uid="{296627F4-2429-443E-AE16-A8521A7EB1ED}"/>
    <cellStyle name="Normalny 17 5 2 2 3 2 5" xfId="29881" xr:uid="{649D1D65-3F41-4AF8-B2E8-80CCC233DE1A}"/>
    <cellStyle name="Normalny 17 5 2 2 3 2 6" xfId="31733" xr:uid="{C6AF1973-4FE8-401F-9D0D-6BCD329D330F}"/>
    <cellStyle name="Normalny 17 5 2 2 3 3" xfId="23364" xr:uid="{0B44C50D-668A-4F42-9C4E-2DDBB2E8E1BC}"/>
    <cellStyle name="Normalny 17 5 2 2 3 3 2" xfId="27272" xr:uid="{D818B4A5-730A-4428-A786-341A90E31CE0}"/>
    <cellStyle name="Normalny 17 5 2 2 3 3 2 2" xfId="34351" xr:uid="{8BA010D4-8D24-4E88-9700-AAEFF4B46108}"/>
    <cellStyle name="Normalny 17 5 2 2 3 3 3" xfId="34350" xr:uid="{098E6934-8082-4571-9867-5FAB7879A094}"/>
    <cellStyle name="Normalny 17 5 2 2 3 4" xfId="24670" xr:uid="{EC66437C-B6F8-4C4F-922C-3B53BB2124FF}"/>
    <cellStyle name="Normalny 17 5 2 2 3 4 2" xfId="28576" xr:uid="{740729FF-FBDC-4CCC-BBC6-FEC9715AD2D1}"/>
    <cellStyle name="Normalny 17 5 2 2 3 4 2 2" xfId="34353" xr:uid="{3A1A5D5C-816E-4B80-9D01-48B6038F9885}"/>
    <cellStyle name="Normalny 17 5 2 2 3 4 3" xfId="34352" xr:uid="{479223DB-B582-407C-BE05-153F50B75937}"/>
    <cellStyle name="Normalny 17 5 2 2 3 5" xfId="25968" xr:uid="{17E4D6E0-ECD7-4DDB-97FC-926439A41ECE}"/>
    <cellStyle name="Normalny 17 5 2 2 3 5 2" xfId="34354" xr:uid="{61493BB5-3635-4CB2-B2DA-7B3748134384}"/>
    <cellStyle name="Normalny 17 5 2 2 3 6" xfId="29882" xr:uid="{3D1FAAD2-AADB-4DF0-9886-4FA40251E554}"/>
    <cellStyle name="Normalny 17 5 2 2 3 7" xfId="31205" xr:uid="{BB1928FE-C619-48D9-B035-30BE1C25E69F}"/>
    <cellStyle name="Normalny 17 5 2 2 4" xfId="2012" xr:uid="{071B1006-5F8A-46B4-A9A0-E731A2512AED}"/>
    <cellStyle name="Normalny 17 5 2 2 4 2" xfId="23366" xr:uid="{19368F7C-E3D4-4CD1-BE35-859CB51CF150}"/>
    <cellStyle name="Normalny 17 5 2 2 4 2 2" xfId="27274" xr:uid="{98D58A69-352C-4FA6-B31D-07542F5DFF61}"/>
    <cellStyle name="Normalny 17 5 2 2 4 2 2 2" xfId="34356" xr:uid="{6D701405-63F0-4E40-BD92-89AD7980AE01}"/>
    <cellStyle name="Normalny 17 5 2 2 4 2 3" xfId="34355" xr:uid="{9BF918E4-ADE8-4CC4-930A-B17070307153}"/>
    <cellStyle name="Normalny 17 5 2 2 4 3" xfId="24672" xr:uid="{62157990-5072-4059-AD8F-416AEACFA39F}"/>
    <cellStyle name="Normalny 17 5 2 2 4 3 2" xfId="28578" xr:uid="{BDBA18F8-B4ED-4F83-97ED-2180787DCB26}"/>
    <cellStyle name="Normalny 17 5 2 2 4 3 2 2" xfId="34358" xr:uid="{D9521B99-0AF8-49F5-B6AB-187773D82E80}"/>
    <cellStyle name="Normalny 17 5 2 2 4 3 3" xfId="34357" xr:uid="{A9EC4EA0-FB43-4BF0-B80E-A08DF6A60718}"/>
    <cellStyle name="Normalny 17 5 2 2 4 4" xfId="25970" xr:uid="{57454A81-D1F4-4CA2-9360-40BECB89EF00}"/>
    <cellStyle name="Normalny 17 5 2 2 4 4 2" xfId="34359" xr:uid="{946F3BA3-D589-42AE-BE3D-720398B1ACDE}"/>
    <cellStyle name="Normalny 17 5 2 2 4 5" xfId="29883" xr:uid="{B605ACF9-212F-4E8C-AD7B-20F457942E8E}"/>
    <cellStyle name="Normalny 17 5 2 2 4 6" xfId="31350" xr:uid="{19CC52C7-5920-4203-AFFE-970C3409B04A}"/>
    <cellStyle name="Normalny 17 5 2 2 5" xfId="2013" xr:uid="{EE207915-9A4E-4ED1-95C5-046E508F9940}"/>
    <cellStyle name="Normalny 17 5 2 2 5 2" xfId="23367" xr:uid="{F3981EAF-285E-43C0-96FF-829F7D65D932}"/>
    <cellStyle name="Normalny 17 5 2 2 5 2 2" xfId="27275" xr:uid="{307B3FEF-DF24-4E18-88A2-524E8B1F05EE}"/>
    <cellStyle name="Normalny 17 5 2 2 5 2 2 2" xfId="34361" xr:uid="{7ABF8B72-5CF9-4D41-B8A1-F854C5AAE760}"/>
    <cellStyle name="Normalny 17 5 2 2 5 2 3" xfId="34360" xr:uid="{72BEF31B-0379-47FC-AEE9-8A11B05F3BC5}"/>
    <cellStyle name="Normalny 17 5 2 2 5 3" xfId="24673" xr:uid="{158697D2-4366-4096-A11E-A0A14BDE4947}"/>
    <cellStyle name="Normalny 17 5 2 2 5 3 2" xfId="28579" xr:uid="{187E3F2D-3A71-402B-AEC2-70C4D9A922FC}"/>
    <cellStyle name="Normalny 17 5 2 2 5 3 2 2" xfId="34363" xr:uid="{0E4A3BBB-CA78-4413-A3A2-5F02338915D5}"/>
    <cellStyle name="Normalny 17 5 2 2 5 3 3" xfId="34362" xr:uid="{650ABDA6-540B-40A7-8447-F544B7C1583A}"/>
    <cellStyle name="Normalny 17 5 2 2 5 4" xfId="25971" xr:uid="{89DFE1B6-6638-49EC-A282-179E7DD03799}"/>
    <cellStyle name="Normalny 17 5 2 2 5 4 2" xfId="34364" xr:uid="{610AFEA1-84F3-4297-919A-7432FD246963}"/>
    <cellStyle name="Normalny 17 5 2 2 5 5" xfId="29884" xr:uid="{23C4429F-2FD0-4E3F-A207-345B72B04BC9}"/>
    <cellStyle name="Normalny 17 5 2 2 5 6" xfId="31731" xr:uid="{8746E17C-8446-49AE-B0DB-551622078F74}"/>
    <cellStyle name="Normalny 17 5 2 2 6" xfId="23360" xr:uid="{91521394-CDF9-4D9D-B3CA-679DE93E2398}"/>
    <cellStyle name="Normalny 17 5 2 2 6 2" xfId="27268" xr:uid="{3FE2663B-4EFA-4A48-810D-D500FA8EBB82}"/>
    <cellStyle name="Normalny 17 5 2 2 6 2 2" xfId="34366" xr:uid="{287D33B8-D0AE-45DB-B300-5B612EF2C677}"/>
    <cellStyle name="Normalny 17 5 2 2 6 3" xfId="34365" xr:uid="{0D347EFE-F07D-49A8-913F-808FBEE0B400}"/>
    <cellStyle name="Normalny 17 5 2 2 7" xfId="24666" xr:uid="{D19B56FA-9118-4A61-B4AE-2CCB75611FDF}"/>
    <cellStyle name="Normalny 17 5 2 2 7 2" xfId="28572" xr:uid="{8888EF90-EDF2-414F-B849-4C02461DD3EA}"/>
    <cellStyle name="Normalny 17 5 2 2 7 2 2" xfId="34368" xr:uid="{AE158796-E52E-4027-89E4-5D9FEB3FCF69}"/>
    <cellStyle name="Normalny 17 5 2 2 7 3" xfId="34367" xr:uid="{DF444272-0116-49D4-B35C-1A6041413D52}"/>
    <cellStyle name="Normalny 17 5 2 2 8" xfId="25964" xr:uid="{B54CCC69-54AD-4FFC-A082-AFE3CD9D3157}"/>
    <cellStyle name="Normalny 17 5 2 2 8 2" xfId="34369" xr:uid="{65C57734-8E88-431F-80D9-32A64F0AB935}"/>
    <cellStyle name="Normalny 17 5 2 2 9" xfId="29885" xr:uid="{4047A853-03A7-479C-B1F4-789D236A252C}"/>
    <cellStyle name="Normalny 17 5 2 3" xfId="2014" xr:uid="{FD51971B-E363-451D-AD25-66D2DC52DD31}"/>
    <cellStyle name="Normalny 17 5 2 3 2" xfId="2015" xr:uid="{08F142BD-E05C-4991-B8FB-E4C6796000E6}"/>
    <cellStyle name="Normalny 17 5 2 3 2 2" xfId="23369" xr:uid="{6F70B4FB-A12A-45ED-A18A-133CC5CAA057}"/>
    <cellStyle name="Normalny 17 5 2 3 2 2 2" xfId="27277" xr:uid="{CD42232A-64FE-45E5-BDBE-4D11AD98B75A}"/>
    <cellStyle name="Normalny 17 5 2 3 2 2 2 2" xfId="34371" xr:uid="{E6727EE1-250B-4D81-A1B5-CCA11B051C2E}"/>
    <cellStyle name="Normalny 17 5 2 3 2 2 3" xfId="34370" xr:uid="{9686C348-50E8-41B3-8181-FEFC482F7C6D}"/>
    <cellStyle name="Normalny 17 5 2 3 2 3" xfId="24675" xr:uid="{07185423-24D5-41A0-A157-E7D3C24FFAF4}"/>
    <cellStyle name="Normalny 17 5 2 3 2 3 2" xfId="28581" xr:uid="{0AEB3FDA-288D-4557-AE17-35BD40B29CA4}"/>
    <cellStyle name="Normalny 17 5 2 3 2 3 2 2" xfId="34373" xr:uid="{1DE4AE86-6A16-4EDD-B65C-7C4D22E717CA}"/>
    <cellStyle name="Normalny 17 5 2 3 2 3 3" xfId="34372" xr:uid="{56ABC7BB-EEC7-4BA6-920B-16218C781678}"/>
    <cellStyle name="Normalny 17 5 2 3 2 4" xfId="25973" xr:uid="{9C894F1D-3B49-494C-8588-E299EB8CAC8A}"/>
    <cellStyle name="Normalny 17 5 2 3 2 4 2" xfId="34374" xr:uid="{5CC28514-7448-4851-B0EE-9021FD2F3D53}"/>
    <cellStyle name="Normalny 17 5 2 3 2 5" xfId="29886" xr:uid="{BA344C76-D8E6-492B-B560-E7A078F4F1D1}"/>
    <cellStyle name="Normalny 17 5 2 3 2 6" xfId="31352" xr:uid="{EA380D00-FD87-421B-B679-8EE051F3EAD7}"/>
    <cellStyle name="Normalny 17 5 2 3 3" xfId="2016" xr:uid="{482E8AEB-3B14-477E-8A1D-AD880AC3B6FC}"/>
    <cellStyle name="Normalny 17 5 2 3 3 2" xfId="23370" xr:uid="{1A33899F-37EE-4B43-86B8-D54E5C541991}"/>
    <cellStyle name="Normalny 17 5 2 3 3 2 2" xfId="27278" xr:uid="{99BE114B-8813-4562-BA41-A6E71187649B}"/>
    <cellStyle name="Normalny 17 5 2 3 3 2 2 2" xfId="34376" xr:uid="{E0BF5C07-B8EB-426D-9F47-794B9827622D}"/>
    <cellStyle name="Normalny 17 5 2 3 3 2 3" xfId="34375" xr:uid="{43C92EEB-C6B7-4118-B03A-EB6260A56E1F}"/>
    <cellStyle name="Normalny 17 5 2 3 3 3" xfId="24676" xr:uid="{2D12BD74-F125-47A1-A27F-20376E705602}"/>
    <cellStyle name="Normalny 17 5 2 3 3 3 2" xfId="28582" xr:uid="{9685C1B5-F666-4560-94F1-7EA61E28B360}"/>
    <cellStyle name="Normalny 17 5 2 3 3 3 2 2" xfId="34378" xr:uid="{27A8245E-70C2-46B9-A37C-73D5F1531177}"/>
    <cellStyle name="Normalny 17 5 2 3 3 3 3" xfId="34377" xr:uid="{43F9A8A7-0AA3-4FD1-9746-3D80820A7C82}"/>
    <cellStyle name="Normalny 17 5 2 3 3 4" xfId="25974" xr:uid="{CD058950-9F0E-4AFE-9D2C-5A5B6AAB3443}"/>
    <cellStyle name="Normalny 17 5 2 3 3 4 2" xfId="34379" xr:uid="{C8574C49-57C2-41ED-993E-E9E0247FFC4B}"/>
    <cellStyle name="Normalny 17 5 2 3 3 5" xfId="29887" xr:uid="{9A0841F2-E188-4A55-9D62-16CF0185316E}"/>
    <cellStyle name="Normalny 17 5 2 3 3 6" xfId="31734" xr:uid="{51FA71DF-6E42-437F-AA42-65A4FDFE3A26}"/>
    <cellStyle name="Normalny 17 5 2 3 4" xfId="23368" xr:uid="{DD29A67E-583E-4108-8D9A-54DEC1F83387}"/>
    <cellStyle name="Normalny 17 5 2 3 4 2" xfId="27276" xr:uid="{A0E8E8F4-0B15-4157-ACF3-024099548086}"/>
    <cellStyle name="Normalny 17 5 2 3 4 2 2" xfId="34381" xr:uid="{3190F59C-A415-41FA-A312-51ABB25DE713}"/>
    <cellStyle name="Normalny 17 5 2 3 4 3" xfId="34380" xr:uid="{D652AD0F-1751-404C-AFE5-0C73C5275A89}"/>
    <cellStyle name="Normalny 17 5 2 3 5" xfId="24674" xr:uid="{03542666-04C1-42D2-89CE-046AEFED2963}"/>
    <cellStyle name="Normalny 17 5 2 3 5 2" xfId="28580" xr:uid="{F8A2EF46-7CE8-47B0-A759-A1DAAA62C6EF}"/>
    <cellStyle name="Normalny 17 5 2 3 5 2 2" xfId="34383" xr:uid="{4C44D06D-68DE-4542-AAD9-080F42A26F96}"/>
    <cellStyle name="Normalny 17 5 2 3 5 3" xfId="34382" xr:uid="{BB7A9B6D-D159-4954-8B7A-3CEF10CFA802}"/>
    <cellStyle name="Normalny 17 5 2 3 6" xfId="25972" xr:uid="{9E6D1DAA-9C6C-4C6E-9BE1-393F15C52431}"/>
    <cellStyle name="Normalny 17 5 2 3 6 2" xfId="34384" xr:uid="{A097B62F-08D2-44E3-83A0-C557282CEEAE}"/>
    <cellStyle name="Normalny 17 5 2 3 7" xfId="29888" xr:uid="{D86D39E3-4A41-4906-AD36-FD4930DE32D9}"/>
    <cellStyle name="Normalny 17 5 2 3 8" xfId="30964" xr:uid="{C3BEB37F-5114-4966-8BC4-AE8028D05069}"/>
    <cellStyle name="Normalny 17 5 2 4" xfId="2017" xr:uid="{CBA7B612-9645-4EB7-9875-52A9E6F637EA}"/>
    <cellStyle name="Normalny 17 5 2 4 2" xfId="2018" xr:uid="{A1C3E6FC-8EDE-4058-8A2C-2C430B82D582}"/>
    <cellStyle name="Normalny 17 5 2 4 2 2" xfId="23372" xr:uid="{34AA6626-7B51-4417-B5AF-06FA2D582919}"/>
    <cellStyle name="Normalny 17 5 2 4 2 2 2" xfId="27280" xr:uid="{505702B0-4F8B-4DE6-85C3-13B9EF2E0383}"/>
    <cellStyle name="Normalny 17 5 2 4 2 2 2 2" xfId="34386" xr:uid="{130B6573-C502-4D18-8D93-ECB31EFF9D9F}"/>
    <cellStyle name="Normalny 17 5 2 4 2 2 3" xfId="34385" xr:uid="{335647E8-A2F2-401D-B0DD-71A88F8659F7}"/>
    <cellStyle name="Normalny 17 5 2 4 2 3" xfId="24678" xr:uid="{F96CB5DA-F56E-49FC-9996-989D487A93A3}"/>
    <cellStyle name="Normalny 17 5 2 4 2 3 2" xfId="28584" xr:uid="{4381182F-D3CD-40F2-BD72-25D932D54964}"/>
    <cellStyle name="Normalny 17 5 2 4 2 3 2 2" xfId="34388" xr:uid="{F5BC2321-F8A9-458C-80BE-A4D955E1F40C}"/>
    <cellStyle name="Normalny 17 5 2 4 2 3 3" xfId="34387" xr:uid="{6F99690B-EA6B-4C2A-9A5A-400AD23B2A42}"/>
    <cellStyle name="Normalny 17 5 2 4 2 4" xfId="25976" xr:uid="{7D0E54D4-7092-4747-B9F3-16402C4F96D2}"/>
    <cellStyle name="Normalny 17 5 2 4 2 4 2" xfId="34389" xr:uid="{0628FD93-8819-40C6-BD57-BA3775215B74}"/>
    <cellStyle name="Normalny 17 5 2 4 2 5" xfId="29889" xr:uid="{01847946-27E9-42DA-B0E8-4156BB13C9E5}"/>
    <cellStyle name="Normalny 17 5 2 4 2 6" xfId="31735" xr:uid="{48119B1B-5450-4B69-858F-45B98C4867B3}"/>
    <cellStyle name="Normalny 17 5 2 4 3" xfId="23371" xr:uid="{2B8859A9-31E7-462D-9408-2CBB31BAB3DB}"/>
    <cellStyle name="Normalny 17 5 2 4 3 2" xfId="27279" xr:uid="{43724CE8-1560-4BAA-B30A-DE867A3FB13C}"/>
    <cellStyle name="Normalny 17 5 2 4 3 2 2" xfId="34391" xr:uid="{2A863D62-66DC-47E7-B02C-50C678A81F43}"/>
    <cellStyle name="Normalny 17 5 2 4 3 3" xfId="34390" xr:uid="{405CDAE3-828D-40A1-92DD-91448BC55469}"/>
    <cellStyle name="Normalny 17 5 2 4 4" xfId="24677" xr:uid="{C498383F-D996-4CC1-888F-A285B7443253}"/>
    <cellStyle name="Normalny 17 5 2 4 4 2" xfId="28583" xr:uid="{A7806B0D-A12C-4B25-BD4D-A26FC5C32631}"/>
    <cellStyle name="Normalny 17 5 2 4 4 2 2" xfId="34393" xr:uid="{F8FEBCCE-A0F4-458D-A4B9-72CDCD266F43}"/>
    <cellStyle name="Normalny 17 5 2 4 4 3" xfId="34392" xr:uid="{5D7BC0B1-0B36-466D-B9A3-F2F23871B20E}"/>
    <cellStyle name="Normalny 17 5 2 4 5" xfId="25975" xr:uid="{16672E57-AF68-4948-AF96-FA1F698C5701}"/>
    <cellStyle name="Normalny 17 5 2 4 5 2" xfId="34394" xr:uid="{E5BE7092-E579-4500-9A3F-060379DF9FC3}"/>
    <cellStyle name="Normalny 17 5 2 4 6" xfId="29890" xr:uid="{33A28D4F-0E0C-474C-9474-B443ED5B8E0D}"/>
    <cellStyle name="Normalny 17 5 2 4 7" xfId="31126" xr:uid="{5E6023CC-D93A-4651-9C41-CD234992A4BB}"/>
    <cellStyle name="Normalny 17 5 2 5" xfId="2019" xr:uid="{37288F34-0E37-4A28-AFA4-946776B89F1B}"/>
    <cellStyle name="Normalny 17 5 2 5 2" xfId="23373" xr:uid="{1BD4EF1A-6B32-4699-8E49-A66C94D93DCE}"/>
    <cellStyle name="Normalny 17 5 2 5 2 2" xfId="27281" xr:uid="{593BC77E-B15F-4788-A7F8-EBD741F3F90C}"/>
    <cellStyle name="Normalny 17 5 2 5 2 2 2" xfId="34396" xr:uid="{A27942B5-5596-4D36-A0B0-0D9B1D3BAE52}"/>
    <cellStyle name="Normalny 17 5 2 5 2 3" xfId="34395" xr:uid="{0216CCD3-421B-4FC5-B5DE-45CB9D1D5049}"/>
    <cellStyle name="Normalny 17 5 2 5 3" xfId="24679" xr:uid="{F80FA967-6B8F-4C0C-BB8D-B49BAAD7FC76}"/>
    <cellStyle name="Normalny 17 5 2 5 3 2" xfId="28585" xr:uid="{7A1A1A2E-EE72-48A8-8730-49EB5B208DFB}"/>
    <cellStyle name="Normalny 17 5 2 5 3 2 2" xfId="34398" xr:uid="{A5A6AC0A-439A-4077-9A05-9AB288260553}"/>
    <cellStyle name="Normalny 17 5 2 5 3 3" xfId="34397" xr:uid="{9D8CD6C9-9A05-4B54-BDE6-7DA8FFD88B2F}"/>
    <cellStyle name="Normalny 17 5 2 5 4" xfId="25977" xr:uid="{C986A687-DF32-4EAA-A739-1861AC74D849}"/>
    <cellStyle name="Normalny 17 5 2 5 4 2" xfId="34399" xr:uid="{82995AEE-68AC-4E55-8C1A-9EE3874C399B}"/>
    <cellStyle name="Normalny 17 5 2 5 5" xfId="29891" xr:uid="{13B620E5-C3D4-4B15-8C36-E3F10DA9AECF}"/>
    <cellStyle name="Normalny 17 5 2 5 6" xfId="31349" xr:uid="{358DD12D-1441-4A03-87E1-94EB0C63B377}"/>
    <cellStyle name="Normalny 17 5 2 6" xfId="2020" xr:uid="{92CBE998-2840-4372-9B90-FB7D80253519}"/>
    <cellStyle name="Normalny 17 5 2 6 2" xfId="23374" xr:uid="{71594CEE-0744-465B-A8B3-D99F2937262A}"/>
    <cellStyle name="Normalny 17 5 2 6 2 2" xfId="27282" xr:uid="{607FE5AE-4D98-4E34-B4C1-DC38E018DCAA}"/>
    <cellStyle name="Normalny 17 5 2 6 2 2 2" xfId="34401" xr:uid="{842C9274-22D2-435F-B4B4-C100D924FE9D}"/>
    <cellStyle name="Normalny 17 5 2 6 2 3" xfId="34400" xr:uid="{921294DC-6C55-42CB-96DC-757A2E222B6D}"/>
    <cellStyle name="Normalny 17 5 2 6 3" xfId="24680" xr:uid="{0110A59F-66D8-4021-A28F-C242C82576AA}"/>
    <cellStyle name="Normalny 17 5 2 6 3 2" xfId="28586" xr:uid="{92920F8F-CAFB-4110-96C4-3B33E5EF2659}"/>
    <cellStyle name="Normalny 17 5 2 6 3 2 2" xfId="34403" xr:uid="{56AD0EBA-AC7F-41C4-B58E-9953860AFD2F}"/>
    <cellStyle name="Normalny 17 5 2 6 3 3" xfId="34402" xr:uid="{590E5AA5-108F-40B6-A939-82B34EAA017E}"/>
    <cellStyle name="Normalny 17 5 2 6 4" xfId="25978" xr:uid="{DAD7CE02-16CC-4154-98A7-9CDD0353524A}"/>
    <cellStyle name="Normalny 17 5 2 6 4 2" xfId="34404" xr:uid="{7E828677-900B-4893-95A4-CC7F516AEC3F}"/>
    <cellStyle name="Normalny 17 5 2 6 5" xfId="29892" xr:uid="{A7173FD1-EB53-4C0A-B206-159E41DFC255}"/>
    <cellStyle name="Normalny 17 5 2 6 6" xfId="31730" xr:uid="{B9AB5246-FC9C-4814-AD71-470044F12470}"/>
    <cellStyle name="Normalny 17 5 2 7" xfId="23359" xr:uid="{D95DE640-81AF-4D6E-A689-FE97EF95A571}"/>
    <cellStyle name="Normalny 17 5 2 7 2" xfId="27267" xr:uid="{67AD47C0-D3CE-4C38-ABCA-DD096E21F44B}"/>
    <cellStyle name="Normalny 17 5 2 7 2 2" xfId="34406" xr:uid="{0EAB2575-FD36-4669-8D4D-62CE9CB3E475}"/>
    <cellStyle name="Normalny 17 5 2 7 3" xfId="34405" xr:uid="{9C99C440-C0BA-40BA-93D3-1DB8CDBD6997}"/>
    <cellStyle name="Normalny 17 5 2 8" xfId="24665" xr:uid="{28AF1978-9E2B-4EF5-9D44-2141C7D66D7D}"/>
    <cellStyle name="Normalny 17 5 2 8 2" xfId="28571" xr:uid="{81D2012B-A5B9-4AE6-8113-3F4DCE653891}"/>
    <cellStyle name="Normalny 17 5 2 8 2 2" xfId="34408" xr:uid="{8D51FDFF-883F-4719-A5CC-899541660B3D}"/>
    <cellStyle name="Normalny 17 5 2 8 3" xfId="34407" xr:uid="{A3CE58AC-73F0-4FB9-B00B-3A69D1C73416}"/>
    <cellStyle name="Normalny 17 5 2 9" xfId="25963" xr:uid="{3EA7914E-19A9-411C-BEAA-EE0640DA33CD}"/>
    <cellStyle name="Normalny 17 5 2 9 2" xfId="34409" xr:uid="{02210388-3412-4A93-A7FE-552F331934AE}"/>
    <cellStyle name="Normalny 17 5 3" xfId="2021" xr:uid="{63BD0F95-DBEB-4380-92EE-F722293DBD01}"/>
    <cellStyle name="Normalny 17 5 3 10" xfId="29893" xr:uid="{08A9C253-E136-4C1A-88AD-04B7C097DB4A}"/>
    <cellStyle name="Normalny 17 5 3 11" xfId="30821" xr:uid="{73829A23-F7E0-49E9-BCD9-4F9C229EEB8E}"/>
    <cellStyle name="Normalny 17 5 3 2" xfId="2022" xr:uid="{5968D863-97BD-4AAB-BC3B-27F066A76A00}"/>
    <cellStyle name="Normalny 17 5 3 2 10" xfId="30900" xr:uid="{6E1ADF3C-30E8-406F-9A7B-3FD488169920}"/>
    <cellStyle name="Normalny 17 5 3 2 2" xfId="2023" xr:uid="{562D4CB7-7B2E-4942-9852-4FE3485BCFD5}"/>
    <cellStyle name="Normalny 17 5 3 2 2 2" xfId="2024" xr:uid="{B1D13C1A-E7A9-452E-9476-C3E59E01CD99}"/>
    <cellStyle name="Normalny 17 5 3 2 2 2 2" xfId="23378" xr:uid="{63D03881-3C5D-40FC-94D3-9B1ACDEFEFF4}"/>
    <cellStyle name="Normalny 17 5 3 2 2 2 2 2" xfId="27286" xr:uid="{0BA24936-870A-43A2-8575-B3F348928386}"/>
    <cellStyle name="Normalny 17 5 3 2 2 2 2 2 2" xfId="34411" xr:uid="{5E93081B-4153-4BCB-8E2C-989CE6A58769}"/>
    <cellStyle name="Normalny 17 5 3 2 2 2 2 3" xfId="34410" xr:uid="{A382447C-5CED-4A8B-BBDC-66744BE1B6E9}"/>
    <cellStyle name="Normalny 17 5 3 2 2 2 3" xfId="24684" xr:uid="{D5370520-EDD6-47EB-A9FF-7FFFEAF39B1F}"/>
    <cellStyle name="Normalny 17 5 3 2 2 2 3 2" xfId="28590" xr:uid="{401A28A4-2D44-4C64-806C-165C50B46FA7}"/>
    <cellStyle name="Normalny 17 5 3 2 2 2 3 2 2" xfId="34413" xr:uid="{94A3AAEF-237B-48DB-BC18-F94F7814E9CB}"/>
    <cellStyle name="Normalny 17 5 3 2 2 2 3 3" xfId="34412" xr:uid="{7617DD88-3889-4C36-B2E0-123978853873}"/>
    <cellStyle name="Normalny 17 5 3 2 2 2 4" xfId="25982" xr:uid="{9E910B77-6F14-41F0-9322-1B47CFBF4E66}"/>
    <cellStyle name="Normalny 17 5 3 2 2 2 4 2" xfId="34414" xr:uid="{52BB09E8-306C-4B6B-9D37-7ADC6B81D24A}"/>
    <cellStyle name="Normalny 17 5 3 2 2 2 5" xfId="29894" xr:uid="{C778780A-9720-4474-BE31-A1E6580A16BC}"/>
    <cellStyle name="Normalny 17 5 3 2 2 2 6" xfId="31355" xr:uid="{72E6B0AB-80AD-4D2F-B243-13D30B2D5CD1}"/>
    <cellStyle name="Normalny 17 5 3 2 2 3" xfId="2025" xr:uid="{1933ABAA-975F-4F51-A583-71009FC6BE08}"/>
    <cellStyle name="Normalny 17 5 3 2 2 3 2" xfId="23379" xr:uid="{DFFE7361-4150-4039-AA24-8C16546AEEFC}"/>
    <cellStyle name="Normalny 17 5 3 2 2 3 2 2" xfId="27287" xr:uid="{08E6CB36-FDBE-433B-B35A-33C4482C197D}"/>
    <cellStyle name="Normalny 17 5 3 2 2 3 2 2 2" xfId="34416" xr:uid="{E73F5EAE-9EF6-4E78-8D0C-7A87915E0842}"/>
    <cellStyle name="Normalny 17 5 3 2 2 3 2 3" xfId="34415" xr:uid="{5203C3B9-DBDE-43A7-BF62-7C78F31D55A1}"/>
    <cellStyle name="Normalny 17 5 3 2 2 3 3" xfId="24685" xr:uid="{D5F7E0E8-1F62-4869-BE62-5127C20FDA4A}"/>
    <cellStyle name="Normalny 17 5 3 2 2 3 3 2" xfId="28591" xr:uid="{8AD82BC3-95A5-4DB8-912A-7DD0663843E5}"/>
    <cellStyle name="Normalny 17 5 3 2 2 3 3 2 2" xfId="34418" xr:uid="{60AD6D3A-590B-4FFB-8B79-5977BB955FAB}"/>
    <cellStyle name="Normalny 17 5 3 2 2 3 3 3" xfId="34417" xr:uid="{E5263A70-CD37-414D-89B4-CA5F9903C5B1}"/>
    <cellStyle name="Normalny 17 5 3 2 2 3 4" xfId="25983" xr:uid="{065373D7-FD1B-4005-AE17-5D12EF022760}"/>
    <cellStyle name="Normalny 17 5 3 2 2 3 4 2" xfId="34419" xr:uid="{5C1BCC2F-DF73-4E96-A339-38B7E7865905}"/>
    <cellStyle name="Normalny 17 5 3 2 2 3 5" xfId="29895" xr:uid="{3CF041D8-D792-4D7E-90F4-0191BAB38A6B}"/>
    <cellStyle name="Normalny 17 5 3 2 2 3 6" xfId="31738" xr:uid="{851D4A17-3D2A-4BD6-BE67-E3B3F82581A7}"/>
    <cellStyle name="Normalny 17 5 3 2 2 4" xfId="23377" xr:uid="{238E492D-8E5B-46EC-A142-2CB0DA4777B1}"/>
    <cellStyle name="Normalny 17 5 3 2 2 4 2" xfId="27285" xr:uid="{4A419C73-5517-45B4-86BB-D5E339484566}"/>
    <cellStyle name="Normalny 17 5 3 2 2 4 2 2" xfId="34421" xr:uid="{04BC353C-6A51-4B24-873E-9AB233E0CCC6}"/>
    <cellStyle name="Normalny 17 5 3 2 2 4 3" xfId="34420" xr:uid="{F34189A7-E9BB-467D-A8DE-542A7C05D6E1}"/>
    <cellStyle name="Normalny 17 5 3 2 2 5" xfId="24683" xr:uid="{08882B36-E2A8-45FB-8FB3-DC9EE956141E}"/>
    <cellStyle name="Normalny 17 5 3 2 2 5 2" xfId="28589" xr:uid="{4D36765A-D483-4D33-BB4A-E667077D004C}"/>
    <cellStyle name="Normalny 17 5 3 2 2 5 2 2" xfId="34423" xr:uid="{292E7AD5-E776-400C-9ADE-334346861770}"/>
    <cellStyle name="Normalny 17 5 3 2 2 5 3" xfId="34422" xr:uid="{B27A233D-0E21-428D-923E-31D635782A47}"/>
    <cellStyle name="Normalny 17 5 3 2 2 6" xfId="25981" xr:uid="{CBC57773-FFA9-41B4-B842-BE9463A72211}"/>
    <cellStyle name="Normalny 17 5 3 2 2 6 2" xfId="34424" xr:uid="{5989D0C4-EFBF-42BE-AD7B-9EB26A78DBA1}"/>
    <cellStyle name="Normalny 17 5 3 2 2 7" xfId="29896" xr:uid="{7C2C3E0B-41AF-4505-8756-66C474086B9F}"/>
    <cellStyle name="Normalny 17 5 3 2 2 8" xfId="31062" xr:uid="{4318A455-7A9D-403D-96B4-53F64DA10D84}"/>
    <cellStyle name="Normalny 17 5 3 2 3" xfId="2026" xr:uid="{EC5A5A7C-17D7-46CF-9693-2597AC47E101}"/>
    <cellStyle name="Normalny 17 5 3 2 3 2" xfId="2027" xr:uid="{966CA02C-33DB-49F8-A175-7AB68414BA91}"/>
    <cellStyle name="Normalny 17 5 3 2 3 2 2" xfId="23381" xr:uid="{FAD10E67-1E0E-4C3D-B816-A9462C1B184F}"/>
    <cellStyle name="Normalny 17 5 3 2 3 2 2 2" xfId="27289" xr:uid="{F5991070-E512-4B20-95F0-C484DD64E127}"/>
    <cellStyle name="Normalny 17 5 3 2 3 2 2 2 2" xfId="34426" xr:uid="{6B8770B2-D248-4D59-88AE-473956DC9810}"/>
    <cellStyle name="Normalny 17 5 3 2 3 2 2 3" xfId="34425" xr:uid="{54BEB7CC-F4C5-4223-ADF2-911E2D51BCBD}"/>
    <cellStyle name="Normalny 17 5 3 2 3 2 3" xfId="24687" xr:uid="{3F90FAD5-D0E1-4FE1-8A3D-F6EBB059536B}"/>
    <cellStyle name="Normalny 17 5 3 2 3 2 3 2" xfId="28593" xr:uid="{DAF4553D-E02B-4201-B35F-D8A33962C903}"/>
    <cellStyle name="Normalny 17 5 3 2 3 2 3 2 2" xfId="34428" xr:uid="{FF87F89B-2CE3-415B-A85A-E914A0309CA1}"/>
    <cellStyle name="Normalny 17 5 3 2 3 2 3 3" xfId="34427" xr:uid="{DC4E8BFA-039D-4E6B-9C31-396F594CDB4C}"/>
    <cellStyle name="Normalny 17 5 3 2 3 2 4" xfId="25985" xr:uid="{9E2741D9-AD4D-4538-81A9-80310497207F}"/>
    <cellStyle name="Normalny 17 5 3 2 3 2 4 2" xfId="34429" xr:uid="{6853F728-07D1-40A3-B0D6-4D30FE5E4D83}"/>
    <cellStyle name="Normalny 17 5 3 2 3 2 5" xfId="29897" xr:uid="{D540778C-5FE0-4E7D-A75B-98E0E134D606}"/>
    <cellStyle name="Normalny 17 5 3 2 3 2 6" xfId="31739" xr:uid="{AE93DF1E-86D9-4E69-A481-6D159A27F11A}"/>
    <cellStyle name="Normalny 17 5 3 2 3 3" xfId="23380" xr:uid="{C0008571-09ED-4E20-809A-55CB8C1011D7}"/>
    <cellStyle name="Normalny 17 5 3 2 3 3 2" xfId="27288" xr:uid="{3BF4A901-AC1B-4CB5-9328-29C9EB721D14}"/>
    <cellStyle name="Normalny 17 5 3 2 3 3 2 2" xfId="34431" xr:uid="{F9631F10-5683-4E59-B9F1-5563ECEA05B2}"/>
    <cellStyle name="Normalny 17 5 3 2 3 3 3" xfId="34430" xr:uid="{E7D65D12-2C06-4F78-823A-E24512403FC8}"/>
    <cellStyle name="Normalny 17 5 3 2 3 4" xfId="24686" xr:uid="{1C4D082C-B68F-4D10-8E98-72ABF7852786}"/>
    <cellStyle name="Normalny 17 5 3 2 3 4 2" xfId="28592" xr:uid="{61369F04-98C9-48A1-8909-16305DA55F41}"/>
    <cellStyle name="Normalny 17 5 3 2 3 4 2 2" xfId="34433" xr:uid="{65CA0549-1D37-43F2-A88A-2FFEE99B1DC6}"/>
    <cellStyle name="Normalny 17 5 3 2 3 4 3" xfId="34432" xr:uid="{5ADE13C6-030D-41A6-B483-E9E94FB6553D}"/>
    <cellStyle name="Normalny 17 5 3 2 3 5" xfId="25984" xr:uid="{2E34FF55-C44C-4179-988F-21858F48D782}"/>
    <cellStyle name="Normalny 17 5 3 2 3 5 2" xfId="34434" xr:uid="{7B50A4B3-A335-4237-B01E-EF23E261242B}"/>
    <cellStyle name="Normalny 17 5 3 2 3 6" xfId="29898" xr:uid="{7382B10F-58FF-40F7-B070-33BC7E86E2D5}"/>
    <cellStyle name="Normalny 17 5 3 2 3 7" xfId="31224" xr:uid="{FFF729B8-CD59-4CCA-8EDF-466D63D5D176}"/>
    <cellStyle name="Normalny 17 5 3 2 4" xfId="2028" xr:uid="{B1736139-9B45-4402-B2C6-2593EA390F6C}"/>
    <cellStyle name="Normalny 17 5 3 2 4 2" xfId="23382" xr:uid="{A09F2D7C-C21A-42C6-B918-7F784DFA8BC6}"/>
    <cellStyle name="Normalny 17 5 3 2 4 2 2" xfId="27290" xr:uid="{709BE58D-B534-481C-9FE4-FCE081599F60}"/>
    <cellStyle name="Normalny 17 5 3 2 4 2 2 2" xfId="34436" xr:uid="{BD8B72BD-75A6-4ED5-9204-ED3623502090}"/>
    <cellStyle name="Normalny 17 5 3 2 4 2 3" xfId="34435" xr:uid="{ECCB4097-4845-483F-909D-91026F80CAAF}"/>
    <cellStyle name="Normalny 17 5 3 2 4 3" xfId="24688" xr:uid="{A6DE8DCE-571F-40C5-A997-8D0F0A4EA757}"/>
    <cellStyle name="Normalny 17 5 3 2 4 3 2" xfId="28594" xr:uid="{494B1823-D36C-4A2C-90D9-864683EBEFBE}"/>
    <cellStyle name="Normalny 17 5 3 2 4 3 2 2" xfId="34438" xr:uid="{7DC8C6B2-4FB1-47CD-90CB-D271939EBDF2}"/>
    <cellStyle name="Normalny 17 5 3 2 4 3 3" xfId="34437" xr:uid="{F017C5FD-F5C8-426C-BA25-725E0FB5CCDD}"/>
    <cellStyle name="Normalny 17 5 3 2 4 4" xfId="25986" xr:uid="{0433D418-5B3F-4760-ADA7-DB236BA17079}"/>
    <cellStyle name="Normalny 17 5 3 2 4 4 2" xfId="34439" xr:uid="{9F938D84-9DA3-4A74-9270-4717AFA07EDC}"/>
    <cellStyle name="Normalny 17 5 3 2 4 5" xfId="29899" xr:uid="{D9884856-314D-46B5-B51F-48A41A8F3BA2}"/>
    <cellStyle name="Normalny 17 5 3 2 4 6" xfId="31354" xr:uid="{1C9C0469-1280-4BB7-96FF-C97B1C17156B}"/>
    <cellStyle name="Normalny 17 5 3 2 5" xfId="2029" xr:uid="{87D13248-CD14-4C17-B22D-CF510077BFF9}"/>
    <cellStyle name="Normalny 17 5 3 2 5 2" xfId="23383" xr:uid="{033448D9-574A-4039-8CC4-61BC8EE87BFA}"/>
    <cellStyle name="Normalny 17 5 3 2 5 2 2" xfId="27291" xr:uid="{8D649CCD-A3EA-432E-AAAA-426C0DEDE367}"/>
    <cellStyle name="Normalny 17 5 3 2 5 2 2 2" xfId="34441" xr:uid="{3CDCCE6A-E6CF-4C17-A832-94FE05F15AF9}"/>
    <cellStyle name="Normalny 17 5 3 2 5 2 3" xfId="34440" xr:uid="{EA6C6B24-3D8A-47A6-A144-6905855CAA92}"/>
    <cellStyle name="Normalny 17 5 3 2 5 3" xfId="24689" xr:uid="{0DDA6093-F275-406B-B751-DE3F23F8D89C}"/>
    <cellStyle name="Normalny 17 5 3 2 5 3 2" xfId="28595" xr:uid="{3FEB2D85-E0C7-47D9-A7DA-4C5A57F5D9F3}"/>
    <cellStyle name="Normalny 17 5 3 2 5 3 2 2" xfId="34443" xr:uid="{A7EB05E8-4EA0-410D-BB40-EB0240DA265F}"/>
    <cellStyle name="Normalny 17 5 3 2 5 3 3" xfId="34442" xr:uid="{21EBB650-44F4-480E-AA29-DF691C0876A7}"/>
    <cellStyle name="Normalny 17 5 3 2 5 4" xfId="25987" xr:uid="{B1FB8ADC-9987-44FD-B6B3-345DABA91B40}"/>
    <cellStyle name="Normalny 17 5 3 2 5 4 2" xfId="34444" xr:uid="{0957869F-83B2-4060-A25F-0F0F02341692}"/>
    <cellStyle name="Normalny 17 5 3 2 5 5" xfId="29900" xr:uid="{C3E66A08-14DD-4DBE-BB10-159D05E07FFD}"/>
    <cellStyle name="Normalny 17 5 3 2 5 6" xfId="31737" xr:uid="{54CBE5A1-8D0D-4252-BBE5-74EC963CDEAE}"/>
    <cellStyle name="Normalny 17 5 3 2 6" xfId="23376" xr:uid="{41141F44-2AB1-47D6-B4F0-878B92389B3C}"/>
    <cellStyle name="Normalny 17 5 3 2 6 2" xfId="27284" xr:uid="{3132B45E-C96D-4873-A29B-C9C9ACEAF557}"/>
    <cellStyle name="Normalny 17 5 3 2 6 2 2" xfId="34446" xr:uid="{EE9965DB-72EE-4554-8BC5-0B20AC88DC9D}"/>
    <cellStyle name="Normalny 17 5 3 2 6 3" xfId="34445" xr:uid="{EE7ACB4F-7D2F-437E-9B71-C931FDFE40C3}"/>
    <cellStyle name="Normalny 17 5 3 2 7" xfId="24682" xr:uid="{1B08A868-BE8D-4FD2-A681-BA0DBCC8293F}"/>
    <cellStyle name="Normalny 17 5 3 2 7 2" xfId="28588" xr:uid="{731928E1-02ED-4D09-8A47-2FE64DB0CEC9}"/>
    <cellStyle name="Normalny 17 5 3 2 7 2 2" xfId="34448" xr:uid="{7F69DC7B-0DE1-4AD8-8FE3-867ECB93B368}"/>
    <cellStyle name="Normalny 17 5 3 2 7 3" xfId="34447" xr:uid="{353D5998-0193-4368-9428-704CE614B592}"/>
    <cellStyle name="Normalny 17 5 3 2 8" xfId="25980" xr:uid="{03B6828A-BE7E-4655-BB99-26FEA82C08EB}"/>
    <cellStyle name="Normalny 17 5 3 2 8 2" xfId="34449" xr:uid="{3163A142-CB71-47CE-BA61-50B88334BE46}"/>
    <cellStyle name="Normalny 17 5 3 2 9" xfId="29901" xr:uid="{4D239AB0-2766-4768-BF6D-0A88E848E965}"/>
    <cellStyle name="Normalny 17 5 3 3" xfId="2030" xr:uid="{548084E4-5B29-4060-8E31-C67DA0209E71}"/>
    <cellStyle name="Normalny 17 5 3 3 2" xfId="2031" xr:uid="{F4FAB2D7-E65D-4ECF-9E93-CEC1A6867DA9}"/>
    <cellStyle name="Normalny 17 5 3 3 2 2" xfId="23385" xr:uid="{C7DAED3D-C6F1-4B43-8718-37E9A6A44055}"/>
    <cellStyle name="Normalny 17 5 3 3 2 2 2" xfId="27293" xr:uid="{E51F09D3-F5D5-4A4E-A652-B2D032AEADE1}"/>
    <cellStyle name="Normalny 17 5 3 3 2 2 2 2" xfId="34451" xr:uid="{94DE383F-8E43-4EF5-AC4E-49A1E5FC46DF}"/>
    <cellStyle name="Normalny 17 5 3 3 2 2 3" xfId="34450" xr:uid="{2D76C0BF-1092-4D85-B3F5-A6916CCE8A6C}"/>
    <cellStyle name="Normalny 17 5 3 3 2 3" xfId="24691" xr:uid="{D29718B2-45A5-4943-9619-484DD8039734}"/>
    <cellStyle name="Normalny 17 5 3 3 2 3 2" xfId="28597" xr:uid="{BAF291C0-8E0F-4818-A731-F5141267683D}"/>
    <cellStyle name="Normalny 17 5 3 3 2 3 2 2" xfId="34453" xr:uid="{533EB236-D9B0-4FA3-9F6F-1094245A34A6}"/>
    <cellStyle name="Normalny 17 5 3 3 2 3 3" xfId="34452" xr:uid="{01E72CFD-74D5-4B6D-9B43-CA9144A2F471}"/>
    <cellStyle name="Normalny 17 5 3 3 2 4" xfId="25989" xr:uid="{423921D1-A6EF-47F0-9170-02F8B69DC93E}"/>
    <cellStyle name="Normalny 17 5 3 3 2 4 2" xfId="34454" xr:uid="{20D0B320-8814-4176-9AE9-2CE4ED41B5D0}"/>
    <cellStyle name="Normalny 17 5 3 3 2 5" xfId="29902" xr:uid="{DCAA9241-95ED-494D-88E5-262ACC7BE181}"/>
    <cellStyle name="Normalny 17 5 3 3 2 6" xfId="31356" xr:uid="{2C08AFF7-E120-4852-B1B6-FFA4F7CD9B42}"/>
    <cellStyle name="Normalny 17 5 3 3 3" xfId="2032" xr:uid="{6682AFF7-08A4-4CAB-9438-642910B2EF2F}"/>
    <cellStyle name="Normalny 17 5 3 3 3 2" xfId="23386" xr:uid="{5FA1288C-E0BD-40DC-B9C7-2C9BBB84057D}"/>
    <cellStyle name="Normalny 17 5 3 3 3 2 2" xfId="27294" xr:uid="{57862A67-D82C-464B-B0DE-1903BDF63F02}"/>
    <cellStyle name="Normalny 17 5 3 3 3 2 2 2" xfId="34456" xr:uid="{44981405-631B-41EA-9AD0-DD12E1DCFD65}"/>
    <cellStyle name="Normalny 17 5 3 3 3 2 3" xfId="34455" xr:uid="{C5991A02-4C4A-47F0-AB8A-0B2A0A016E53}"/>
    <cellStyle name="Normalny 17 5 3 3 3 3" xfId="24692" xr:uid="{CB83DAC1-1733-4CBE-9BA2-32B1FE822765}"/>
    <cellStyle name="Normalny 17 5 3 3 3 3 2" xfId="28598" xr:uid="{BF3E568D-5C45-4D9E-B0C1-32B7F9A2238E}"/>
    <cellStyle name="Normalny 17 5 3 3 3 3 2 2" xfId="34458" xr:uid="{F68998C9-B54A-408A-99E1-C427B335237A}"/>
    <cellStyle name="Normalny 17 5 3 3 3 3 3" xfId="34457" xr:uid="{81859D0C-1850-4F9A-BB61-3CF779894C31}"/>
    <cellStyle name="Normalny 17 5 3 3 3 4" xfId="25990" xr:uid="{443AEF69-7354-46CA-BF18-461A0610E4BC}"/>
    <cellStyle name="Normalny 17 5 3 3 3 4 2" xfId="34459" xr:uid="{7B1B5646-4C0E-44C4-A4C4-CF0886EE1850}"/>
    <cellStyle name="Normalny 17 5 3 3 3 5" xfId="29903" xr:uid="{7E62F137-9690-42B3-A66E-04992BEC7BE8}"/>
    <cellStyle name="Normalny 17 5 3 3 3 6" xfId="31740" xr:uid="{8618F58B-8509-40EC-A641-F415A99174F5}"/>
    <cellStyle name="Normalny 17 5 3 3 4" xfId="23384" xr:uid="{0AD8F352-0798-4BA2-A646-7D95475BAB72}"/>
    <cellStyle name="Normalny 17 5 3 3 4 2" xfId="27292" xr:uid="{504CE2C9-A4FF-44C0-BE25-B6F855689474}"/>
    <cellStyle name="Normalny 17 5 3 3 4 2 2" xfId="34461" xr:uid="{AE8B190C-77F9-4A92-8BD4-E5B3E5A3E896}"/>
    <cellStyle name="Normalny 17 5 3 3 4 3" xfId="34460" xr:uid="{8B529CBE-BD98-4502-88C5-6E14308DAF77}"/>
    <cellStyle name="Normalny 17 5 3 3 5" xfId="24690" xr:uid="{F4FD4764-3038-47C6-8F99-2D10A0D42854}"/>
    <cellStyle name="Normalny 17 5 3 3 5 2" xfId="28596" xr:uid="{535AB8E6-1CB3-4940-8CCC-7DEA186FFF22}"/>
    <cellStyle name="Normalny 17 5 3 3 5 2 2" xfId="34463" xr:uid="{F71A1DFE-EDC8-427C-BD22-2C014FD79398}"/>
    <cellStyle name="Normalny 17 5 3 3 5 3" xfId="34462" xr:uid="{E3D3F878-D9B7-436E-BE2B-B3159925EEB7}"/>
    <cellStyle name="Normalny 17 5 3 3 6" xfId="25988" xr:uid="{B989DD7A-AE0A-4AB7-A0A9-3131F384157D}"/>
    <cellStyle name="Normalny 17 5 3 3 6 2" xfId="34464" xr:uid="{17E2E574-AEAE-4993-9EDB-C772FF886653}"/>
    <cellStyle name="Normalny 17 5 3 3 7" xfId="29904" xr:uid="{0CC6F96D-F6CA-4A13-B139-A9D307EDDE2D}"/>
    <cellStyle name="Normalny 17 5 3 3 8" xfId="30983" xr:uid="{F6AE8521-6342-4AA6-AE5D-39C1BCDFC7C8}"/>
    <cellStyle name="Normalny 17 5 3 4" xfId="2033" xr:uid="{B2450A86-07EE-44C7-BAAB-4BE9E6C9E151}"/>
    <cellStyle name="Normalny 17 5 3 4 2" xfId="2034" xr:uid="{356BA3D6-D3EB-4C89-9699-99A7B5C944FD}"/>
    <cellStyle name="Normalny 17 5 3 4 2 2" xfId="23388" xr:uid="{F8FCC1A2-9E5D-4D4E-8446-2D0A5ADB18BA}"/>
    <cellStyle name="Normalny 17 5 3 4 2 2 2" xfId="27296" xr:uid="{E7EDE709-205E-4743-812D-8CBC1C6F4DB8}"/>
    <cellStyle name="Normalny 17 5 3 4 2 2 2 2" xfId="34466" xr:uid="{C9304547-749F-4067-92DD-B702D74C107B}"/>
    <cellStyle name="Normalny 17 5 3 4 2 2 3" xfId="34465" xr:uid="{571B8116-D1CB-48A1-8FED-22A0CA10874F}"/>
    <cellStyle name="Normalny 17 5 3 4 2 3" xfId="24694" xr:uid="{1CCCD1FB-556D-41AF-A3FB-81745E2329BB}"/>
    <cellStyle name="Normalny 17 5 3 4 2 3 2" xfId="28600" xr:uid="{C6B8424F-3D30-4D38-BDD2-177607D3F620}"/>
    <cellStyle name="Normalny 17 5 3 4 2 3 2 2" xfId="34468" xr:uid="{FF057091-C965-47CA-8767-5BB641B1BF90}"/>
    <cellStyle name="Normalny 17 5 3 4 2 3 3" xfId="34467" xr:uid="{F1D08097-FBAC-47E0-A912-1329D7B20EC3}"/>
    <cellStyle name="Normalny 17 5 3 4 2 4" xfId="25992" xr:uid="{92A9D655-1F87-4EFC-9766-C2D0C6CD2156}"/>
    <cellStyle name="Normalny 17 5 3 4 2 4 2" xfId="34469" xr:uid="{5C62F84E-48F3-4FB3-BA89-350C8C165AA9}"/>
    <cellStyle name="Normalny 17 5 3 4 2 5" xfId="29905" xr:uid="{B16E77C1-D376-44A4-AAA1-82F010A165C5}"/>
    <cellStyle name="Normalny 17 5 3 4 2 6" xfId="31741" xr:uid="{02BB6771-1AF4-415B-9E6B-7010DC6D2A6A}"/>
    <cellStyle name="Normalny 17 5 3 4 3" xfId="23387" xr:uid="{2A698859-3154-4A4E-9409-9C021BD2B9FF}"/>
    <cellStyle name="Normalny 17 5 3 4 3 2" xfId="27295" xr:uid="{F43DA403-F7CC-491B-B9A7-2A89A89AFE73}"/>
    <cellStyle name="Normalny 17 5 3 4 3 2 2" xfId="34471" xr:uid="{FDEA8BF5-541E-42B3-958F-8332C096B470}"/>
    <cellStyle name="Normalny 17 5 3 4 3 3" xfId="34470" xr:uid="{8ED456CA-99EA-4740-A9D9-35327A572421}"/>
    <cellStyle name="Normalny 17 5 3 4 4" xfId="24693" xr:uid="{75DE4828-5D62-4E7F-8106-A215CA161A5B}"/>
    <cellStyle name="Normalny 17 5 3 4 4 2" xfId="28599" xr:uid="{588F63A3-C92D-4C40-982B-E9806923A1AC}"/>
    <cellStyle name="Normalny 17 5 3 4 4 2 2" xfId="34473" xr:uid="{D69C10F3-B078-4749-8823-565006AB4A85}"/>
    <cellStyle name="Normalny 17 5 3 4 4 3" xfId="34472" xr:uid="{5F2E9508-10C5-451A-8DFD-9A8FAE9D75EA}"/>
    <cellStyle name="Normalny 17 5 3 4 5" xfId="25991" xr:uid="{E51BB498-52AD-4A00-A21A-5957037EF279}"/>
    <cellStyle name="Normalny 17 5 3 4 5 2" xfId="34474" xr:uid="{259B94E4-28C3-443F-BDE1-6FB0118983B4}"/>
    <cellStyle name="Normalny 17 5 3 4 6" xfId="29906" xr:uid="{7DBFC456-BDB7-4EE5-A924-3F2FAA19EEEA}"/>
    <cellStyle name="Normalny 17 5 3 4 7" xfId="31145" xr:uid="{C9047E9C-D324-4031-9893-ABA09CB78B39}"/>
    <cellStyle name="Normalny 17 5 3 5" xfId="2035" xr:uid="{F1F1130E-8E6B-42D3-A478-3E5F0D0C283A}"/>
    <cellStyle name="Normalny 17 5 3 5 2" xfId="23389" xr:uid="{005DC769-95F8-4A27-9EF2-9771E251CB6C}"/>
    <cellStyle name="Normalny 17 5 3 5 2 2" xfId="27297" xr:uid="{5DCA98AB-8FB1-4043-8367-0A1563397AE1}"/>
    <cellStyle name="Normalny 17 5 3 5 2 2 2" xfId="34476" xr:uid="{113BCCFC-4496-404F-90CA-5A4E3433B690}"/>
    <cellStyle name="Normalny 17 5 3 5 2 3" xfId="34475" xr:uid="{90951BA5-CBEB-4113-BC6C-F8B984F82F56}"/>
    <cellStyle name="Normalny 17 5 3 5 3" xfId="24695" xr:uid="{BDBB4105-622D-4643-8557-E316C88F9C57}"/>
    <cellStyle name="Normalny 17 5 3 5 3 2" xfId="28601" xr:uid="{3CDB8EE0-2EA5-4070-B2D4-17E2026D219C}"/>
    <cellStyle name="Normalny 17 5 3 5 3 2 2" xfId="34478" xr:uid="{242DB136-1652-4406-ADE0-62F856BE49C6}"/>
    <cellStyle name="Normalny 17 5 3 5 3 3" xfId="34477" xr:uid="{7D944B2D-C6CE-4066-A780-EAB40E57B27E}"/>
    <cellStyle name="Normalny 17 5 3 5 4" xfId="25993" xr:uid="{073B4C97-4D25-4D3E-81DB-D4DACF18CD28}"/>
    <cellStyle name="Normalny 17 5 3 5 4 2" xfId="34479" xr:uid="{150F8B48-DFBB-4A36-8294-E6B885F92687}"/>
    <cellStyle name="Normalny 17 5 3 5 5" xfId="29907" xr:uid="{60E06032-9A1F-40E3-B1DD-6BEE65918255}"/>
    <cellStyle name="Normalny 17 5 3 5 6" xfId="31353" xr:uid="{33EB27D2-C834-45FB-A53B-FBAF6BCDBF95}"/>
    <cellStyle name="Normalny 17 5 3 6" xfId="2036" xr:uid="{7C324FFC-5AD3-464E-AA5E-6C75BB88383B}"/>
    <cellStyle name="Normalny 17 5 3 6 2" xfId="23390" xr:uid="{D8F64743-767B-4579-AE4B-750AD24DC5CE}"/>
    <cellStyle name="Normalny 17 5 3 6 2 2" xfId="27298" xr:uid="{7BD1EB1A-7EAC-40C4-997A-A5CF0109B142}"/>
    <cellStyle name="Normalny 17 5 3 6 2 2 2" xfId="34481" xr:uid="{B180384A-DB2D-4C9C-B31C-69560F524675}"/>
    <cellStyle name="Normalny 17 5 3 6 2 3" xfId="34480" xr:uid="{A0ADB0CF-8EB3-4AFD-B7D4-30AC7AFF72FF}"/>
    <cellStyle name="Normalny 17 5 3 6 3" xfId="24696" xr:uid="{75C4831C-A756-4AD9-A781-656BA76D2A7A}"/>
    <cellStyle name="Normalny 17 5 3 6 3 2" xfId="28602" xr:uid="{848885C7-286F-4662-8381-A121E2712632}"/>
    <cellStyle name="Normalny 17 5 3 6 3 2 2" xfId="34483" xr:uid="{D0183923-A38C-47C0-BC91-EF7D80680F5B}"/>
    <cellStyle name="Normalny 17 5 3 6 3 3" xfId="34482" xr:uid="{BF6BD027-5BCA-4893-8BCC-1391323E00C1}"/>
    <cellStyle name="Normalny 17 5 3 6 4" xfId="25994" xr:uid="{4CC5E18A-F9DE-4D4B-ADD8-DB0E8B222702}"/>
    <cellStyle name="Normalny 17 5 3 6 4 2" xfId="34484" xr:uid="{32A81E17-15FF-452E-A115-99E9F4B10823}"/>
    <cellStyle name="Normalny 17 5 3 6 5" xfId="29908" xr:uid="{05DA8276-7BF6-4A51-813F-41E9871E97CF}"/>
    <cellStyle name="Normalny 17 5 3 6 6" xfId="31736" xr:uid="{2D1C0260-C6AC-4181-9BB9-FB2FCD6028E2}"/>
    <cellStyle name="Normalny 17 5 3 7" xfId="23375" xr:uid="{3DC43910-0EC0-49DD-AB55-151B47F7A02E}"/>
    <cellStyle name="Normalny 17 5 3 7 2" xfId="27283" xr:uid="{0AA1668C-AEC8-41E5-9C5B-7C03FE6211BB}"/>
    <cellStyle name="Normalny 17 5 3 7 2 2" xfId="34486" xr:uid="{0A76D668-E63A-448A-8CF5-FE9D4580C34F}"/>
    <cellStyle name="Normalny 17 5 3 7 3" xfId="34485" xr:uid="{B5D4589B-17E5-42D6-A135-54A45C03B8C5}"/>
    <cellStyle name="Normalny 17 5 3 8" xfId="24681" xr:uid="{B1F2752A-BE0D-45D9-9067-CA9026F446FA}"/>
    <cellStyle name="Normalny 17 5 3 8 2" xfId="28587" xr:uid="{F04CDD54-CF3C-4FDC-848F-0344CB700CE1}"/>
    <cellStyle name="Normalny 17 5 3 8 2 2" xfId="34488" xr:uid="{CF0DB3AD-EA48-411B-B777-20FE78FE9D8E}"/>
    <cellStyle name="Normalny 17 5 3 8 3" xfId="34487" xr:uid="{C05626A5-0398-4BA6-8988-5AFC962693C1}"/>
    <cellStyle name="Normalny 17 5 3 9" xfId="25979" xr:uid="{74F9AC1A-DC79-4AF5-B74C-24BD898F9ABF}"/>
    <cellStyle name="Normalny 17 5 3 9 2" xfId="34489" xr:uid="{240EA7C8-143D-4621-9649-94CC55D541CB}"/>
    <cellStyle name="Normalny 17 5 4" xfId="2037" xr:uid="{7E5FC77A-9895-4AD3-9CD6-BEE73EFA55B0}"/>
    <cellStyle name="Normalny 17 5 4 10" xfId="30862" xr:uid="{40FA6103-718A-4824-8D23-77073061EAED}"/>
    <cellStyle name="Normalny 17 5 4 2" xfId="2038" xr:uid="{11D81E10-C941-4A09-BE0B-7DFC6EB84231}"/>
    <cellStyle name="Normalny 17 5 4 2 2" xfId="2039" xr:uid="{309A0BAA-F50B-4E0A-8364-86C689E4BC99}"/>
    <cellStyle name="Normalny 17 5 4 2 2 2" xfId="23393" xr:uid="{F78ED2BA-D199-42DE-AD74-BE3EC701FDC9}"/>
    <cellStyle name="Normalny 17 5 4 2 2 2 2" xfId="27301" xr:uid="{8682E6A2-30FF-4B22-8B6A-C68E2D05709D}"/>
    <cellStyle name="Normalny 17 5 4 2 2 2 2 2" xfId="34491" xr:uid="{15752A37-DA34-4AB0-B074-DAE3D383B342}"/>
    <cellStyle name="Normalny 17 5 4 2 2 2 3" xfId="34490" xr:uid="{11E3EDC0-D614-4C6C-AE52-CFFAC4767DDB}"/>
    <cellStyle name="Normalny 17 5 4 2 2 3" xfId="24699" xr:uid="{27447B83-1F34-4403-AB55-DD5DB7A4459A}"/>
    <cellStyle name="Normalny 17 5 4 2 2 3 2" xfId="28605" xr:uid="{489CDCC2-9E5D-434C-9916-EB10877B9054}"/>
    <cellStyle name="Normalny 17 5 4 2 2 3 2 2" xfId="34493" xr:uid="{DD075FDA-3F8C-41BD-9F85-B163EF992C31}"/>
    <cellStyle name="Normalny 17 5 4 2 2 3 3" xfId="34492" xr:uid="{9FB7E83F-E23D-4C26-968F-0B7BCB749ECB}"/>
    <cellStyle name="Normalny 17 5 4 2 2 4" xfId="25997" xr:uid="{A5FAB13E-C2A5-4BE3-AAD3-CDFDC0E95EB9}"/>
    <cellStyle name="Normalny 17 5 4 2 2 4 2" xfId="34494" xr:uid="{A0A2B8DE-EBD5-42F4-94B1-F04D80C9A4F7}"/>
    <cellStyle name="Normalny 17 5 4 2 2 5" xfId="29909" xr:uid="{DC48E6CD-B2CF-4520-B5F1-1B2450C24170}"/>
    <cellStyle name="Normalny 17 5 4 2 2 6" xfId="31358" xr:uid="{8E6B816F-CE9A-49FC-A920-5A2AC3A14159}"/>
    <cellStyle name="Normalny 17 5 4 2 3" xfId="2040" xr:uid="{5F41E279-0BD5-4319-9F4F-E14918E51504}"/>
    <cellStyle name="Normalny 17 5 4 2 3 2" xfId="23394" xr:uid="{72B4CFE3-B0C2-47EA-8D0F-931941565C00}"/>
    <cellStyle name="Normalny 17 5 4 2 3 2 2" xfId="27302" xr:uid="{164F576B-02CD-4475-BF22-A474D09DFB8D}"/>
    <cellStyle name="Normalny 17 5 4 2 3 2 2 2" xfId="34496" xr:uid="{B42258B3-F137-4418-AEF0-A86155546C9A}"/>
    <cellStyle name="Normalny 17 5 4 2 3 2 3" xfId="34495" xr:uid="{2D1718D0-4920-49D5-8953-1E7C341471F3}"/>
    <cellStyle name="Normalny 17 5 4 2 3 3" xfId="24700" xr:uid="{6821C9C1-480A-4282-B130-08A8E2C2F33B}"/>
    <cellStyle name="Normalny 17 5 4 2 3 3 2" xfId="28606" xr:uid="{4872717A-6804-4674-9137-8072EE95AF66}"/>
    <cellStyle name="Normalny 17 5 4 2 3 3 2 2" xfId="34498" xr:uid="{AC0AB560-0C3D-4AAB-B6C1-0781F29B417D}"/>
    <cellStyle name="Normalny 17 5 4 2 3 3 3" xfId="34497" xr:uid="{9FA27067-01B6-4070-B291-74207696922E}"/>
    <cellStyle name="Normalny 17 5 4 2 3 4" xfId="25998" xr:uid="{ACBA9C1A-8DC8-4F1B-AA76-091890A113AE}"/>
    <cellStyle name="Normalny 17 5 4 2 3 4 2" xfId="34499" xr:uid="{FDC651DD-F832-4D9A-B6D3-F8F7D61E6EDD}"/>
    <cellStyle name="Normalny 17 5 4 2 3 5" xfId="29910" xr:uid="{8DF99902-81E0-42F4-8549-5E912DD6AFE3}"/>
    <cellStyle name="Normalny 17 5 4 2 3 6" xfId="31743" xr:uid="{76E80462-A909-492F-8977-AE7DA0E107AA}"/>
    <cellStyle name="Normalny 17 5 4 2 4" xfId="23392" xr:uid="{7A35ED65-0102-4B86-9EB1-38646B788E4C}"/>
    <cellStyle name="Normalny 17 5 4 2 4 2" xfId="27300" xr:uid="{B8817CB7-32B0-463A-B8E3-C3548292984F}"/>
    <cellStyle name="Normalny 17 5 4 2 4 2 2" xfId="34501" xr:uid="{7B51EC24-9F68-4F5A-BB15-17A33B54578E}"/>
    <cellStyle name="Normalny 17 5 4 2 4 3" xfId="34500" xr:uid="{10EA4F33-FDF9-4600-A5FF-359978F25FB8}"/>
    <cellStyle name="Normalny 17 5 4 2 5" xfId="24698" xr:uid="{A8D81596-84A0-43B5-9ECC-FB2631EA5279}"/>
    <cellStyle name="Normalny 17 5 4 2 5 2" xfId="28604" xr:uid="{0B66CC34-99B8-4BB2-B8AC-621C0A12C29C}"/>
    <cellStyle name="Normalny 17 5 4 2 5 2 2" xfId="34503" xr:uid="{4F1A17E7-26C5-40A8-806D-36B4EFB5C39E}"/>
    <cellStyle name="Normalny 17 5 4 2 5 3" xfId="34502" xr:uid="{3CB7AEE3-AA75-4578-99E6-FCA1A8ACA955}"/>
    <cellStyle name="Normalny 17 5 4 2 6" xfId="25996" xr:uid="{1A194BDE-7CDE-4BBF-8ABC-670A35959A0D}"/>
    <cellStyle name="Normalny 17 5 4 2 6 2" xfId="34504" xr:uid="{B631F27F-8899-4E56-9D09-C85F4564ACDB}"/>
    <cellStyle name="Normalny 17 5 4 2 7" xfId="29911" xr:uid="{BFF30740-704B-490D-A223-67FF13DD4711}"/>
    <cellStyle name="Normalny 17 5 4 2 8" xfId="31024" xr:uid="{77C10754-8FAD-4553-AD31-C90B3ADC5EC7}"/>
    <cellStyle name="Normalny 17 5 4 3" xfId="2041" xr:uid="{C1F6064D-B00F-4302-9152-62D9D22E2D31}"/>
    <cellStyle name="Normalny 17 5 4 3 2" xfId="2042" xr:uid="{96EB2469-50EA-4A7D-AAF0-99D7F6272132}"/>
    <cellStyle name="Normalny 17 5 4 3 2 2" xfId="23396" xr:uid="{ABF98EA6-5B1B-4478-98BD-14DDB3E76450}"/>
    <cellStyle name="Normalny 17 5 4 3 2 2 2" xfId="27304" xr:uid="{9A96881F-6EFB-4D16-8B1B-DA9731441CB0}"/>
    <cellStyle name="Normalny 17 5 4 3 2 2 2 2" xfId="34506" xr:uid="{C10E65CF-E090-4AD4-9402-C99A8C831DA9}"/>
    <cellStyle name="Normalny 17 5 4 3 2 2 3" xfId="34505" xr:uid="{588AB438-0693-4B5B-9BDB-6AAF838C1EF6}"/>
    <cellStyle name="Normalny 17 5 4 3 2 3" xfId="24702" xr:uid="{87B38037-B816-4355-A25F-D97FB4325A7C}"/>
    <cellStyle name="Normalny 17 5 4 3 2 3 2" xfId="28608" xr:uid="{6B3CEA52-6729-4F11-9E0E-22DCFB209665}"/>
    <cellStyle name="Normalny 17 5 4 3 2 3 2 2" xfId="34508" xr:uid="{1AA80BA4-4C89-48C3-9AC0-D3A86A0F4E0C}"/>
    <cellStyle name="Normalny 17 5 4 3 2 3 3" xfId="34507" xr:uid="{19FF5B75-23B7-42AA-BC9C-043EC2E25F53}"/>
    <cellStyle name="Normalny 17 5 4 3 2 4" xfId="26000" xr:uid="{0C525A6A-7220-4909-B989-C5D49433C990}"/>
    <cellStyle name="Normalny 17 5 4 3 2 4 2" xfId="34509" xr:uid="{A84C9B74-D2D0-43A5-925B-B1A39E2843B4}"/>
    <cellStyle name="Normalny 17 5 4 3 2 5" xfId="29912" xr:uid="{477B7F70-6BDC-4441-A4A8-85223AEDDDFF}"/>
    <cellStyle name="Normalny 17 5 4 3 2 6" xfId="31744" xr:uid="{52115B35-F35C-49E9-B545-B8029F66F589}"/>
    <cellStyle name="Normalny 17 5 4 3 3" xfId="23395" xr:uid="{CBA8A079-F2EA-4847-87B6-8715CF1970B4}"/>
    <cellStyle name="Normalny 17 5 4 3 3 2" xfId="27303" xr:uid="{A2DDD4B0-AB48-4836-9781-3423F41AF50D}"/>
    <cellStyle name="Normalny 17 5 4 3 3 2 2" xfId="34511" xr:uid="{BCF57CA7-70EA-4832-B6D3-5F36DD18AC6F}"/>
    <cellStyle name="Normalny 17 5 4 3 3 3" xfId="34510" xr:uid="{7EB0F7DA-40C5-4686-883E-C980965B677B}"/>
    <cellStyle name="Normalny 17 5 4 3 4" xfId="24701" xr:uid="{CEF14B3E-D9AC-4462-BF24-ED88EBABCF9A}"/>
    <cellStyle name="Normalny 17 5 4 3 4 2" xfId="28607" xr:uid="{2D4CDABB-520F-4024-970C-4328356ED522}"/>
    <cellStyle name="Normalny 17 5 4 3 4 2 2" xfId="34513" xr:uid="{33658DE0-5ECD-472E-BA3F-F334EE5D5DA0}"/>
    <cellStyle name="Normalny 17 5 4 3 4 3" xfId="34512" xr:uid="{39B4A0DA-099A-4617-95FB-07DB6E5AF1C3}"/>
    <cellStyle name="Normalny 17 5 4 3 5" xfId="25999" xr:uid="{2DA844B6-9B14-4EB4-86DD-FAC9FDDFBABC}"/>
    <cellStyle name="Normalny 17 5 4 3 5 2" xfId="34514" xr:uid="{385F826B-C647-4D3C-AF4A-E76E678BE03A}"/>
    <cellStyle name="Normalny 17 5 4 3 6" xfId="29913" xr:uid="{26F7058D-92F7-411C-923D-120846602669}"/>
    <cellStyle name="Normalny 17 5 4 3 7" xfId="31186" xr:uid="{D70494C1-1A97-4CDB-AD8E-3099584DEA37}"/>
    <cellStyle name="Normalny 17 5 4 4" xfId="2043" xr:uid="{53EE2A3D-9F74-470A-811C-36FF9DBBFB37}"/>
    <cellStyle name="Normalny 17 5 4 4 2" xfId="23397" xr:uid="{B0C620FB-FCF2-40E1-9C00-28947242EF31}"/>
    <cellStyle name="Normalny 17 5 4 4 2 2" xfId="27305" xr:uid="{AE8C2B50-E2E0-45C6-ACC3-5293CC379C09}"/>
    <cellStyle name="Normalny 17 5 4 4 2 2 2" xfId="34516" xr:uid="{450BD099-071C-45FD-AC30-80DA3CF6C239}"/>
    <cellStyle name="Normalny 17 5 4 4 2 3" xfId="34515" xr:uid="{F494A81E-6D62-4161-9F17-B96F4E777083}"/>
    <cellStyle name="Normalny 17 5 4 4 3" xfId="24703" xr:uid="{EB58C6AD-7181-4DDC-BC7C-311E5C23FD03}"/>
    <cellStyle name="Normalny 17 5 4 4 3 2" xfId="28609" xr:uid="{CE0F2274-6B44-46F0-8AE5-C4EC95622A4B}"/>
    <cellStyle name="Normalny 17 5 4 4 3 2 2" xfId="34518" xr:uid="{39F121BE-3741-4898-910C-F12596EA1B7E}"/>
    <cellStyle name="Normalny 17 5 4 4 3 3" xfId="34517" xr:uid="{89E945B2-FF04-4471-BFE1-74285EC02C0A}"/>
    <cellStyle name="Normalny 17 5 4 4 4" xfId="26001" xr:uid="{D69D9873-FD6F-4491-9B62-22C4B3BED11A}"/>
    <cellStyle name="Normalny 17 5 4 4 4 2" xfId="34519" xr:uid="{78E5A24A-E4BB-4F8A-B827-0A7C97CA4A00}"/>
    <cellStyle name="Normalny 17 5 4 4 5" xfId="29914" xr:uid="{E15B364C-2051-46A2-93A5-E15296ACF0CB}"/>
    <cellStyle name="Normalny 17 5 4 4 6" xfId="31357" xr:uid="{AEEC7A7B-0A92-4E47-97AC-338C1318374D}"/>
    <cellStyle name="Normalny 17 5 4 5" xfId="2044" xr:uid="{7E42B4BC-8BA3-42E4-9F61-380D9692206D}"/>
    <cellStyle name="Normalny 17 5 4 5 2" xfId="23398" xr:uid="{E77D0DA3-EB7A-48BD-9FE6-FA63E2DD4E6E}"/>
    <cellStyle name="Normalny 17 5 4 5 2 2" xfId="27306" xr:uid="{BDCF6749-A6BB-41D3-A089-D93336B21640}"/>
    <cellStyle name="Normalny 17 5 4 5 2 2 2" xfId="34521" xr:uid="{CA243A7D-939A-445F-8A50-085C8171BB6B}"/>
    <cellStyle name="Normalny 17 5 4 5 2 3" xfId="34520" xr:uid="{349B8955-F35C-436B-9C87-A50BA10B6B91}"/>
    <cellStyle name="Normalny 17 5 4 5 3" xfId="24704" xr:uid="{B25964F7-A07B-4619-912D-26C41A28F5E5}"/>
    <cellStyle name="Normalny 17 5 4 5 3 2" xfId="28610" xr:uid="{EFCECF7B-BC76-47DE-9F9E-DD4902FECF39}"/>
    <cellStyle name="Normalny 17 5 4 5 3 2 2" xfId="34523" xr:uid="{CCE4B139-B70B-46B1-8DD0-47338D2A36EE}"/>
    <cellStyle name="Normalny 17 5 4 5 3 3" xfId="34522" xr:uid="{09C255EA-67F2-483C-82F5-EF2CE78B707E}"/>
    <cellStyle name="Normalny 17 5 4 5 4" xfId="26002" xr:uid="{DCDCE2C5-6059-4CFE-932C-15C686A3C71B}"/>
    <cellStyle name="Normalny 17 5 4 5 4 2" xfId="34524" xr:uid="{075B74DA-9C12-453D-A15F-6B70BA6E01C3}"/>
    <cellStyle name="Normalny 17 5 4 5 5" xfId="29915" xr:uid="{C53D68E7-C6F6-487E-A32C-B9653B412364}"/>
    <cellStyle name="Normalny 17 5 4 5 6" xfId="31742" xr:uid="{71728E5E-DBDB-4610-9D04-4B37B26A3071}"/>
    <cellStyle name="Normalny 17 5 4 6" xfId="23391" xr:uid="{DE8ECC07-DA08-4AE4-B690-105DEC4EB8E5}"/>
    <cellStyle name="Normalny 17 5 4 6 2" xfId="27299" xr:uid="{513FC0AF-F493-4AFF-BF71-25E0F34C2137}"/>
    <cellStyle name="Normalny 17 5 4 6 2 2" xfId="34526" xr:uid="{C09AF428-8F11-4B4E-B25D-1551189D1AC3}"/>
    <cellStyle name="Normalny 17 5 4 6 3" xfId="34525" xr:uid="{96B956B2-DDBC-480A-998B-0439C2DB8D46}"/>
    <cellStyle name="Normalny 17 5 4 7" xfId="24697" xr:uid="{32D4BD94-CAD5-4BC5-B1D8-04A7210BA94F}"/>
    <cellStyle name="Normalny 17 5 4 7 2" xfId="28603" xr:uid="{DED4AF0E-39D6-4239-94E4-32F6714D69E3}"/>
    <cellStyle name="Normalny 17 5 4 7 2 2" xfId="34528" xr:uid="{9BBC63CB-0F11-4C02-8F2B-0E569476F241}"/>
    <cellStyle name="Normalny 17 5 4 7 3" xfId="34527" xr:uid="{B968660C-4A2A-4037-AE2C-01BB25BC710F}"/>
    <cellStyle name="Normalny 17 5 4 8" xfId="25995" xr:uid="{6549B71F-7493-4649-9835-C559D8F6C1B7}"/>
    <cellStyle name="Normalny 17 5 4 8 2" xfId="34529" xr:uid="{D87E722B-BC0F-4920-9EC5-6F55F5BA8C6D}"/>
    <cellStyle name="Normalny 17 5 4 9" xfId="29916" xr:uid="{551609E0-F5EE-403A-BBB5-961E950120DC}"/>
    <cellStyle name="Normalny 17 5 5" xfId="2045" xr:uid="{6AC09C38-CC4F-46F2-A3AD-25B56A3969B5}"/>
    <cellStyle name="Normalny 17 5 5 2" xfId="2046" xr:uid="{18E3BDCC-836B-42E4-BA26-0BE84B4A75A5}"/>
    <cellStyle name="Normalny 17 5 5 2 2" xfId="23400" xr:uid="{09AF832A-619F-465C-95D0-E3E098DDE506}"/>
    <cellStyle name="Normalny 17 5 5 2 2 2" xfId="27308" xr:uid="{65129818-98FF-4A7D-8366-334E9C67A3F4}"/>
    <cellStyle name="Normalny 17 5 5 2 2 2 2" xfId="34531" xr:uid="{C5B9301B-251E-44D3-AB33-80EBEB3C5BD0}"/>
    <cellStyle name="Normalny 17 5 5 2 2 3" xfId="34530" xr:uid="{E6054DC3-FF8A-49C4-AAB6-7D6FBB2726F2}"/>
    <cellStyle name="Normalny 17 5 5 2 3" xfId="24706" xr:uid="{4B9CB7C3-259B-44A6-98D7-0AD8A9B47D62}"/>
    <cellStyle name="Normalny 17 5 5 2 3 2" xfId="28612" xr:uid="{9535FE5F-65BD-4B92-B90B-421C36C2B554}"/>
    <cellStyle name="Normalny 17 5 5 2 3 2 2" xfId="34533" xr:uid="{EA04F508-CEE2-4F4E-8AA9-D37ED7FA0308}"/>
    <cellStyle name="Normalny 17 5 5 2 3 3" xfId="34532" xr:uid="{6CD3E53B-9CC7-424C-9A57-BD6EDDCC8A00}"/>
    <cellStyle name="Normalny 17 5 5 2 4" xfId="26004" xr:uid="{7E4229E3-E92D-4BE1-AC88-47808D452FF5}"/>
    <cellStyle name="Normalny 17 5 5 2 4 2" xfId="34534" xr:uid="{7FAC4BB0-67C0-4D9F-8173-258069FF6DBB}"/>
    <cellStyle name="Normalny 17 5 5 2 5" xfId="29917" xr:uid="{DD22E8A1-C852-4E77-B25C-E33F0982056A}"/>
    <cellStyle name="Normalny 17 5 5 2 6" xfId="31359" xr:uid="{4E715A61-F4D9-4398-9F39-8F54F05963EC}"/>
    <cellStyle name="Normalny 17 5 5 3" xfId="2047" xr:uid="{AEB67F26-2A5B-4E55-8D8F-D24EA5725EE9}"/>
    <cellStyle name="Normalny 17 5 5 3 2" xfId="23401" xr:uid="{D4D21E3D-DC80-4320-AB7E-36365F6BDB4E}"/>
    <cellStyle name="Normalny 17 5 5 3 2 2" xfId="27309" xr:uid="{E418781F-0F54-4175-B26E-10482C6EDC25}"/>
    <cellStyle name="Normalny 17 5 5 3 2 2 2" xfId="34536" xr:uid="{95C0E90D-B5D6-425B-BD04-C0D02D1EA934}"/>
    <cellStyle name="Normalny 17 5 5 3 2 3" xfId="34535" xr:uid="{F23F06B2-E0A3-4EDB-92AB-A6B6194F391F}"/>
    <cellStyle name="Normalny 17 5 5 3 3" xfId="24707" xr:uid="{7CB51122-1847-41B3-8F08-56DE8C34FED7}"/>
    <cellStyle name="Normalny 17 5 5 3 3 2" xfId="28613" xr:uid="{DAE7A802-53C3-4041-BB61-7127D49DB3BD}"/>
    <cellStyle name="Normalny 17 5 5 3 3 2 2" xfId="34538" xr:uid="{4CDA7037-DC2E-45BB-B29C-F0741FB281BD}"/>
    <cellStyle name="Normalny 17 5 5 3 3 3" xfId="34537" xr:uid="{B718D909-5798-433C-A1E4-83F4B4AD0CFC}"/>
    <cellStyle name="Normalny 17 5 5 3 4" xfId="26005" xr:uid="{0C333594-8E5C-467D-A552-0B6D1FCC45DD}"/>
    <cellStyle name="Normalny 17 5 5 3 4 2" xfId="34539" xr:uid="{658EE3BB-CD60-4048-B8AC-0C5E360EB5F8}"/>
    <cellStyle name="Normalny 17 5 5 3 5" xfId="29918" xr:uid="{CD7F473E-FBBC-4E2D-BEFA-216DE7851E0E}"/>
    <cellStyle name="Normalny 17 5 5 3 6" xfId="31745" xr:uid="{5161DCA8-393D-437A-81E3-B92089ADC3AD}"/>
    <cellStyle name="Normalny 17 5 5 4" xfId="23399" xr:uid="{3595188F-3C2D-4D23-ADDE-71A70FB396FD}"/>
    <cellStyle name="Normalny 17 5 5 4 2" xfId="27307" xr:uid="{C38B2118-37D5-40B6-BF5D-ABD98C33DAB6}"/>
    <cellStyle name="Normalny 17 5 5 4 2 2" xfId="34541" xr:uid="{CA503B5A-1738-49D6-BCE4-20E7EAC3369E}"/>
    <cellStyle name="Normalny 17 5 5 4 3" xfId="34540" xr:uid="{5B46BA16-D4C3-4482-8D1D-E17777621021}"/>
    <cellStyle name="Normalny 17 5 5 5" xfId="24705" xr:uid="{9C374EF0-249F-4416-88DC-2C9239A7342E}"/>
    <cellStyle name="Normalny 17 5 5 5 2" xfId="28611" xr:uid="{E3B57165-1267-4924-93A0-EABF7B91E4EF}"/>
    <cellStyle name="Normalny 17 5 5 5 2 2" xfId="34543" xr:uid="{3A9CB563-B568-4855-A177-C2FF333F42D1}"/>
    <cellStyle name="Normalny 17 5 5 5 3" xfId="34542" xr:uid="{1C9BBEC2-EA48-44A6-A7C9-7495DB56D614}"/>
    <cellStyle name="Normalny 17 5 5 6" xfId="26003" xr:uid="{6F676CBD-4CBA-4692-AE99-8CB4D058425E}"/>
    <cellStyle name="Normalny 17 5 5 6 2" xfId="34544" xr:uid="{520616C1-D6F3-4B58-BE47-101D4A991875}"/>
    <cellStyle name="Normalny 17 5 5 7" xfId="29919" xr:uid="{5574B205-31B6-4C76-B388-FBA91922F285}"/>
    <cellStyle name="Normalny 17 5 5 8" xfId="30945" xr:uid="{0B1B89B9-43B2-41B9-A8EB-FC43D47D7A1E}"/>
    <cellStyle name="Normalny 17 5 6" xfId="2048" xr:uid="{8F9C41EF-D598-43EC-9C34-DF0398A79CD9}"/>
    <cellStyle name="Normalny 17 5 6 2" xfId="2049" xr:uid="{03A46FED-F49D-471E-AB42-E50D4158EF3C}"/>
    <cellStyle name="Normalny 17 5 6 2 2" xfId="23403" xr:uid="{F0D91F44-4D49-40BD-8AFB-6275B3E28C26}"/>
    <cellStyle name="Normalny 17 5 6 2 2 2" xfId="27311" xr:uid="{CE9DA691-A34B-4918-9346-9DDB6DCB62E4}"/>
    <cellStyle name="Normalny 17 5 6 2 2 2 2" xfId="34546" xr:uid="{36DF0D01-9A68-4D4D-958E-35091B391659}"/>
    <cellStyle name="Normalny 17 5 6 2 2 3" xfId="34545" xr:uid="{1486CD82-16BB-40B6-908D-221876CE6D77}"/>
    <cellStyle name="Normalny 17 5 6 2 3" xfId="24709" xr:uid="{A0E549C4-57A3-4BAC-B52C-CC663AAE7FB6}"/>
    <cellStyle name="Normalny 17 5 6 2 3 2" xfId="28615" xr:uid="{C8EA6E65-2D1A-44E7-A482-37E959A9B007}"/>
    <cellStyle name="Normalny 17 5 6 2 3 2 2" xfId="34548" xr:uid="{EA00698B-4379-4258-883E-FC35C1D11FA8}"/>
    <cellStyle name="Normalny 17 5 6 2 3 3" xfId="34547" xr:uid="{EF22FCD9-5A9C-468C-A49F-904654677EF5}"/>
    <cellStyle name="Normalny 17 5 6 2 4" xfId="26007" xr:uid="{7BDFA616-B885-4FF4-A32C-C5198234EB20}"/>
    <cellStyle name="Normalny 17 5 6 2 4 2" xfId="34549" xr:uid="{6F564BBE-5703-491C-B4D8-7C2EBDF9B946}"/>
    <cellStyle name="Normalny 17 5 6 2 5" xfId="29920" xr:uid="{71DF0EB9-DB9B-4F7E-8D33-86AC2DBB7C55}"/>
    <cellStyle name="Normalny 17 5 6 2 6" xfId="31746" xr:uid="{321ED98D-2F9D-42B1-BC49-1C56E72F8F5F}"/>
    <cellStyle name="Normalny 17 5 6 3" xfId="23402" xr:uid="{5432CB48-2F03-4450-B4DE-B65B65000304}"/>
    <cellStyle name="Normalny 17 5 6 3 2" xfId="27310" xr:uid="{5EECF37E-337F-4F10-A747-3669EAD40329}"/>
    <cellStyle name="Normalny 17 5 6 3 2 2" xfId="34551" xr:uid="{C99D5B40-109E-4614-82A5-84BCE348BBEE}"/>
    <cellStyle name="Normalny 17 5 6 3 3" xfId="34550" xr:uid="{9D7FD5DD-9D4B-4D05-9D8E-B5243EDBB4A4}"/>
    <cellStyle name="Normalny 17 5 6 4" xfId="24708" xr:uid="{6182A5C1-E1FC-457C-8202-A5AC979FD8B4}"/>
    <cellStyle name="Normalny 17 5 6 4 2" xfId="28614" xr:uid="{97D2255D-ECE4-4419-B0FC-C2302EEC5B00}"/>
    <cellStyle name="Normalny 17 5 6 4 2 2" xfId="34553" xr:uid="{916BCA8B-DFC4-4430-9897-F30A3B043658}"/>
    <cellStyle name="Normalny 17 5 6 4 3" xfId="34552" xr:uid="{EC91F563-45B5-40B1-A637-859FB5C559B2}"/>
    <cellStyle name="Normalny 17 5 6 5" xfId="26006" xr:uid="{6D3F5371-D9F5-4DB6-9ACB-7F44FB090BC8}"/>
    <cellStyle name="Normalny 17 5 6 5 2" xfId="34554" xr:uid="{B37A56D1-18DA-42C5-9C6E-5409CBFDCD0D}"/>
    <cellStyle name="Normalny 17 5 6 6" xfId="29921" xr:uid="{EE36A289-E7AB-47AF-BC64-F78812D3A417}"/>
    <cellStyle name="Normalny 17 5 6 7" xfId="31107" xr:uid="{476ED540-56F9-41BD-A0EF-F4FABD9140CB}"/>
    <cellStyle name="Normalny 17 5 7" xfId="2050" xr:uid="{576E2860-D081-4F95-A85D-11577C0E2A89}"/>
    <cellStyle name="Normalny 17 5 7 2" xfId="23404" xr:uid="{B3B6038A-62AD-4E9A-B0AB-A30914A5C363}"/>
    <cellStyle name="Normalny 17 5 7 2 2" xfId="27312" xr:uid="{629CA703-CA95-470C-99AB-84E2D440F758}"/>
    <cellStyle name="Normalny 17 5 7 2 2 2" xfId="34556" xr:uid="{09F11DB5-A8D5-4BC9-9604-2EC3A1BCA2D1}"/>
    <cellStyle name="Normalny 17 5 7 2 3" xfId="34555" xr:uid="{E1E6A8D1-F1D3-4B2F-A0BA-B37B97B573E1}"/>
    <cellStyle name="Normalny 17 5 7 3" xfId="24710" xr:uid="{A3B2D9A6-9C82-4488-A087-9B7C3B769DB3}"/>
    <cellStyle name="Normalny 17 5 7 3 2" xfId="28616" xr:uid="{E3237F4E-160C-432C-834A-A4F0D84CB988}"/>
    <cellStyle name="Normalny 17 5 7 3 2 2" xfId="34558" xr:uid="{582528D7-2CC8-40E1-956C-070B64C6B6EF}"/>
    <cellStyle name="Normalny 17 5 7 3 3" xfId="34557" xr:uid="{2F6339ED-F6CD-4765-B531-41C282DE46CA}"/>
    <cellStyle name="Normalny 17 5 7 4" xfId="26008" xr:uid="{E8288B08-DA63-4E8C-870B-A93C17BB9C82}"/>
    <cellStyle name="Normalny 17 5 7 4 2" xfId="34559" xr:uid="{39D20D2A-8F65-4AEE-98CD-4E7265BFD616}"/>
    <cellStyle name="Normalny 17 5 7 5" xfId="29922" xr:uid="{5327213D-7AF0-469E-8955-63CA2F1D90EF}"/>
    <cellStyle name="Normalny 17 5 7 6" xfId="31348" xr:uid="{6A3D0938-6602-4C48-B33B-8F407317BE99}"/>
    <cellStyle name="Normalny 17 5 8" xfId="2051" xr:uid="{39C82614-B39F-41B4-A6F4-9BCC706C8110}"/>
    <cellStyle name="Normalny 17 5 8 2" xfId="23405" xr:uid="{5D36F8E3-569F-4CA4-9E8A-9C0363D1651E}"/>
    <cellStyle name="Normalny 17 5 8 2 2" xfId="27313" xr:uid="{8A94D23D-BAB4-44D1-9041-D5764FEBF868}"/>
    <cellStyle name="Normalny 17 5 8 2 2 2" xfId="34561" xr:uid="{13D88756-BCB1-4347-96F3-5888A6F967C7}"/>
    <cellStyle name="Normalny 17 5 8 2 3" xfId="34560" xr:uid="{604B4F87-7450-46BF-84E5-A11A7281F0B3}"/>
    <cellStyle name="Normalny 17 5 8 3" xfId="24711" xr:uid="{C4156B65-608D-4590-8840-08CA9D17E775}"/>
    <cellStyle name="Normalny 17 5 8 3 2" xfId="28617" xr:uid="{C94BF9B9-14B7-4A93-9866-A61B6BFCDAF2}"/>
    <cellStyle name="Normalny 17 5 8 3 2 2" xfId="34563" xr:uid="{21BD7E88-9724-40EB-B38E-5BFE0643F578}"/>
    <cellStyle name="Normalny 17 5 8 3 3" xfId="34562" xr:uid="{2A0BBFCD-2883-4AE9-88AF-A864CBD7420A}"/>
    <cellStyle name="Normalny 17 5 8 4" xfId="26009" xr:uid="{67D64337-3A2A-498F-BA1E-32318A53E428}"/>
    <cellStyle name="Normalny 17 5 8 4 2" xfId="34564" xr:uid="{858F7DC4-3A69-4830-98E9-63FD64142072}"/>
    <cellStyle name="Normalny 17 5 8 5" xfId="29923" xr:uid="{D2592180-3636-417A-A171-0CACF302F768}"/>
    <cellStyle name="Normalny 17 5 8 6" xfId="31729" xr:uid="{2BB60293-93B9-4B88-8E70-393BF1AE7716}"/>
    <cellStyle name="Normalny 17 5 9" xfId="23358" xr:uid="{486CD77B-539E-4AE4-929B-181098CDB185}"/>
    <cellStyle name="Normalny 17 5 9 2" xfId="27266" xr:uid="{AB89D98C-8AB3-426B-82D1-14A2644664D7}"/>
    <cellStyle name="Normalny 17 5 9 2 2" xfId="34566" xr:uid="{E88CB6F0-3234-4A72-9664-C9C8E3457A91}"/>
    <cellStyle name="Normalny 17 5 9 3" xfId="34565" xr:uid="{B448DB30-5212-4905-9455-67FCD009DA9B}"/>
    <cellStyle name="Normalny 17 6" xfId="2052" xr:uid="{967D4723-8305-4511-A280-8081B2E8E93B}"/>
    <cellStyle name="Normalny 17 6 10" xfId="29924" xr:uid="{99ED99B6-106F-49BF-A732-A34E2B5E61E8}"/>
    <cellStyle name="Normalny 17 6 11" xfId="30786" xr:uid="{2766A88D-B290-4A63-B9B8-C71F8E5513DB}"/>
    <cellStyle name="Normalny 17 6 2" xfId="2053" xr:uid="{D3CFB659-8B94-4CDC-96B1-3D1DB3B488AE}"/>
    <cellStyle name="Normalny 17 6 2 10" xfId="30865" xr:uid="{3D42E40F-EEDA-405E-9AA8-CC4A3639B861}"/>
    <cellStyle name="Normalny 17 6 2 2" xfId="2054" xr:uid="{8E16EF05-A3AA-41B9-B072-9F018B3B4851}"/>
    <cellStyle name="Normalny 17 6 2 2 2" xfId="2055" xr:uid="{45B720C9-C3C3-49CC-AAF8-304C761CF2C2}"/>
    <cellStyle name="Normalny 17 6 2 2 2 2" xfId="23409" xr:uid="{63D4527E-6654-4AE2-AE98-14CFF558BE2E}"/>
    <cellStyle name="Normalny 17 6 2 2 2 2 2" xfId="27317" xr:uid="{2CD90CE2-6218-4DEB-9A44-5AB06AB551BF}"/>
    <cellStyle name="Normalny 17 6 2 2 2 2 2 2" xfId="34568" xr:uid="{B82405EC-F816-43F5-8035-D6B4AD6719AD}"/>
    <cellStyle name="Normalny 17 6 2 2 2 2 3" xfId="34567" xr:uid="{89CD5DA2-29DE-446A-B9B0-4F7CCF312647}"/>
    <cellStyle name="Normalny 17 6 2 2 2 3" xfId="24715" xr:uid="{57D1EFAB-DE8D-48CA-9ABE-A9B90001C458}"/>
    <cellStyle name="Normalny 17 6 2 2 2 3 2" xfId="28621" xr:uid="{75F8CA8B-D3BE-485C-9611-C81C0E458132}"/>
    <cellStyle name="Normalny 17 6 2 2 2 3 2 2" xfId="34570" xr:uid="{7349FDDD-2B63-40E9-9F25-42A528CA4403}"/>
    <cellStyle name="Normalny 17 6 2 2 2 3 3" xfId="34569" xr:uid="{228F933C-B76C-4B97-AB65-9ACC53B1FD95}"/>
    <cellStyle name="Normalny 17 6 2 2 2 4" xfId="26013" xr:uid="{11AA5367-5128-4E35-9E70-5D2F8BCF1496}"/>
    <cellStyle name="Normalny 17 6 2 2 2 4 2" xfId="34571" xr:uid="{B4BDBEEA-E673-4E22-A6D0-9629A76E4A59}"/>
    <cellStyle name="Normalny 17 6 2 2 2 5" xfId="29925" xr:uid="{2D8ABDF2-38E9-4F5D-8DDB-9425AADDE3BA}"/>
    <cellStyle name="Normalny 17 6 2 2 2 6" xfId="31362" xr:uid="{04B0F3B2-671D-4726-8AB8-14041840C9EE}"/>
    <cellStyle name="Normalny 17 6 2 2 3" xfId="2056" xr:uid="{A06759A8-3ED7-4552-A704-120D0212689C}"/>
    <cellStyle name="Normalny 17 6 2 2 3 2" xfId="23410" xr:uid="{2AD360E8-71D3-45B5-9F2B-16208BCA7288}"/>
    <cellStyle name="Normalny 17 6 2 2 3 2 2" xfId="27318" xr:uid="{43A3DB30-9F1A-476F-846D-CC5664A2E8A8}"/>
    <cellStyle name="Normalny 17 6 2 2 3 2 2 2" xfId="34573" xr:uid="{88F10DAE-4739-4321-9255-FD794BF6B7E8}"/>
    <cellStyle name="Normalny 17 6 2 2 3 2 3" xfId="34572" xr:uid="{2B1944E4-879A-4188-923C-246BCBC25B0B}"/>
    <cellStyle name="Normalny 17 6 2 2 3 3" xfId="24716" xr:uid="{2A5037F0-B005-41B9-B300-9BD4FB40B3AF}"/>
    <cellStyle name="Normalny 17 6 2 2 3 3 2" xfId="28622" xr:uid="{0D231EBD-52DD-4EC1-9DD5-D5CF9C08792C}"/>
    <cellStyle name="Normalny 17 6 2 2 3 3 2 2" xfId="34575" xr:uid="{7667516B-88A0-43A2-A6AA-12129B31AD26}"/>
    <cellStyle name="Normalny 17 6 2 2 3 3 3" xfId="34574" xr:uid="{A87DF35F-BFFE-4628-9CA8-14D9545AEB3B}"/>
    <cellStyle name="Normalny 17 6 2 2 3 4" xfId="26014" xr:uid="{B0F47915-6CD2-41D7-92A8-139CF710AD61}"/>
    <cellStyle name="Normalny 17 6 2 2 3 4 2" xfId="34576" xr:uid="{E186423D-F69E-43B4-9102-C3C557B1804E}"/>
    <cellStyle name="Normalny 17 6 2 2 3 5" xfId="29926" xr:uid="{C5994214-CB87-4C43-BEC8-B4E5DDC67071}"/>
    <cellStyle name="Normalny 17 6 2 2 3 6" xfId="31749" xr:uid="{C89FB719-CF0C-4E2F-8ACC-FB3E78417F77}"/>
    <cellStyle name="Normalny 17 6 2 2 4" xfId="23408" xr:uid="{471C1F27-1395-42D9-B6FA-CDC996726AE6}"/>
    <cellStyle name="Normalny 17 6 2 2 4 2" xfId="27316" xr:uid="{D6CC90C3-C637-4D17-9BB1-00354BF1F6CD}"/>
    <cellStyle name="Normalny 17 6 2 2 4 2 2" xfId="34578" xr:uid="{10551D91-D89E-4572-BF42-9C962076CCF9}"/>
    <cellStyle name="Normalny 17 6 2 2 4 3" xfId="34577" xr:uid="{AA071DCC-7562-4A31-A147-722FD175756D}"/>
    <cellStyle name="Normalny 17 6 2 2 5" xfId="24714" xr:uid="{618B4585-0E54-4900-9CA1-8C5A3B2238F3}"/>
    <cellStyle name="Normalny 17 6 2 2 5 2" xfId="28620" xr:uid="{1050B2C1-5FEB-48D3-AC5D-FC4B426ADA17}"/>
    <cellStyle name="Normalny 17 6 2 2 5 2 2" xfId="34580" xr:uid="{B8DDE883-B4DC-4661-977A-F9DF80AB5FCA}"/>
    <cellStyle name="Normalny 17 6 2 2 5 3" xfId="34579" xr:uid="{8F0230EE-BDA1-4FA3-8E62-2E7493314968}"/>
    <cellStyle name="Normalny 17 6 2 2 6" xfId="26012" xr:uid="{04146B69-8844-4BFB-ABD7-0211732016A8}"/>
    <cellStyle name="Normalny 17 6 2 2 6 2" xfId="34581" xr:uid="{EAF5092C-C800-4E83-92D8-6D7FCF6DF072}"/>
    <cellStyle name="Normalny 17 6 2 2 7" xfId="29927" xr:uid="{BD885E2F-8A13-43FC-9A96-C97996624B8D}"/>
    <cellStyle name="Normalny 17 6 2 2 8" xfId="31027" xr:uid="{433D49AD-256E-47CF-AC7B-F54CB1BD129F}"/>
    <cellStyle name="Normalny 17 6 2 3" xfId="2057" xr:uid="{5B85B5F1-3DEE-4FCB-819C-D086B658D944}"/>
    <cellStyle name="Normalny 17 6 2 3 2" xfId="2058" xr:uid="{F486B01B-C95F-4016-BECE-D5A611A6812D}"/>
    <cellStyle name="Normalny 17 6 2 3 2 2" xfId="23412" xr:uid="{B4B410DA-9AA4-4682-A4E4-EB46A55F8D50}"/>
    <cellStyle name="Normalny 17 6 2 3 2 2 2" xfId="27320" xr:uid="{A15D3ADE-7EAD-49BA-B376-5B03AF2864D1}"/>
    <cellStyle name="Normalny 17 6 2 3 2 2 2 2" xfId="34583" xr:uid="{9B036E68-9F4F-4F98-8177-D6CC6D478D35}"/>
    <cellStyle name="Normalny 17 6 2 3 2 2 3" xfId="34582" xr:uid="{829E143D-3F3F-4D51-8A39-B6F1DEA22DA4}"/>
    <cellStyle name="Normalny 17 6 2 3 2 3" xfId="24718" xr:uid="{1F895AE0-C9A5-4AD1-9206-9C97890502BC}"/>
    <cellStyle name="Normalny 17 6 2 3 2 3 2" xfId="28624" xr:uid="{89ED46EE-9D45-431F-A8D2-9E0B1E28E80F}"/>
    <cellStyle name="Normalny 17 6 2 3 2 3 2 2" xfId="34585" xr:uid="{401FF61E-6F6E-437E-8AB6-A51288BF4515}"/>
    <cellStyle name="Normalny 17 6 2 3 2 3 3" xfId="34584" xr:uid="{38AB1186-94CB-4BE0-82C2-1DA3307DAEC4}"/>
    <cellStyle name="Normalny 17 6 2 3 2 4" xfId="26016" xr:uid="{32F83AF6-4E8D-4B2E-A1BC-1BBA6DE83D2C}"/>
    <cellStyle name="Normalny 17 6 2 3 2 4 2" xfId="34586" xr:uid="{999541EA-F074-484D-A8C7-DC8930CA224B}"/>
    <cellStyle name="Normalny 17 6 2 3 2 5" xfId="29928" xr:uid="{B7B59FEF-3C30-4683-A4BB-20687C0BC71A}"/>
    <cellStyle name="Normalny 17 6 2 3 2 6" xfId="31750" xr:uid="{8FC08A99-29A2-4A33-84A4-CBAE0A9B5FDF}"/>
    <cellStyle name="Normalny 17 6 2 3 3" xfId="23411" xr:uid="{9052C1B1-2BD7-4E62-925A-D674A5164BCE}"/>
    <cellStyle name="Normalny 17 6 2 3 3 2" xfId="27319" xr:uid="{2AD0A03A-98C3-44C5-BFC9-324A4B83457D}"/>
    <cellStyle name="Normalny 17 6 2 3 3 2 2" xfId="34588" xr:uid="{85A33404-D2B5-48CA-9D23-E4A92EA0A5D9}"/>
    <cellStyle name="Normalny 17 6 2 3 3 3" xfId="34587" xr:uid="{517732C7-7C44-48F8-8BC3-04A6EE81F647}"/>
    <cellStyle name="Normalny 17 6 2 3 4" xfId="24717" xr:uid="{301A810D-09A2-439B-86C9-5F7FDE7C5571}"/>
    <cellStyle name="Normalny 17 6 2 3 4 2" xfId="28623" xr:uid="{6621203E-139F-4E3F-A384-7E7E0AC501B4}"/>
    <cellStyle name="Normalny 17 6 2 3 4 2 2" xfId="34590" xr:uid="{6499E455-C7FA-431E-9FF0-AE5C66859619}"/>
    <cellStyle name="Normalny 17 6 2 3 4 3" xfId="34589" xr:uid="{FFE7E005-B207-4968-8E1D-CB101FC13892}"/>
    <cellStyle name="Normalny 17 6 2 3 5" xfId="26015" xr:uid="{BB3970A7-9439-4546-A585-2C2CAC0DB480}"/>
    <cellStyle name="Normalny 17 6 2 3 5 2" xfId="34591" xr:uid="{F2BB10B7-9760-49D8-9B78-F9C3E3D31BDB}"/>
    <cellStyle name="Normalny 17 6 2 3 6" xfId="29929" xr:uid="{E0983337-3F5F-40F1-A7A7-568810022906}"/>
    <cellStyle name="Normalny 17 6 2 3 7" xfId="31189" xr:uid="{A65DCFAF-A0D1-4C9F-B7A1-97C8FE2FFBF0}"/>
    <cellStyle name="Normalny 17 6 2 4" xfId="2059" xr:uid="{0F2DAEEE-C20F-4275-A361-EE4ACFA89F49}"/>
    <cellStyle name="Normalny 17 6 2 4 2" xfId="23413" xr:uid="{2FB517FA-CCAF-4D18-AA14-3808E5D11F70}"/>
    <cellStyle name="Normalny 17 6 2 4 2 2" xfId="27321" xr:uid="{04D794D9-B078-41B6-BDCC-2FF3CE4A6BA1}"/>
    <cellStyle name="Normalny 17 6 2 4 2 2 2" xfId="34593" xr:uid="{1B44BB4A-917A-4A43-9540-B1C858160110}"/>
    <cellStyle name="Normalny 17 6 2 4 2 3" xfId="34592" xr:uid="{9223FD38-EAB2-4CA8-A979-C56C3FCFCB50}"/>
    <cellStyle name="Normalny 17 6 2 4 3" xfId="24719" xr:uid="{86A97077-A596-4779-9C46-B6A5C1ABC9AF}"/>
    <cellStyle name="Normalny 17 6 2 4 3 2" xfId="28625" xr:uid="{59B868BB-585B-4602-BA11-DB9F422DA2A6}"/>
    <cellStyle name="Normalny 17 6 2 4 3 2 2" xfId="34595" xr:uid="{387A5A73-6CE4-464E-9F9C-59131A0619B5}"/>
    <cellStyle name="Normalny 17 6 2 4 3 3" xfId="34594" xr:uid="{8D49FE4E-CF51-4397-9C0C-5EB0BB72EF74}"/>
    <cellStyle name="Normalny 17 6 2 4 4" xfId="26017" xr:uid="{BF398981-7932-49DB-ABDB-7659D0A0DFA3}"/>
    <cellStyle name="Normalny 17 6 2 4 4 2" xfId="34596" xr:uid="{EE25DC84-6C3D-40FF-AD3E-C008BDE159FC}"/>
    <cellStyle name="Normalny 17 6 2 4 5" xfId="29930" xr:uid="{718C5188-D1F9-424F-97D5-0841709E87EB}"/>
    <cellStyle name="Normalny 17 6 2 4 6" xfId="31361" xr:uid="{851E142A-6215-4BE9-8985-1B019CF407C6}"/>
    <cellStyle name="Normalny 17 6 2 5" xfId="2060" xr:uid="{0BE671DE-B530-4F48-9E9A-6B2D6DF6B493}"/>
    <cellStyle name="Normalny 17 6 2 5 2" xfId="23414" xr:uid="{03A842AC-9F3D-4F05-A11C-42FB1BDB8563}"/>
    <cellStyle name="Normalny 17 6 2 5 2 2" xfId="27322" xr:uid="{20D4F0D4-6E78-49C1-B120-8925D9C8A0F8}"/>
    <cellStyle name="Normalny 17 6 2 5 2 2 2" xfId="34598" xr:uid="{2862AD22-7B4F-4D27-8D2B-BA1C9CD2D74E}"/>
    <cellStyle name="Normalny 17 6 2 5 2 3" xfId="34597" xr:uid="{F3267D22-FAF5-4779-BD7C-39D5A4E6AA31}"/>
    <cellStyle name="Normalny 17 6 2 5 3" xfId="24720" xr:uid="{D79ADA7F-2B95-4D4F-9CBA-99AF08A58C37}"/>
    <cellStyle name="Normalny 17 6 2 5 3 2" xfId="28626" xr:uid="{9C39317F-F271-476F-B097-1FB4B8666666}"/>
    <cellStyle name="Normalny 17 6 2 5 3 2 2" xfId="34600" xr:uid="{4C9BB785-C180-4EEE-B495-1E1EF5063833}"/>
    <cellStyle name="Normalny 17 6 2 5 3 3" xfId="34599" xr:uid="{3690298E-8795-4915-B008-496B8A2C3851}"/>
    <cellStyle name="Normalny 17 6 2 5 4" xfId="26018" xr:uid="{77F82BF2-3029-4C33-B193-EEC63EF7D267}"/>
    <cellStyle name="Normalny 17 6 2 5 4 2" xfId="34601" xr:uid="{05B50FF5-E225-43C5-AB0D-3984B9E29663}"/>
    <cellStyle name="Normalny 17 6 2 5 5" xfId="29931" xr:uid="{806D7F46-39D2-4EC7-9F6C-B4ECEB43989F}"/>
    <cellStyle name="Normalny 17 6 2 5 6" xfId="31748" xr:uid="{CE0C7A5E-36A6-4AC7-8893-730D625AC439}"/>
    <cellStyle name="Normalny 17 6 2 6" xfId="23407" xr:uid="{A4EED047-EF73-4A16-9662-53C1EEA2C8B0}"/>
    <cellStyle name="Normalny 17 6 2 6 2" xfId="27315" xr:uid="{C42A22E7-CC59-4C6E-8BD9-AF45BB5540B6}"/>
    <cellStyle name="Normalny 17 6 2 6 2 2" xfId="34603" xr:uid="{7E7CB7A2-A6D8-48FF-8735-61141F418EF4}"/>
    <cellStyle name="Normalny 17 6 2 6 3" xfId="34602" xr:uid="{9B36F713-022A-4DB7-9005-9F34091CE167}"/>
    <cellStyle name="Normalny 17 6 2 7" xfId="24713" xr:uid="{5D7712DF-7E23-4C26-9EEE-759C780CC250}"/>
    <cellStyle name="Normalny 17 6 2 7 2" xfId="28619" xr:uid="{2C2F3BD8-32D1-43FF-908B-80A043A48B36}"/>
    <cellStyle name="Normalny 17 6 2 7 2 2" xfId="34605" xr:uid="{B4E7E83C-E0A3-4D65-AFCF-EEA811B226E6}"/>
    <cellStyle name="Normalny 17 6 2 7 3" xfId="34604" xr:uid="{89D49D03-FBA1-4CFF-A2A9-3ECCC8C4B35F}"/>
    <cellStyle name="Normalny 17 6 2 8" xfId="26011" xr:uid="{0E9C58BA-03E8-4146-8B3D-852284CC3567}"/>
    <cellStyle name="Normalny 17 6 2 8 2" xfId="34606" xr:uid="{6C834FA7-CAA9-437C-BC82-07E934B2BD13}"/>
    <cellStyle name="Normalny 17 6 2 9" xfId="29932" xr:uid="{3B10D584-173A-4AFC-8929-0860D6125C3A}"/>
    <cellStyle name="Normalny 17 6 3" xfId="2061" xr:uid="{6899A5C7-2568-47C2-A2A3-A5C1CB6BA77F}"/>
    <cellStyle name="Normalny 17 6 3 2" xfId="2062" xr:uid="{4914B5BC-0F7E-440B-93BE-ABD6572B155F}"/>
    <cellStyle name="Normalny 17 6 3 2 2" xfId="23416" xr:uid="{F99A8127-4E58-49FA-9CF6-E8732016B843}"/>
    <cellStyle name="Normalny 17 6 3 2 2 2" xfId="27324" xr:uid="{07045F91-4BA2-4FE4-8719-DA7209EE79FD}"/>
    <cellStyle name="Normalny 17 6 3 2 2 2 2" xfId="34608" xr:uid="{79C00F71-13BE-424B-B9DB-4011DE826EC4}"/>
    <cellStyle name="Normalny 17 6 3 2 2 3" xfId="34607" xr:uid="{432E9AD2-40CD-4B0A-9653-D78C6EF79001}"/>
    <cellStyle name="Normalny 17 6 3 2 3" xfId="24722" xr:uid="{C6D19706-0413-46E6-BCF7-5EA3F4A13CA0}"/>
    <cellStyle name="Normalny 17 6 3 2 3 2" xfId="28628" xr:uid="{E6F979DB-A4FC-4A12-9FD7-66896E40ED46}"/>
    <cellStyle name="Normalny 17 6 3 2 3 2 2" xfId="34610" xr:uid="{0F7A3657-9B86-456C-B135-D9421F4C28DA}"/>
    <cellStyle name="Normalny 17 6 3 2 3 3" xfId="34609" xr:uid="{5F1B5469-3010-4B0E-8590-92B703B47DC5}"/>
    <cellStyle name="Normalny 17 6 3 2 4" xfId="26020" xr:uid="{6E5AD1F3-2CE0-40C5-86EB-DF1F5B954BFA}"/>
    <cellStyle name="Normalny 17 6 3 2 4 2" xfId="34611" xr:uid="{65C30C6B-0E69-420E-9144-7BD9B092F95E}"/>
    <cellStyle name="Normalny 17 6 3 2 5" xfId="29933" xr:uid="{8E545D5C-0C1F-4EA1-8EFC-00814573B8F7}"/>
    <cellStyle name="Normalny 17 6 3 2 6" xfId="31363" xr:uid="{20C81600-35E8-45CB-983B-BAD79772BFF6}"/>
    <cellStyle name="Normalny 17 6 3 3" xfId="2063" xr:uid="{6287D180-D30D-4217-834F-81D9ECA7F034}"/>
    <cellStyle name="Normalny 17 6 3 3 2" xfId="23417" xr:uid="{FC46BD61-4518-4D85-BF7E-469900832CDF}"/>
    <cellStyle name="Normalny 17 6 3 3 2 2" xfId="27325" xr:uid="{707A7560-4784-4DD6-89F5-FB2B4B88AF71}"/>
    <cellStyle name="Normalny 17 6 3 3 2 2 2" xfId="34613" xr:uid="{30DEE03D-C3E7-44A5-B485-C2A99266284B}"/>
    <cellStyle name="Normalny 17 6 3 3 2 3" xfId="34612" xr:uid="{E2B611A1-E17F-4C54-892B-BE6A6619B0B8}"/>
    <cellStyle name="Normalny 17 6 3 3 3" xfId="24723" xr:uid="{E4221001-3AD6-44F3-A579-CD3A35B94D7D}"/>
    <cellStyle name="Normalny 17 6 3 3 3 2" xfId="28629" xr:uid="{20D36129-235B-4C60-8903-937D7E2EB643}"/>
    <cellStyle name="Normalny 17 6 3 3 3 2 2" xfId="34615" xr:uid="{AFA5C05E-08AC-4CA0-AEE2-5A856EEF79E5}"/>
    <cellStyle name="Normalny 17 6 3 3 3 3" xfId="34614" xr:uid="{475006BB-4AF1-4823-8C61-9AE2FC9D2E6C}"/>
    <cellStyle name="Normalny 17 6 3 3 4" xfId="26021" xr:uid="{9DBA4BC3-CCBC-4914-A73C-B53F23D81AAC}"/>
    <cellStyle name="Normalny 17 6 3 3 4 2" xfId="34616" xr:uid="{AF9C0918-56CC-4680-8C02-46D0984B6F2E}"/>
    <cellStyle name="Normalny 17 6 3 3 5" xfId="29934" xr:uid="{5DFA4181-DCC7-45C6-A9DB-FD14FDA97AEA}"/>
    <cellStyle name="Normalny 17 6 3 3 6" xfId="31751" xr:uid="{CD861E22-27DE-4F4C-AB79-4F2EAF2525C5}"/>
    <cellStyle name="Normalny 17 6 3 4" xfId="23415" xr:uid="{644A5AD9-BFB5-4C82-8A79-2432C7359429}"/>
    <cellStyle name="Normalny 17 6 3 4 2" xfId="27323" xr:uid="{6E3D9923-D49F-434A-9EF9-4F0D0FD7FDF7}"/>
    <cellStyle name="Normalny 17 6 3 4 2 2" xfId="34618" xr:uid="{0E805A8A-9859-4F49-A48E-62027B4EF1C7}"/>
    <cellStyle name="Normalny 17 6 3 4 3" xfId="34617" xr:uid="{4E661049-A622-45F5-A7E8-F6DDC0BB49DC}"/>
    <cellStyle name="Normalny 17 6 3 5" xfId="24721" xr:uid="{175E684D-6AB2-404A-9DFF-AC577391F24C}"/>
    <cellStyle name="Normalny 17 6 3 5 2" xfId="28627" xr:uid="{E28AD8AE-31B3-4800-9C19-85BDE7474748}"/>
    <cellStyle name="Normalny 17 6 3 5 2 2" xfId="34620" xr:uid="{F03402BA-C3C4-4CBC-B2AA-ED9094E65CCB}"/>
    <cellStyle name="Normalny 17 6 3 5 3" xfId="34619" xr:uid="{2733A4A5-6156-4257-8954-8BA391CBBF9E}"/>
    <cellStyle name="Normalny 17 6 3 6" xfId="26019" xr:uid="{71263267-E822-47DE-8CC0-7AC80B516F2E}"/>
    <cellStyle name="Normalny 17 6 3 6 2" xfId="34621" xr:uid="{B1E16DB5-E778-4E47-A6FC-12281B7F4381}"/>
    <cellStyle name="Normalny 17 6 3 7" xfId="29935" xr:uid="{747FBDBB-FD51-42D2-9FAE-94AFE7842790}"/>
    <cellStyle name="Normalny 17 6 3 8" xfId="30948" xr:uid="{CD5A27F1-6282-4EFC-B5C5-6635587D0D6B}"/>
    <cellStyle name="Normalny 17 6 4" xfId="2064" xr:uid="{B5FC7AFC-0C09-4FB8-9F74-E9DBCBD4323F}"/>
    <cellStyle name="Normalny 17 6 4 2" xfId="2065" xr:uid="{E261E0E5-B682-4DCE-B327-C424D5EDD077}"/>
    <cellStyle name="Normalny 17 6 4 2 2" xfId="23419" xr:uid="{3FC9B13A-0CFC-462B-9960-422671309729}"/>
    <cellStyle name="Normalny 17 6 4 2 2 2" xfId="27327" xr:uid="{D9C30A70-99EE-4998-9872-139E0D4531CA}"/>
    <cellStyle name="Normalny 17 6 4 2 2 2 2" xfId="34623" xr:uid="{EFD08851-9F66-4C88-B033-B950131CBB4C}"/>
    <cellStyle name="Normalny 17 6 4 2 2 3" xfId="34622" xr:uid="{3B897E8E-06F7-4340-B85F-A894FD049861}"/>
    <cellStyle name="Normalny 17 6 4 2 3" xfId="24725" xr:uid="{EB71CF31-FB7C-4DAE-AD7A-DBFEF861AC16}"/>
    <cellStyle name="Normalny 17 6 4 2 3 2" xfId="28631" xr:uid="{88B4749E-A101-4B0E-BCEF-9BFFE2FD308C}"/>
    <cellStyle name="Normalny 17 6 4 2 3 2 2" xfId="34625" xr:uid="{17A02B0E-AF7F-4C50-973F-ADB6FBD6F6F5}"/>
    <cellStyle name="Normalny 17 6 4 2 3 3" xfId="34624" xr:uid="{52386E0F-2EDF-4C45-9AC9-0AAE68361043}"/>
    <cellStyle name="Normalny 17 6 4 2 4" xfId="26023" xr:uid="{137507CE-2AE6-421A-9EF7-2AA54A7E52FC}"/>
    <cellStyle name="Normalny 17 6 4 2 4 2" xfId="34626" xr:uid="{7C2E856F-7AD1-4F68-88CC-FA9BA081950F}"/>
    <cellStyle name="Normalny 17 6 4 2 5" xfId="29936" xr:uid="{A089C46A-2045-4AD1-9704-99BD221F4A3E}"/>
    <cellStyle name="Normalny 17 6 4 2 6" xfId="31752" xr:uid="{AD27022C-F1B0-45AD-81D4-3CBFE5C75F78}"/>
    <cellStyle name="Normalny 17 6 4 3" xfId="23418" xr:uid="{724476F2-349E-4FF2-8399-92DD3E747EC5}"/>
    <cellStyle name="Normalny 17 6 4 3 2" xfId="27326" xr:uid="{524F7D0E-FCBD-4A9A-94EC-898D86F6EAC8}"/>
    <cellStyle name="Normalny 17 6 4 3 2 2" xfId="34628" xr:uid="{447E31AE-CB11-447F-9CE6-62204CCBDC24}"/>
    <cellStyle name="Normalny 17 6 4 3 3" xfId="34627" xr:uid="{060B67E4-80DA-461C-9EBC-1323458107EA}"/>
    <cellStyle name="Normalny 17 6 4 4" xfId="24724" xr:uid="{0CF2069B-D914-45EC-90FA-9CAAA61B5C8D}"/>
    <cellStyle name="Normalny 17 6 4 4 2" xfId="28630" xr:uid="{19854317-717B-4BC7-8414-859B7D7A7F61}"/>
    <cellStyle name="Normalny 17 6 4 4 2 2" xfId="34630" xr:uid="{83F2EFB5-7FA7-4722-BCC6-F65C8A787588}"/>
    <cellStyle name="Normalny 17 6 4 4 3" xfId="34629" xr:uid="{2EC70995-2A5F-4213-9303-B81776A2F620}"/>
    <cellStyle name="Normalny 17 6 4 5" xfId="26022" xr:uid="{BEC8BE49-1550-4D48-8218-88A59E170585}"/>
    <cellStyle name="Normalny 17 6 4 5 2" xfId="34631" xr:uid="{31EEE3FE-8356-4707-B3D3-882D982BEFA3}"/>
    <cellStyle name="Normalny 17 6 4 6" xfId="29937" xr:uid="{848EF1AD-887B-4D26-8D21-18A49D90CE04}"/>
    <cellStyle name="Normalny 17 6 4 7" xfId="31110" xr:uid="{3A4B626F-3320-40B9-BD63-8233BED781FA}"/>
    <cellStyle name="Normalny 17 6 5" xfId="2066" xr:uid="{AC482039-28AF-4596-85C5-5CE741EB2A97}"/>
    <cellStyle name="Normalny 17 6 5 2" xfId="23420" xr:uid="{C3A36643-AEA8-4E0E-A07B-71156FABA7F9}"/>
    <cellStyle name="Normalny 17 6 5 2 2" xfId="27328" xr:uid="{56FE0629-AE43-4129-87C4-3B82CD1C869E}"/>
    <cellStyle name="Normalny 17 6 5 2 2 2" xfId="34633" xr:uid="{6ECC9938-32FF-4DA4-B202-E1B6C787BE65}"/>
    <cellStyle name="Normalny 17 6 5 2 3" xfId="34632" xr:uid="{5A037628-342F-4800-B40C-5DC8978E4C33}"/>
    <cellStyle name="Normalny 17 6 5 3" xfId="24726" xr:uid="{D14D2359-A3B3-4AAF-9D61-FB21CA5FAB2B}"/>
    <cellStyle name="Normalny 17 6 5 3 2" xfId="28632" xr:uid="{C7AB7A12-0C7A-461D-88C8-40EA8A60FF92}"/>
    <cellStyle name="Normalny 17 6 5 3 2 2" xfId="34635" xr:uid="{3B948CC5-C99D-407D-9596-7910368EA533}"/>
    <cellStyle name="Normalny 17 6 5 3 3" xfId="34634" xr:uid="{6040F4E8-EE81-4F4E-A515-8590D7078645}"/>
    <cellStyle name="Normalny 17 6 5 4" xfId="26024" xr:uid="{91BA14E1-E5D8-44A7-A396-909DCFE65BD4}"/>
    <cellStyle name="Normalny 17 6 5 4 2" xfId="34636" xr:uid="{D17EFD63-4137-4A02-8103-50C0D2D7BC4A}"/>
    <cellStyle name="Normalny 17 6 5 5" xfId="29938" xr:uid="{7C0656F0-D2ED-40B2-84E6-B8987CA52707}"/>
    <cellStyle name="Normalny 17 6 5 6" xfId="31360" xr:uid="{57EFA57C-05B7-42AF-BC4E-B8EBCFC492E8}"/>
    <cellStyle name="Normalny 17 6 6" xfId="2067" xr:uid="{3CEC4316-D8F4-4F1F-BB34-8C0B0B201FDF}"/>
    <cellStyle name="Normalny 17 6 6 2" xfId="23421" xr:uid="{B82346A1-1833-4542-84D2-F8B686421D67}"/>
    <cellStyle name="Normalny 17 6 6 2 2" xfId="27329" xr:uid="{77BEA20B-E872-4943-ADE4-F55054DF4472}"/>
    <cellStyle name="Normalny 17 6 6 2 2 2" xfId="34638" xr:uid="{FB1B714E-F461-4DF3-AEBA-293DB29461D9}"/>
    <cellStyle name="Normalny 17 6 6 2 3" xfId="34637" xr:uid="{9FABD9B5-5733-4CA2-84D5-DA7E89F5DE05}"/>
    <cellStyle name="Normalny 17 6 6 3" xfId="24727" xr:uid="{BB753E4F-A3A0-47AD-B343-98DA219608A5}"/>
    <cellStyle name="Normalny 17 6 6 3 2" xfId="28633" xr:uid="{1E33A6E3-C3FE-4B10-88BC-8DDF486579B4}"/>
    <cellStyle name="Normalny 17 6 6 3 2 2" xfId="34640" xr:uid="{314D6256-2F33-4F2F-9438-260446C672AF}"/>
    <cellStyle name="Normalny 17 6 6 3 3" xfId="34639" xr:uid="{D423FDEE-499B-401B-91F3-97190C219D49}"/>
    <cellStyle name="Normalny 17 6 6 4" xfId="26025" xr:uid="{1D555A0D-70BB-4826-8E2E-FC9FEB4A10CB}"/>
    <cellStyle name="Normalny 17 6 6 4 2" xfId="34641" xr:uid="{39B76A4F-0D13-4153-ABED-E9529C856BF7}"/>
    <cellStyle name="Normalny 17 6 6 5" xfId="29939" xr:uid="{ABA11709-98EA-4E6E-BFA7-938D7E14B0CF}"/>
    <cellStyle name="Normalny 17 6 6 6" xfId="31747" xr:uid="{7F9293D2-3E6B-426F-B9C2-40B4D4146F21}"/>
    <cellStyle name="Normalny 17 6 7" xfId="23406" xr:uid="{D7C3ECD4-EDCC-49B1-9BB4-81844219C308}"/>
    <cellStyle name="Normalny 17 6 7 2" xfId="27314" xr:uid="{8ACC1E4E-39DB-47D4-8E41-5A90CE687C68}"/>
    <cellStyle name="Normalny 17 6 7 2 2" xfId="34643" xr:uid="{9B18EF98-86A0-49A7-B363-D79C9E31055A}"/>
    <cellStyle name="Normalny 17 6 7 3" xfId="34642" xr:uid="{6F33AB66-9872-4785-82DB-25EBD27DA3AE}"/>
    <cellStyle name="Normalny 17 6 8" xfId="24712" xr:uid="{96C3D0E1-C623-4BA8-9905-4AFCF0F67684}"/>
    <cellStyle name="Normalny 17 6 8 2" xfId="28618" xr:uid="{276B25F7-6A83-4C81-9613-B1EF8114A001}"/>
    <cellStyle name="Normalny 17 6 8 2 2" xfId="34645" xr:uid="{0EB10718-0AB3-43A0-94DE-34E394E43AEC}"/>
    <cellStyle name="Normalny 17 6 8 3" xfId="34644" xr:uid="{47CB6630-2EB9-458F-8FD2-423736FC9888}"/>
    <cellStyle name="Normalny 17 6 9" xfId="26010" xr:uid="{2F5C7BFB-2D8E-450B-823D-6E1E41F4DEA1}"/>
    <cellStyle name="Normalny 17 6 9 2" xfId="34646" xr:uid="{1F6B6C36-7B4C-4EAE-87FD-79B0313DA6DC}"/>
    <cellStyle name="Normalny 17 7" xfId="2068" xr:uid="{D52D8458-3D38-441F-8FE4-53F898B4AFF4}"/>
    <cellStyle name="Normalny 17 7 10" xfId="29940" xr:uid="{6B214916-5E40-40FC-B65B-85CC776C7AE8}"/>
    <cellStyle name="Normalny 17 7 11" xfId="30805" xr:uid="{F5F4432C-54F1-4014-B184-71351280C435}"/>
    <cellStyle name="Normalny 17 7 2" xfId="2069" xr:uid="{B500AF44-9650-4B82-B0EE-9C27020DB75B}"/>
    <cellStyle name="Normalny 17 7 2 10" xfId="30884" xr:uid="{C3788255-54D8-47A3-935F-7E8FD455DACC}"/>
    <cellStyle name="Normalny 17 7 2 2" xfId="2070" xr:uid="{41ED930E-3202-4B87-84F8-1B1D681930E0}"/>
    <cellStyle name="Normalny 17 7 2 2 2" xfId="2071" xr:uid="{FB36E7C9-34E7-492A-8586-B3C0147044FC}"/>
    <cellStyle name="Normalny 17 7 2 2 2 2" xfId="23425" xr:uid="{E0AB8167-4946-4146-89CE-2CA7411FDF33}"/>
    <cellStyle name="Normalny 17 7 2 2 2 2 2" xfId="27333" xr:uid="{38DE3ACB-1D62-468E-9275-2318335F224F}"/>
    <cellStyle name="Normalny 17 7 2 2 2 2 2 2" xfId="34648" xr:uid="{5A514155-558B-4F57-B645-788FD3581D19}"/>
    <cellStyle name="Normalny 17 7 2 2 2 2 3" xfId="34647" xr:uid="{0717F578-8A1D-46E0-AFE0-4DCEA84653F4}"/>
    <cellStyle name="Normalny 17 7 2 2 2 3" xfId="24731" xr:uid="{18BA4E62-3BEC-40F2-8EC4-53A4E27B5876}"/>
    <cellStyle name="Normalny 17 7 2 2 2 3 2" xfId="28637" xr:uid="{48B74868-8BB8-42FD-B5A2-4DD46BFE8377}"/>
    <cellStyle name="Normalny 17 7 2 2 2 3 2 2" xfId="34650" xr:uid="{FB2696FC-6212-4491-B306-9F4275874992}"/>
    <cellStyle name="Normalny 17 7 2 2 2 3 3" xfId="34649" xr:uid="{5DA8E261-8D7E-4A8C-B0E8-7DAA16A5F26B}"/>
    <cellStyle name="Normalny 17 7 2 2 2 4" xfId="26029" xr:uid="{AFA0079B-152C-4CF1-BAA0-642AB07D2743}"/>
    <cellStyle name="Normalny 17 7 2 2 2 4 2" xfId="34651" xr:uid="{5EDA0CB4-A8E9-442F-8B54-22EF946FCA86}"/>
    <cellStyle name="Normalny 17 7 2 2 2 5" xfId="29941" xr:uid="{6D3B6021-133E-492F-82E1-07836C9CA64D}"/>
    <cellStyle name="Normalny 17 7 2 2 2 6" xfId="31366" xr:uid="{42DD2AAB-7ED8-4FA8-B09B-8C4D29F1B5D7}"/>
    <cellStyle name="Normalny 17 7 2 2 3" xfId="2072" xr:uid="{3D513354-8A09-4BE3-A8AB-CD7C939CF483}"/>
    <cellStyle name="Normalny 17 7 2 2 3 2" xfId="23426" xr:uid="{D7D6D738-F70D-4818-98F7-D14C828518E3}"/>
    <cellStyle name="Normalny 17 7 2 2 3 2 2" xfId="27334" xr:uid="{F5A3DB69-7062-4CE5-A8D7-4330A2586B2F}"/>
    <cellStyle name="Normalny 17 7 2 2 3 2 2 2" xfId="34653" xr:uid="{C1C63493-81D2-4FDD-9865-39BA74C09F66}"/>
    <cellStyle name="Normalny 17 7 2 2 3 2 3" xfId="34652" xr:uid="{F4E23180-3823-43EC-9BF6-FEF4130A6F80}"/>
    <cellStyle name="Normalny 17 7 2 2 3 3" xfId="24732" xr:uid="{917926FE-08D0-4338-99EF-42DEC782D9F3}"/>
    <cellStyle name="Normalny 17 7 2 2 3 3 2" xfId="28638" xr:uid="{F53A2129-226B-4B72-B2C5-0ACFD83FBB50}"/>
    <cellStyle name="Normalny 17 7 2 2 3 3 2 2" xfId="34655" xr:uid="{6C811783-7F9C-4BA7-B797-E0C28D7AC1E6}"/>
    <cellStyle name="Normalny 17 7 2 2 3 3 3" xfId="34654" xr:uid="{FDC9206D-2CF4-427F-A1AE-5F928E8E54B8}"/>
    <cellStyle name="Normalny 17 7 2 2 3 4" xfId="26030" xr:uid="{4A9797BD-6F65-46BC-A519-62A62E8BBCB2}"/>
    <cellStyle name="Normalny 17 7 2 2 3 4 2" xfId="34656" xr:uid="{E6073AA9-D7A5-4547-B91B-9341F5D83D92}"/>
    <cellStyle name="Normalny 17 7 2 2 3 5" xfId="29942" xr:uid="{C3833CE8-7705-4FE6-8713-B2F785DCE2C2}"/>
    <cellStyle name="Normalny 17 7 2 2 3 6" xfId="31755" xr:uid="{521BEDF9-94B5-4474-9482-7D5957C1B48B}"/>
    <cellStyle name="Normalny 17 7 2 2 4" xfId="23424" xr:uid="{72764043-1553-4CEC-8DA5-D34609C64135}"/>
    <cellStyle name="Normalny 17 7 2 2 4 2" xfId="27332" xr:uid="{44CFB389-E096-4511-A47B-8DECE525DB7B}"/>
    <cellStyle name="Normalny 17 7 2 2 4 2 2" xfId="34658" xr:uid="{055CB69C-8280-4A3A-A0E4-E911FC287E70}"/>
    <cellStyle name="Normalny 17 7 2 2 4 3" xfId="34657" xr:uid="{13C09EB4-266A-4DE5-BE33-3B5E719BB92D}"/>
    <cellStyle name="Normalny 17 7 2 2 5" xfId="24730" xr:uid="{8B3A4A9E-1AA2-48E8-AD51-C86847E549B4}"/>
    <cellStyle name="Normalny 17 7 2 2 5 2" xfId="28636" xr:uid="{280E3C6A-41BE-47D6-8684-656E21D67F1F}"/>
    <cellStyle name="Normalny 17 7 2 2 5 2 2" xfId="34660" xr:uid="{99A6FE8B-4FE1-4199-9133-A93306B9A50D}"/>
    <cellStyle name="Normalny 17 7 2 2 5 3" xfId="34659" xr:uid="{85A627DE-F3F8-4437-9D8E-804D82182FAE}"/>
    <cellStyle name="Normalny 17 7 2 2 6" xfId="26028" xr:uid="{6A1A51FF-C845-410E-8BCD-E24B4E75B9DB}"/>
    <cellStyle name="Normalny 17 7 2 2 6 2" xfId="34661" xr:uid="{6CBDC6AB-DDDA-4152-B587-7F0E9E567D05}"/>
    <cellStyle name="Normalny 17 7 2 2 7" xfId="29943" xr:uid="{CC8A8090-27D1-4B8A-BCBB-325495A71315}"/>
    <cellStyle name="Normalny 17 7 2 2 8" xfId="31046" xr:uid="{C5181BEF-BBAE-4018-8317-0B9314EE01ED}"/>
    <cellStyle name="Normalny 17 7 2 3" xfId="2073" xr:uid="{C05F7A5D-347D-4D43-B65C-1A2B7947850A}"/>
    <cellStyle name="Normalny 17 7 2 3 2" xfId="2074" xr:uid="{F75CCEB2-97F8-4D2B-A241-821783AE2D5D}"/>
    <cellStyle name="Normalny 17 7 2 3 2 2" xfId="23428" xr:uid="{7A4A23E6-D320-4580-834A-6E9EB3405FA0}"/>
    <cellStyle name="Normalny 17 7 2 3 2 2 2" xfId="27336" xr:uid="{7EC4D1D8-20EC-40AC-9C9F-2B39147559F0}"/>
    <cellStyle name="Normalny 17 7 2 3 2 2 2 2" xfId="34663" xr:uid="{8BD501FD-FCBC-4801-BFAD-8740BFFBF271}"/>
    <cellStyle name="Normalny 17 7 2 3 2 2 3" xfId="34662" xr:uid="{6DBAE76A-A972-4C9F-A3E6-A176C78E75D4}"/>
    <cellStyle name="Normalny 17 7 2 3 2 3" xfId="24734" xr:uid="{C9346034-4B11-46C5-B24D-930BDBE00CC9}"/>
    <cellStyle name="Normalny 17 7 2 3 2 3 2" xfId="28640" xr:uid="{48EF4D8E-E3CC-4FDE-B9B4-5A7E6543E693}"/>
    <cellStyle name="Normalny 17 7 2 3 2 3 2 2" xfId="34665" xr:uid="{5D94BD72-0A10-4548-8DC8-390EE56DBD1D}"/>
    <cellStyle name="Normalny 17 7 2 3 2 3 3" xfId="34664" xr:uid="{86BBD132-14CC-453F-80F6-07ACB8D15888}"/>
    <cellStyle name="Normalny 17 7 2 3 2 4" xfId="26032" xr:uid="{3F57DCD9-412A-44EC-B5D2-29F960935CB5}"/>
    <cellStyle name="Normalny 17 7 2 3 2 4 2" xfId="34666" xr:uid="{7FEDF4A2-FCF8-465A-B85F-4DD7A6573B60}"/>
    <cellStyle name="Normalny 17 7 2 3 2 5" xfId="29944" xr:uid="{EA86E1B1-6BDC-44EA-BEAA-EAA26FD93DC8}"/>
    <cellStyle name="Normalny 17 7 2 3 2 6" xfId="31756" xr:uid="{33459E0D-6E31-4DB7-B50A-A5020EB72552}"/>
    <cellStyle name="Normalny 17 7 2 3 3" xfId="23427" xr:uid="{B9DCE1B7-BE5E-4791-AA3D-C53E2D6914BD}"/>
    <cellStyle name="Normalny 17 7 2 3 3 2" xfId="27335" xr:uid="{C2EB59D5-08A3-4435-8534-0C28BFFE19F1}"/>
    <cellStyle name="Normalny 17 7 2 3 3 2 2" xfId="34668" xr:uid="{879EF23B-E47E-4E97-8C97-85D8ACE96583}"/>
    <cellStyle name="Normalny 17 7 2 3 3 3" xfId="34667" xr:uid="{E71EB034-B790-4002-BFE8-F15188073759}"/>
    <cellStyle name="Normalny 17 7 2 3 4" xfId="24733" xr:uid="{8C5D86A9-0BD2-44EE-A598-188F051009DA}"/>
    <cellStyle name="Normalny 17 7 2 3 4 2" xfId="28639" xr:uid="{DB32E9A2-335F-4712-9FDD-808B603DE277}"/>
    <cellStyle name="Normalny 17 7 2 3 4 2 2" xfId="34670" xr:uid="{65BC7DF6-F9BA-4244-BCC7-70AEE83EAF7E}"/>
    <cellStyle name="Normalny 17 7 2 3 4 3" xfId="34669" xr:uid="{0AEAA706-8381-41FB-AF40-773B7158DA6B}"/>
    <cellStyle name="Normalny 17 7 2 3 5" xfId="26031" xr:uid="{7C6DB69F-F0F5-4AB5-BB3B-995382EE85B2}"/>
    <cellStyle name="Normalny 17 7 2 3 5 2" xfId="34671" xr:uid="{CFA831D7-173B-4973-B42E-FE509356887E}"/>
    <cellStyle name="Normalny 17 7 2 3 6" xfId="29945" xr:uid="{3FD67004-1372-47E5-89BD-5C6A23E4398A}"/>
    <cellStyle name="Normalny 17 7 2 3 7" xfId="31208" xr:uid="{14FF0CC1-B8F5-4494-8E83-2A3856BABD4D}"/>
    <cellStyle name="Normalny 17 7 2 4" xfId="2075" xr:uid="{5C44239C-29A9-465D-A0D8-391E5312C8B6}"/>
    <cellStyle name="Normalny 17 7 2 4 2" xfId="23429" xr:uid="{4B9800DD-3DAA-413E-80FA-FF9AB43D3AE0}"/>
    <cellStyle name="Normalny 17 7 2 4 2 2" xfId="27337" xr:uid="{04176268-AB45-4F2C-8FFC-B353C5D7AF58}"/>
    <cellStyle name="Normalny 17 7 2 4 2 2 2" xfId="34673" xr:uid="{061F728B-5C71-4BCB-89BF-44CAB3A3D7E0}"/>
    <cellStyle name="Normalny 17 7 2 4 2 3" xfId="34672" xr:uid="{0B0E3972-ED77-4058-8AD8-49C5B732627B}"/>
    <cellStyle name="Normalny 17 7 2 4 3" xfId="24735" xr:uid="{BB042EDF-F0EB-4DC2-99FE-BB4B5A0187CE}"/>
    <cellStyle name="Normalny 17 7 2 4 3 2" xfId="28641" xr:uid="{1DC1980B-431C-470E-A43E-791F3CB97DF5}"/>
    <cellStyle name="Normalny 17 7 2 4 3 2 2" xfId="34675" xr:uid="{488F1C6B-2203-47FF-922D-4F0CCF487E55}"/>
    <cellStyle name="Normalny 17 7 2 4 3 3" xfId="34674" xr:uid="{C9D951D1-D4B9-4780-9E09-F866C8CA12A2}"/>
    <cellStyle name="Normalny 17 7 2 4 4" xfId="26033" xr:uid="{5271C4BD-0D62-4723-81A3-B8F9D9601CA9}"/>
    <cellStyle name="Normalny 17 7 2 4 4 2" xfId="34676" xr:uid="{42F799AD-DB00-4644-84F5-E0005BE08BAC}"/>
    <cellStyle name="Normalny 17 7 2 4 5" xfId="29946" xr:uid="{4CA45D88-836C-4F83-A406-86DEBE1CBCCD}"/>
    <cellStyle name="Normalny 17 7 2 4 6" xfId="31365" xr:uid="{41688D37-3F86-4298-97AA-F008659228A1}"/>
    <cellStyle name="Normalny 17 7 2 5" xfId="2076" xr:uid="{2DC35833-4100-4F25-8081-AF9964CE9717}"/>
    <cellStyle name="Normalny 17 7 2 5 2" xfId="23430" xr:uid="{F2CC73B2-81DC-440A-A221-8A34B34E0707}"/>
    <cellStyle name="Normalny 17 7 2 5 2 2" xfId="27338" xr:uid="{C0AFBE9A-A7B4-44F8-86F2-B9A05E0CB799}"/>
    <cellStyle name="Normalny 17 7 2 5 2 2 2" xfId="34678" xr:uid="{8283B932-8B78-4BC2-A2CC-D8262C62A020}"/>
    <cellStyle name="Normalny 17 7 2 5 2 3" xfId="34677" xr:uid="{0774CC30-6218-4499-8794-3698BDF00D0D}"/>
    <cellStyle name="Normalny 17 7 2 5 3" xfId="24736" xr:uid="{3985BAEA-E90D-4A43-B82D-2D8348C0EEBF}"/>
    <cellStyle name="Normalny 17 7 2 5 3 2" xfId="28642" xr:uid="{A772B987-915B-4621-8830-0D7088487449}"/>
    <cellStyle name="Normalny 17 7 2 5 3 2 2" xfId="34680" xr:uid="{248A66D7-C822-4E2A-84AC-3DB884CBE0C5}"/>
    <cellStyle name="Normalny 17 7 2 5 3 3" xfId="34679" xr:uid="{1F16FDB6-A99F-4CDB-940F-B6AD0CEE5348}"/>
    <cellStyle name="Normalny 17 7 2 5 4" xfId="26034" xr:uid="{716633FF-B2E0-4E9B-959B-6FB6D6D0AB17}"/>
    <cellStyle name="Normalny 17 7 2 5 4 2" xfId="34681" xr:uid="{A5DA72E0-C4B8-4739-AC47-BE29AE2F0F7A}"/>
    <cellStyle name="Normalny 17 7 2 5 5" xfId="29947" xr:uid="{35B35D77-0A54-499B-83F9-D9250565F6F7}"/>
    <cellStyle name="Normalny 17 7 2 5 6" xfId="31754" xr:uid="{5938C2E7-14E5-4041-9A23-74E0A7249210}"/>
    <cellStyle name="Normalny 17 7 2 6" xfId="23423" xr:uid="{ADAAC90C-BEFC-4796-B248-98BE073E88CC}"/>
    <cellStyle name="Normalny 17 7 2 6 2" xfId="27331" xr:uid="{9E134E2C-7D75-4FAF-BB8C-93213FB272C7}"/>
    <cellStyle name="Normalny 17 7 2 6 2 2" xfId="34683" xr:uid="{8AE91D6C-1276-4960-9559-882D818C73E0}"/>
    <cellStyle name="Normalny 17 7 2 6 3" xfId="34682" xr:uid="{FFD86F06-F4B0-4875-B3EE-D8476C04473A}"/>
    <cellStyle name="Normalny 17 7 2 7" xfId="24729" xr:uid="{08CB8920-F76D-4455-A630-E129FCBF9E4A}"/>
    <cellStyle name="Normalny 17 7 2 7 2" xfId="28635" xr:uid="{1C23AC3E-093A-463E-97EF-D5252BF691C4}"/>
    <cellStyle name="Normalny 17 7 2 7 2 2" xfId="34685" xr:uid="{C37314A0-BBB2-40B9-9FC3-CC4A6F487340}"/>
    <cellStyle name="Normalny 17 7 2 7 3" xfId="34684" xr:uid="{BAC81699-AC9A-41CE-BA88-A8E745384DE9}"/>
    <cellStyle name="Normalny 17 7 2 8" xfId="26027" xr:uid="{259DA305-A686-45B5-9A3E-2C9E1E2F1E80}"/>
    <cellStyle name="Normalny 17 7 2 8 2" xfId="34686" xr:uid="{C824899B-E031-4730-960D-B53A6EBBF843}"/>
    <cellStyle name="Normalny 17 7 2 9" xfId="29948" xr:uid="{45D35B1D-E7F8-4937-AC68-597557BEB23E}"/>
    <cellStyle name="Normalny 17 7 3" xfId="2077" xr:uid="{C6079A90-25E5-40DB-934B-847098FBE33C}"/>
    <cellStyle name="Normalny 17 7 3 2" xfId="2078" xr:uid="{4CBE90AA-0171-405D-A0F9-F35579C73310}"/>
    <cellStyle name="Normalny 17 7 3 2 2" xfId="23432" xr:uid="{A08D8BED-C7D8-46B3-89CD-B9D3D9984C40}"/>
    <cellStyle name="Normalny 17 7 3 2 2 2" xfId="27340" xr:uid="{9B4C940B-EF77-4EF6-88FC-49F7568320CF}"/>
    <cellStyle name="Normalny 17 7 3 2 2 2 2" xfId="34688" xr:uid="{1A37C0DF-3210-48E8-B9D2-81EB16E4EA93}"/>
    <cellStyle name="Normalny 17 7 3 2 2 3" xfId="34687" xr:uid="{2CA052AD-A36C-40FD-8D6E-31A2D9287D98}"/>
    <cellStyle name="Normalny 17 7 3 2 3" xfId="24738" xr:uid="{51C3A3BC-8075-4E20-95EB-FA168B3F54EF}"/>
    <cellStyle name="Normalny 17 7 3 2 3 2" xfId="28644" xr:uid="{96F4E7BF-260C-4621-A7D9-C7786CB49A6D}"/>
    <cellStyle name="Normalny 17 7 3 2 3 2 2" xfId="34690" xr:uid="{8653F9F1-7E11-4108-B430-E6DFA1118029}"/>
    <cellStyle name="Normalny 17 7 3 2 3 3" xfId="34689" xr:uid="{FFF8F68B-12FE-4459-8E72-9068FA9EC230}"/>
    <cellStyle name="Normalny 17 7 3 2 4" xfId="26036" xr:uid="{136313BB-1DAC-4ED5-9D36-B33545B8A167}"/>
    <cellStyle name="Normalny 17 7 3 2 4 2" xfId="34691" xr:uid="{6D4D1EB8-80E8-4C57-9918-C58D71EB702C}"/>
    <cellStyle name="Normalny 17 7 3 2 5" xfId="29949" xr:uid="{BD2F300B-1746-48B2-A642-A35425D3974D}"/>
    <cellStyle name="Normalny 17 7 3 2 6" xfId="31367" xr:uid="{F17DA135-AB7D-4BED-817F-3435C75A4891}"/>
    <cellStyle name="Normalny 17 7 3 3" xfId="2079" xr:uid="{FA014C8F-242E-49CF-A103-2E0A95947F65}"/>
    <cellStyle name="Normalny 17 7 3 3 2" xfId="23433" xr:uid="{839281CC-E2B8-41F2-A836-3B6F34DA2A72}"/>
    <cellStyle name="Normalny 17 7 3 3 2 2" xfId="27341" xr:uid="{7B87D6F0-EBE6-454A-A55E-E03B07A0399D}"/>
    <cellStyle name="Normalny 17 7 3 3 2 2 2" xfId="34693" xr:uid="{BDD39208-B8F5-4FB9-AEBA-8AABFC0389B2}"/>
    <cellStyle name="Normalny 17 7 3 3 2 3" xfId="34692" xr:uid="{81A4AF38-23F7-406E-A1C3-C8677610DDF0}"/>
    <cellStyle name="Normalny 17 7 3 3 3" xfId="24739" xr:uid="{75AAC508-8625-4200-B067-D0AD30153BE5}"/>
    <cellStyle name="Normalny 17 7 3 3 3 2" xfId="28645" xr:uid="{AFD7E9D2-DC07-4D68-976F-E22EB3D0E683}"/>
    <cellStyle name="Normalny 17 7 3 3 3 2 2" xfId="34695" xr:uid="{B95FD099-93BC-4669-9EDD-99B4D87FE075}"/>
    <cellStyle name="Normalny 17 7 3 3 3 3" xfId="34694" xr:uid="{652ED581-D7FB-4720-8370-E61A351D45B5}"/>
    <cellStyle name="Normalny 17 7 3 3 4" xfId="26037" xr:uid="{1DA28FD0-1AF5-4DDC-8299-393BD5205293}"/>
    <cellStyle name="Normalny 17 7 3 3 4 2" xfId="34696" xr:uid="{6E93D0B1-8F16-4C8C-B4FE-A20B27525D73}"/>
    <cellStyle name="Normalny 17 7 3 3 5" xfId="29950" xr:uid="{880FC40B-3E4A-4757-920A-F150B76B5563}"/>
    <cellStyle name="Normalny 17 7 3 3 6" xfId="31757" xr:uid="{CA9A8B35-E2E0-439E-B21A-DB6AAD6B9696}"/>
    <cellStyle name="Normalny 17 7 3 4" xfId="23431" xr:uid="{192608CA-C548-454C-AF21-D83D6D76768B}"/>
    <cellStyle name="Normalny 17 7 3 4 2" xfId="27339" xr:uid="{C9607813-AA1A-457B-B901-D441D74EA4F7}"/>
    <cellStyle name="Normalny 17 7 3 4 2 2" xfId="34698" xr:uid="{542A9015-6A47-4659-8C7B-DD66D860761E}"/>
    <cellStyle name="Normalny 17 7 3 4 3" xfId="34697" xr:uid="{E92F284D-6103-4B0C-9DEC-BD8BCAE4A438}"/>
    <cellStyle name="Normalny 17 7 3 5" xfId="24737" xr:uid="{2B0D24AD-C7B4-47B7-960A-918F40C04CF4}"/>
    <cellStyle name="Normalny 17 7 3 5 2" xfId="28643" xr:uid="{76B39A09-D05F-4F46-9CB9-342299E402FC}"/>
    <cellStyle name="Normalny 17 7 3 5 2 2" xfId="34700" xr:uid="{00E42B00-A67F-4D8E-8445-197E603B36B5}"/>
    <cellStyle name="Normalny 17 7 3 5 3" xfId="34699" xr:uid="{D97AE70F-4635-4D07-BA5E-F0A37B267F01}"/>
    <cellStyle name="Normalny 17 7 3 6" xfId="26035" xr:uid="{420F1770-D141-430C-A256-062884B4598E}"/>
    <cellStyle name="Normalny 17 7 3 6 2" xfId="34701" xr:uid="{C42BBDDF-97F1-46F0-80C1-A4C78C843CCD}"/>
    <cellStyle name="Normalny 17 7 3 7" xfId="29951" xr:uid="{C87AFE8D-C7BE-4730-8646-2F67A1B391C9}"/>
    <cellStyle name="Normalny 17 7 3 8" xfId="30967" xr:uid="{7EF3047F-E280-41CE-9D5E-BD8F96FEEDD9}"/>
    <cellStyle name="Normalny 17 7 4" xfId="2080" xr:uid="{B1EC4DCE-FB21-4BF0-992D-08D4DD17F190}"/>
    <cellStyle name="Normalny 17 7 4 2" xfId="2081" xr:uid="{7C3A9B15-72B6-438D-8391-B5FF87BC1B62}"/>
    <cellStyle name="Normalny 17 7 4 2 2" xfId="23435" xr:uid="{6CBE1BDB-E5B6-48E3-93A0-549A3202DBA7}"/>
    <cellStyle name="Normalny 17 7 4 2 2 2" xfId="27343" xr:uid="{58BDFEAF-BE8B-407B-BB09-C41FFBFE272B}"/>
    <cellStyle name="Normalny 17 7 4 2 2 2 2" xfId="34703" xr:uid="{04B25FA3-923B-4F51-8B70-830C07322AB5}"/>
    <cellStyle name="Normalny 17 7 4 2 2 3" xfId="34702" xr:uid="{DB3E3823-3B2A-437F-A042-D49E29C1E672}"/>
    <cellStyle name="Normalny 17 7 4 2 3" xfId="24741" xr:uid="{15E33A44-A768-4A9C-BAF1-C502825E88F3}"/>
    <cellStyle name="Normalny 17 7 4 2 3 2" xfId="28647" xr:uid="{921278E6-BD5E-48C4-BA17-22AEF03961F5}"/>
    <cellStyle name="Normalny 17 7 4 2 3 2 2" xfId="34705" xr:uid="{EBBDEEE3-9C48-42EB-BBEC-B6CB72067CA0}"/>
    <cellStyle name="Normalny 17 7 4 2 3 3" xfId="34704" xr:uid="{347F304E-AE26-445B-9959-E811508002A2}"/>
    <cellStyle name="Normalny 17 7 4 2 4" xfId="26039" xr:uid="{167B8AF2-B024-4C8B-B571-C1BD85FF563F}"/>
    <cellStyle name="Normalny 17 7 4 2 4 2" xfId="34706" xr:uid="{B7A3E072-4ACD-4DE9-AB38-5F95196B32E7}"/>
    <cellStyle name="Normalny 17 7 4 2 5" xfId="29952" xr:uid="{557219D2-3895-46E4-A4D4-792A83BE5E13}"/>
    <cellStyle name="Normalny 17 7 4 2 6" xfId="31758" xr:uid="{A524FD34-0B86-43A0-8852-BB44050768F9}"/>
    <cellStyle name="Normalny 17 7 4 3" xfId="23434" xr:uid="{1033BE52-2AFF-4CEF-804E-3ED1A3543D85}"/>
    <cellStyle name="Normalny 17 7 4 3 2" xfId="27342" xr:uid="{30583AC3-F1D2-46D4-BA9D-4F6D28619174}"/>
    <cellStyle name="Normalny 17 7 4 3 2 2" xfId="34708" xr:uid="{B171C59D-BD39-4B78-B616-B04312F5F483}"/>
    <cellStyle name="Normalny 17 7 4 3 3" xfId="34707" xr:uid="{8E594187-2764-4F03-8406-637EEFAB9418}"/>
    <cellStyle name="Normalny 17 7 4 4" xfId="24740" xr:uid="{FE80ECE3-9242-4FBB-B317-2B657E6C7230}"/>
    <cellStyle name="Normalny 17 7 4 4 2" xfId="28646" xr:uid="{4AB9F00C-CE83-4E06-B2F5-FDF5DF4957BD}"/>
    <cellStyle name="Normalny 17 7 4 4 2 2" xfId="34710" xr:uid="{E9B5B664-2B14-4F3D-9492-65DFA59B33FC}"/>
    <cellStyle name="Normalny 17 7 4 4 3" xfId="34709" xr:uid="{0EF08245-2A3B-4D5C-AB16-4CF361693951}"/>
    <cellStyle name="Normalny 17 7 4 5" xfId="26038" xr:uid="{7F04F655-0EA2-41E7-81B1-68F0C92D5DF3}"/>
    <cellStyle name="Normalny 17 7 4 5 2" xfId="34711" xr:uid="{62FAA2B2-720B-426B-ACA5-EF07C2A1E127}"/>
    <cellStyle name="Normalny 17 7 4 6" xfId="29953" xr:uid="{C5A41884-91FA-489A-A825-727B487DFEC1}"/>
    <cellStyle name="Normalny 17 7 4 7" xfId="31129" xr:uid="{56906B54-CA5C-4AA8-8D96-F1CC0188DF95}"/>
    <cellStyle name="Normalny 17 7 5" xfId="2082" xr:uid="{1BEC9EF1-D354-4527-A065-D571CD80670A}"/>
    <cellStyle name="Normalny 17 7 5 2" xfId="23436" xr:uid="{006E6298-E562-4823-A5C1-40397CF81DAF}"/>
    <cellStyle name="Normalny 17 7 5 2 2" xfId="27344" xr:uid="{20C95394-A690-4108-871C-C4C0A2583168}"/>
    <cellStyle name="Normalny 17 7 5 2 2 2" xfId="34713" xr:uid="{CA4B3F68-5F74-401C-8AA7-7BF3169757A6}"/>
    <cellStyle name="Normalny 17 7 5 2 3" xfId="34712" xr:uid="{AA74B1AB-32FE-41B2-91BE-A22FC608C7DC}"/>
    <cellStyle name="Normalny 17 7 5 3" xfId="24742" xr:uid="{70AE5C0B-527C-4792-885D-5A9E5EA233B0}"/>
    <cellStyle name="Normalny 17 7 5 3 2" xfId="28648" xr:uid="{5F012DDB-C5AA-4FF5-A9FD-782FBBEC1E4E}"/>
    <cellStyle name="Normalny 17 7 5 3 2 2" xfId="34715" xr:uid="{B432EFB3-8901-4774-9F55-788481787678}"/>
    <cellStyle name="Normalny 17 7 5 3 3" xfId="34714" xr:uid="{C53345EC-0E42-4E3B-BBF9-93CF746B1FFD}"/>
    <cellStyle name="Normalny 17 7 5 4" xfId="26040" xr:uid="{8E3C7E77-E04C-4B98-BB27-9AD09343D086}"/>
    <cellStyle name="Normalny 17 7 5 4 2" xfId="34716" xr:uid="{78BF5922-55CA-461A-B031-2E30CFDD8E6E}"/>
    <cellStyle name="Normalny 17 7 5 5" xfId="29954" xr:uid="{4C9A0C19-71BB-49B7-A496-477A73F3C8BB}"/>
    <cellStyle name="Normalny 17 7 5 6" xfId="31364" xr:uid="{E3195987-B366-4B8D-87FB-5391EB60670A}"/>
    <cellStyle name="Normalny 17 7 6" xfId="2083" xr:uid="{D60623F4-A251-434A-B33F-605A5DAC3B47}"/>
    <cellStyle name="Normalny 17 7 6 2" xfId="23437" xr:uid="{ABCA5423-2D1F-4386-912C-3FBECF6DB5D6}"/>
    <cellStyle name="Normalny 17 7 6 2 2" xfId="27345" xr:uid="{3615C14E-8B04-47AE-8ED5-7511A3DB4EE1}"/>
    <cellStyle name="Normalny 17 7 6 2 2 2" xfId="34718" xr:uid="{F6137DF6-7F16-434A-857B-DBF5E21EAEEC}"/>
    <cellStyle name="Normalny 17 7 6 2 3" xfId="34717" xr:uid="{E7A061B1-969E-4DF0-8963-853D5571D605}"/>
    <cellStyle name="Normalny 17 7 6 3" xfId="24743" xr:uid="{BAFAD22B-C903-41C1-8F41-DDA9E98347EE}"/>
    <cellStyle name="Normalny 17 7 6 3 2" xfId="28649" xr:uid="{E608F774-C98D-4902-83B9-0058641A6DC2}"/>
    <cellStyle name="Normalny 17 7 6 3 2 2" xfId="34720" xr:uid="{00C5F5BA-76F5-43CF-BAF7-CB7B5D06E6C6}"/>
    <cellStyle name="Normalny 17 7 6 3 3" xfId="34719" xr:uid="{5F4BFBCA-AA6A-4F74-AE86-22D40B5B195F}"/>
    <cellStyle name="Normalny 17 7 6 4" xfId="26041" xr:uid="{1D4A777B-D338-4C8F-A23D-8D2FFA466BD3}"/>
    <cellStyle name="Normalny 17 7 6 4 2" xfId="34721" xr:uid="{F6A91BCB-211E-419E-870F-82F56DDF1E94}"/>
    <cellStyle name="Normalny 17 7 6 5" xfId="29955" xr:uid="{C2EE2AD9-D8FC-474A-B4AA-002BA1C00A0B}"/>
    <cellStyle name="Normalny 17 7 6 6" xfId="31753" xr:uid="{9B9CB211-31BB-446B-9D2A-60067E77CF4C}"/>
    <cellStyle name="Normalny 17 7 7" xfId="23422" xr:uid="{55DA6D60-3500-4A6D-BF05-26B973351063}"/>
    <cellStyle name="Normalny 17 7 7 2" xfId="27330" xr:uid="{CA7FD5D7-2734-4B36-8D00-32FFFCFF65C8}"/>
    <cellStyle name="Normalny 17 7 7 2 2" xfId="34723" xr:uid="{A435EA1E-9E7C-4AD0-94DB-C067C30A1894}"/>
    <cellStyle name="Normalny 17 7 7 3" xfId="34722" xr:uid="{9BFD4242-32C5-4786-BC30-03C2877562D0}"/>
    <cellStyle name="Normalny 17 7 8" xfId="24728" xr:uid="{CE2B96BF-3842-4EB3-B39B-0B6558DB1E0F}"/>
    <cellStyle name="Normalny 17 7 8 2" xfId="28634" xr:uid="{A79CAA77-2A57-4D22-A19E-6BC976C97D3D}"/>
    <cellStyle name="Normalny 17 7 8 2 2" xfId="34725" xr:uid="{7AC54AFE-F43B-4648-ACF0-8FD4B9FBE2E1}"/>
    <cellStyle name="Normalny 17 7 8 3" xfId="34724" xr:uid="{ACC00867-3F5D-4C1E-95B8-D506A6536C96}"/>
    <cellStyle name="Normalny 17 7 9" xfId="26026" xr:uid="{C139D833-7050-47AC-9E21-5EDFC19369BB}"/>
    <cellStyle name="Normalny 17 7 9 2" xfId="34726" xr:uid="{0A709383-B521-4422-81D4-7DBAE699EBD5}"/>
    <cellStyle name="Normalny 17 8" xfId="2084" xr:uid="{968048BE-5B78-4C39-9B93-734DE5D08940}"/>
    <cellStyle name="Normalny 17 8 10" xfId="29956" xr:uid="{B38625E0-BFD8-4CC5-A52E-8B6A25EDA148}"/>
    <cellStyle name="Normalny 17 8 11" xfId="30769" xr:uid="{8136C330-CB20-4153-A91F-134F8ED5BE98}"/>
    <cellStyle name="Normalny 17 8 2" xfId="2085" xr:uid="{8CF442B0-8A2B-48A8-8F39-E0079DD5787E}"/>
    <cellStyle name="Normalny 17 8 2 10" xfId="30848" xr:uid="{29ED2D66-5341-4943-B4AE-003BC29EC764}"/>
    <cellStyle name="Normalny 17 8 2 2" xfId="2086" xr:uid="{EDD7A8D7-CEE5-4415-9C2A-D4481C0FBA4E}"/>
    <cellStyle name="Normalny 17 8 2 2 2" xfId="2087" xr:uid="{3E49ACE0-F70B-44F7-9A67-593CC0C0C469}"/>
    <cellStyle name="Normalny 17 8 2 2 2 2" xfId="23441" xr:uid="{732B92A9-B3E9-4142-BCAB-D424AA7D5D30}"/>
    <cellStyle name="Normalny 17 8 2 2 2 2 2" xfId="27349" xr:uid="{6AC0EA50-21DC-4DE3-80C4-DE7B44322116}"/>
    <cellStyle name="Normalny 17 8 2 2 2 2 2 2" xfId="34728" xr:uid="{3EC721BB-37A0-4ED8-A7B0-FEF6A4CFB514}"/>
    <cellStyle name="Normalny 17 8 2 2 2 2 3" xfId="34727" xr:uid="{FB52BE2B-E3C4-4B94-809F-227A17BCCC9F}"/>
    <cellStyle name="Normalny 17 8 2 2 2 3" xfId="24747" xr:uid="{3BF0416D-4183-4129-867E-0213BAA6003B}"/>
    <cellStyle name="Normalny 17 8 2 2 2 3 2" xfId="28653" xr:uid="{9BBC9DFC-CEBB-4626-BD72-9283EF196DFF}"/>
    <cellStyle name="Normalny 17 8 2 2 2 3 2 2" xfId="34730" xr:uid="{9DFA86AD-DF73-4347-A824-7981DB9858F0}"/>
    <cellStyle name="Normalny 17 8 2 2 2 3 3" xfId="34729" xr:uid="{8232B43E-B647-46EF-BEF0-74F1033BECE7}"/>
    <cellStyle name="Normalny 17 8 2 2 2 4" xfId="26045" xr:uid="{7BDF5207-1D7B-4F28-A87D-C22C675B6F3F}"/>
    <cellStyle name="Normalny 17 8 2 2 2 4 2" xfId="34731" xr:uid="{D2A80594-15FC-4FF1-A052-0116DA0A62FC}"/>
    <cellStyle name="Normalny 17 8 2 2 2 5" xfId="29957" xr:uid="{932D0899-40A0-493F-9DA1-0DAAB12EC12F}"/>
    <cellStyle name="Normalny 17 8 2 2 2 6" xfId="31370" xr:uid="{7CC12124-B423-4BD0-8735-F295ED7DC4A0}"/>
    <cellStyle name="Normalny 17 8 2 2 3" xfId="2088" xr:uid="{07F3E39A-77F3-4956-88FC-F9383080033C}"/>
    <cellStyle name="Normalny 17 8 2 2 3 2" xfId="23442" xr:uid="{CC4E6E0F-8DC9-4747-90CD-74B1873CA085}"/>
    <cellStyle name="Normalny 17 8 2 2 3 2 2" xfId="27350" xr:uid="{C38E1257-E61C-4FDD-A811-613B6C69D3A0}"/>
    <cellStyle name="Normalny 17 8 2 2 3 2 2 2" xfId="34733" xr:uid="{24CC38D0-746F-48CF-A9C2-4C7724F62B25}"/>
    <cellStyle name="Normalny 17 8 2 2 3 2 3" xfId="34732" xr:uid="{EEBF079E-AE8A-4F67-A10A-3E6874D36833}"/>
    <cellStyle name="Normalny 17 8 2 2 3 3" xfId="24748" xr:uid="{2B08D975-7F6E-4B9B-9798-D25EC6131C41}"/>
    <cellStyle name="Normalny 17 8 2 2 3 3 2" xfId="28654" xr:uid="{FB58945F-F237-4051-A252-A80581E5F34C}"/>
    <cellStyle name="Normalny 17 8 2 2 3 3 2 2" xfId="34735" xr:uid="{64F5BFC4-9C82-447F-83F4-0ED5AF599489}"/>
    <cellStyle name="Normalny 17 8 2 2 3 3 3" xfId="34734" xr:uid="{B9C96B50-FB27-49B0-812D-0B814253D732}"/>
    <cellStyle name="Normalny 17 8 2 2 3 4" xfId="26046" xr:uid="{FDDDE975-FF56-41DD-89A4-9E31D8EE3E2C}"/>
    <cellStyle name="Normalny 17 8 2 2 3 4 2" xfId="34736" xr:uid="{EEE8FE76-6BB6-4708-9C56-A07489015946}"/>
    <cellStyle name="Normalny 17 8 2 2 3 5" xfId="29958" xr:uid="{4AEB3FB0-5AF6-4F84-8241-995960C27661}"/>
    <cellStyle name="Normalny 17 8 2 2 3 6" xfId="31761" xr:uid="{C1FBEA94-CC64-4474-B2A5-562A3D5D2581}"/>
    <cellStyle name="Normalny 17 8 2 2 4" xfId="23440" xr:uid="{6C5BC5E9-4866-44DB-860B-BE3914F78BC7}"/>
    <cellStyle name="Normalny 17 8 2 2 4 2" xfId="27348" xr:uid="{212D9E1C-5DF6-4278-AE4B-DDEA7E2AA94D}"/>
    <cellStyle name="Normalny 17 8 2 2 4 2 2" xfId="34738" xr:uid="{9E577AED-DD1A-4135-9A62-D9C88761492B}"/>
    <cellStyle name="Normalny 17 8 2 2 4 3" xfId="34737" xr:uid="{492E7A90-ECBE-4686-8876-0FF478391091}"/>
    <cellStyle name="Normalny 17 8 2 2 5" xfId="24746" xr:uid="{0495A722-64F5-4E71-894D-E0F5896E3EAC}"/>
    <cellStyle name="Normalny 17 8 2 2 5 2" xfId="28652" xr:uid="{1D1625E8-E510-4281-8124-799F97102C8F}"/>
    <cellStyle name="Normalny 17 8 2 2 5 2 2" xfId="34740" xr:uid="{3E7CC834-FE49-4F9C-BF83-4ED2420754AA}"/>
    <cellStyle name="Normalny 17 8 2 2 5 3" xfId="34739" xr:uid="{D78A26F7-96A9-4279-B39A-A923424E957B}"/>
    <cellStyle name="Normalny 17 8 2 2 6" xfId="26044" xr:uid="{853141C3-B631-448E-AEBC-04EC42891308}"/>
    <cellStyle name="Normalny 17 8 2 2 6 2" xfId="34741" xr:uid="{21DF7379-A48A-448C-8FCC-716B9465309A}"/>
    <cellStyle name="Normalny 17 8 2 2 7" xfId="29959" xr:uid="{C67B6E6E-7736-4220-B474-8C83772A5333}"/>
    <cellStyle name="Normalny 17 8 2 2 8" xfId="31010" xr:uid="{6C693F42-08E1-42D3-AEAB-CB838F30CEA5}"/>
    <cellStyle name="Normalny 17 8 2 3" xfId="2089" xr:uid="{6CD5957B-AC58-4003-AA00-1ADA05FB9FFB}"/>
    <cellStyle name="Normalny 17 8 2 3 2" xfId="2090" xr:uid="{8E946550-2FBE-43A9-B8D9-D8E423C6AA5A}"/>
    <cellStyle name="Normalny 17 8 2 3 2 2" xfId="23444" xr:uid="{5291E254-19E0-42D4-BC79-2C24949F2B9A}"/>
    <cellStyle name="Normalny 17 8 2 3 2 2 2" xfId="27352" xr:uid="{D4571F4E-7B70-4D55-986F-B7CEA7D8FC8E}"/>
    <cellStyle name="Normalny 17 8 2 3 2 2 2 2" xfId="34743" xr:uid="{751DCD46-136A-4E4A-BA3A-D7508DA2C8B6}"/>
    <cellStyle name="Normalny 17 8 2 3 2 2 3" xfId="34742" xr:uid="{D300062B-1279-4827-A438-5ECAAC549E98}"/>
    <cellStyle name="Normalny 17 8 2 3 2 3" xfId="24750" xr:uid="{83E04426-1B07-4B59-AE8D-C52DCFD92CA7}"/>
    <cellStyle name="Normalny 17 8 2 3 2 3 2" xfId="28656" xr:uid="{FE4C3F5C-B769-4AC1-969B-AEE14B63CE56}"/>
    <cellStyle name="Normalny 17 8 2 3 2 3 2 2" xfId="34745" xr:uid="{9CC2E493-F82E-4A7D-81DC-C4B2BA74D0E3}"/>
    <cellStyle name="Normalny 17 8 2 3 2 3 3" xfId="34744" xr:uid="{99640E2D-6689-4AF4-81D2-73FFC2F0E4A1}"/>
    <cellStyle name="Normalny 17 8 2 3 2 4" xfId="26048" xr:uid="{57E3D8F4-BA06-4AB5-8F83-B6371AFAE775}"/>
    <cellStyle name="Normalny 17 8 2 3 2 4 2" xfId="34746" xr:uid="{E35D6A0D-E838-44EF-9C7A-31D12AAAA1D0}"/>
    <cellStyle name="Normalny 17 8 2 3 2 5" xfId="29960" xr:uid="{7D179F63-A05B-4417-B6CB-6C248CC27AF8}"/>
    <cellStyle name="Normalny 17 8 2 3 2 6" xfId="31762" xr:uid="{7121CFC6-49E4-483F-A187-1C665F7158C0}"/>
    <cellStyle name="Normalny 17 8 2 3 3" xfId="23443" xr:uid="{71ECBEDA-ABC1-47D2-88DD-A9C6F606BD22}"/>
    <cellStyle name="Normalny 17 8 2 3 3 2" xfId="27351" xr:uid="{7235C3EB-B8F9-40D2-B03E-AE3BB79D2EA8}"/>
    <cellStyle name="Normalny 17 8 2 3 3 2 2" xfId="34748" xr:uid="{4011FD12-7807-44C8-993D-C33BEDA20A8F}"/>
    <cellStyle name="Normalny 17 8 2 3 3 3" xfId="34747" xr:uid="{1C1802A3-65EB-4D47-A2F0-A2DE948C14FB}"/>
    <cellStyle name="Normalny 17 8 2 3 4" xfId="24749" xr:uid="{D531CDE0-81F0-4C43-9029-71E8F2220F0E}"/>
    <cellStyle name="Normalny 17 8 2 3 4 2" xfId="28655" xr:uid="{E0B8E9F9-0AD3-4047-8903-B02D60E9463E}"/>
    <cellStyle name="Normalny 17 8 2 3 4 2 2" xfId="34750" xr:uid="{08DAF11F-4A8E-45A6-A4AB-B1165823C865}"/>
    <cellStyle name="Normalny 17 8 2 3 4 3" xfId="34749" xr:uid="{0C5E76A1-5969-403B-BFFF-18D6209563EC}"/>
    <cellStyle name="Normalny 17 8 2 3 5" xfId="26047" xr:uid="{55DC7799-EE7F-426B-92A5-A0C80A4BD190}"/>
    <cellStyle name="Normalny 17 8 2 3 5 2" xfId="34751" xr:uid="{CA9234FF-F6A0-49B7-AF3F-AB4BCF5887D2}"/>
    <cellStyle name="Normalny 17 8 2 3 6" xfId="29961" xr:uid="{063F4CD4-7F86-4E14-AC42-432190271809}"/>
    <cellStyle name="Normalny 17 8 2 3 7" xfId="31172" xr:uid="{DC834127-DAB2-42BC-8CB6-C9E06431281B}"/>
    <cellStyle name="Normalny 17 8 2 4" xfId="2091" xr:uid="{293DF9B6-E004-4C5D-AEDA-FB08EBB57161}"/>
    <cellStyle name="Normalny 17 8 2 4 2" xfId="23445" xr:uid="{ECBEE299-D094-4916-A4D4-1A9D730701AD}"/>
    <cellStyle name="Normalny 17 8 2 4 2 2" xfId="27353" xr:uid="{A946E9F3-1B0D-469B-93BC-C4BCD1394C31}"/>
    <cellStyle name="Normalny 17 8 2 4 2 2 2" xfId="34753" xr:uid="{5ACC8CF6-9670-449D-90A9-7DACD173DA4F}"/>
    <cellStyle name="Normalny 17 8 2 4 2 3" xfId="34752" xr:uid="{1C1536E1-5642-4789-85A2-D0630A4BA47A}"/>
    <cellStyle name="Normalny 17 8 2 4 3" xfId="24751" xr:uid="{672B308F-CA7F-403E-8886-BDBBA52F29C9}"/>
    <cellStyle name="Normalny 17 8 2 4 3 2" xfId="28657" xr:uid="{2757D26C-F90C-4CBE-A559-E32DBF6F78DA}"/>
    <cellStyle name="Normalny 17 8 2 4 3 2 2" xfId="34755" xr:uid="{46DA5892-A582-412B-B118-1DAE48605F44}"/>
    <cellStyle name="Normalny 17 8 2 4 3 3" xfId="34754" xr:uid="{ABBB5D2A-62F4-4C97-99CC-883C88D713DA}"/>
    <cellStyle name="Normalny 17 8 2 4 4" xfId="26049" xr:uid="{BBD6215D-F3CF-4FBB-87EA-CCF09DC0ECB0}"/>
    <cellStyle name="Normalny 17 8 2 4 4 2" xfId="34756" xr:uid="{491292BD-D0D2-447F-9038-590885987268}"/>
    <cellStyle name="Normalny 17 8 2 4 5" xfId="29962" xr:uid="{BD07E10A-4723-4957-8AE5-EFB9A3AA03C8}"/>
    <cellStyle name="Normalny 17 8 2 4 6" xfId="31369" xr:uid="{58B38897-8B1D-4F52-93B9-40ADB32643FA}"/>
    <cellStyle name="Normalny 17 8 2 5" xfId="2092" xr:uid="{1AF0032B-B1E4-4758-BCB7-F93DEC656646}"/>
    <cellStyle name="Normalny 17 8 2 5 2" xfId="23446" xr:uid="{D8E67A26-ED0E-44CB-9233-314634AFBB37}"/>
    <cellStyle name="Normalny 17 8 2 5 2 2" xfId="27354" xr:uid="{B54C66B0-FAFA-46A8-9758-9CF1318F893D}"/>
    <cellStyle name="Normalny 17 8 2 5 2 2 2" xfId="34758" xr:uid="{F3EE34BA-825E-49DD-8A7C-FF9872313DA0}"/>
    <cellStyle name="Normalny 17 8 2 5 2 3" xfId="34757" xr:uid="{E6B488EB-E095-4CA5-941C-6D3C4C35E9D7}"/>
    <cellStyle name="Normalny 17 8 2 5 3" xfId="24752" xr:uid="{A3C3E190-4D98-453B-972C-41A99A08EE5D}"/>
    <cellStyle name="Normalny 17 8 2 5 3 2" xfId="28658" xr:uid="{AE9293BC-4BE6-4FFC-A21D-0CBEC076E844}"/>
    <cellStyle name="Normalny 17 8 2 5 3 2 2" xfId="34760" xr:uid="{7A3A301C-0395-447C-80E7-60B7B77E098D}"/>
    <cellStyle name="Normalny 17 8 2 5 3 3" xfId="34759" xr:uid="{52521A0C-0873-45FC-AC7C-4018BF894C77}"/>
    <cellStyle name="Normalny 17 8 2 5 4" xfId="26050" xr:uid="{F0488EF4-CC22-4096-88FA-63EAE7053A36}"/>
    <cellStyle name="Normalny 17 8 2 5 4 2" xfId="34761" xr:uid="{C49158C0-8721-4EC8-AD20-52602B72A04F}"/>
    <cellStyle name="Normalny 17 8 2 5 5" xfId="29963" xr:uid="{CA1ADB30-45DE-40BF-B0FC-6402DC32EEDF}"/>
    <cellStyle name="Normalny 17 8 2 5 6" xfId="31760" xr:uid="{B399DBB0-E919-4E6D-8018-7E76DFD3855C}"/>
    <cellStyle name="Normalny 17 8 2 6" xfId="23439" xr:uid="{9F62ED3D-99AB-4056-B369-8AC50A51E39F}"/>
    <cellStyle name="Normalny 17 8 2 6 2" xfId="27347" xr:uid="{3F35F56F-573A-4AE9-BEE8-F5BEC1DB6DA6}"/>
    <cellStyle name="Normalny 17 8 2 6 2 2" xfId="34763" xr:uid="{C102AE4D-6FDD-47AB-87C4-C4E9E5FD4590}"/>
    <cellStyle name="Normalny 17 8 2 6 3" xfId="34762" xr:uid="{D46BCB49-C5C4-43DB-882D-7B8EA8F6FAC3}"/>
    <cellStyle name="Normalny 17 8 2 7" xfId="24745" xr:uid="{625AD329-D714-4182-9B58-186F4E6C6E5B}"/>
    <cellStyle name="Normalny 17 8 2 7 2" xfId="28651" xr:uid="{1C42F180-DBA5-48FE-85D2-D2E882EAC1C5}"/>
    <cellStyle name="Normalny 17 8 2 7 2 2" xfId="34765" xr:uid="{B3E0CD2E-1AB4-4F76-81A5-5645DE00081A}"/>
    <cellStyle name="Normalny 17 8 2 7 3" xfId="34764" xr:uid="{AD593158-DF73-4C6D-8732-3A45AE28DE5C}"/>
    <cellStyle name="Normalny 17 8 2 8" xfId="26043" xr:uid="{9F779F47-DD14-4411-80F2-01B4889B8A13}"/>
    <cellStyle name="Normalny 17 8 2 8 2" xfId="34766" xr:uid="{DAA52C88-542A-4A69-84F2-178A3B45F8ED}"/>
    <cellStyle name="Normalny 17 8 2 9" xfId="29964" xr:uid="{BFFEFFE1-025C-4674-BABB-6B12F077A9C4}"/>
    <cellStyle name="Normalny 17 8 3" xfId="2093" xr:uid="{FD10C7D4-E50B-4DB7-9F3E-7B7762B70BA3}"/>
    <cellStyle name="Normalny 17 8 3 2" xfId="2094" xr:uid="{79D87875-6108-496F-91B9-6EFE778E413E}"/>
    <cellStyle name="Normalny 17 8 3 2 2" xfId="23448" xr:uid="{14AF7AF6-FC97-4D46-A459-99FCC2ED3917}"/>
    <cellStyle name="Normalny 17 8 3 2 2 2" xfId="27356" xr:uid="{2F555B79-2C79-4CF4-845A-D8CDD17C197D}"/>
    <cellStyle name="Normalny 17 8 3 2 2 2 2" xfId="34768" xr:uid="{5A26ACDD-5157-4A52-980E-75917099FC5F}"/>
    <cellStyle name="Normalny 17 8 3 2 2 3" xfId="34767" xr:uid="{77916933-0D42-41AF-8660-FDD391A07889}"/>
    <cellStyle name="Normalny 17 8 3 2 3" xfId="24754" xr:uid="{7E10ACF9-05F4-4274-9815-1ED85C499B55}"/>
    <cellStyle name="Normalny 17 8 3 2 3 2" xfId="28660" xr:uid="{CCE1A907-EA26-46BB-9D8A-8F498D47CC27}"/>
    <cellStyle name="Normalny 17 8 3 2 3 2 2" xfId="34770" xr:uid="{0F6EEB38-6E70-4824-BBA4-6340AC122D2F}"/>
    <cellStyle name="Normalny 17 8 3 2 3 3" xfId="34769" xr:uid="{60AF8F21-BBBE-47C8-8632-4E1D2B84D948}"/>
    <cellStyle name="Normalny 17 8 3 2 4" xfId="26052" xr:uid="{FD8067E9-2ACD-43EE-B608-CD220D95C29D}"/>
    <cellStyle name="Normalny 17 8 3 2 4 2" xfId="34771" xr:uid="{21470784-5546-41BE-9C64-34983889EDFA}"/>
    <cellStyle name="Normalny 17 8 3 2 5" xfId="29965" xr:uid="{F400AEA5-31C3-41F9-A5FB-A7BD1B050A5B}"/>
    <cellStyle name="Normalny 17 8 3 2 6" xfId="31371" xr:uid="{69108CDC-366D-41DA-B59E-9B232B0FD9C8}"/>
    <cellStyle name="Normalny 17 8 3 3" xfId="2095" xr:uid="{560D74D0-3228-4A45-BBCE-E48CAF4B7245}"/>
    <cellStyle name="Normalny 17 8 3 3 2" xfId="23449" xr:uid="{64DBCE14-DCED-4FD7-9C35-4AAAA13DA475}"/>
    <cellStyle name="Normalny 17 8 3 3 2 2" xfId="27357" xr:uid="{1BDDC6EB-5203-4EAA-9FEE-9D5D4C3AD9D0}"/>
    <cellStyle name="Normalny 17 8 3 3 2 2 2" xfId="34773" xr:uid="{B97C0FCB-F7A5-422D-8F92-A7C40FDB6A15}"/>
    <cellStyle name="Normalny 17 8 3 3 2 3" xfId="34772" xr:uid="{616854FF-7458-4D05-9DC1-2174DE2445AA}"/>
    <cellStyle name="Normalny 17 8 3 3 3" xfId="24755" xr:uid="{81341810-1A7A-4C3F-9663-54FFE36A8F3D}"/>
    <cellStyle name="Normalny 17 8 3 3 3 2" xfId="28661" xr:uid="{60CB402E-F56F-4747-BFB2-E144B61CD4DB}"/>
    <cellStyle name="Normalny 17 8 3 3 3 2 2" xfId="34775" xr:uid="{11D8DAB9-C0AC-40DD-9A9F-81DBDCC98080}"/>
    <cellStyle name="Normalny 17 8 3 3 3 3" xfId="34774" xr:uid="{DC056DB8-C1DB-40B4-BD1E-EBAF4AE292A1}"/>
    <cellStyle name="Normalny 17 8 3 3 4" xfId="26053" xr:uid="{B2E53941-CC9B-4D04-80F7-8CD2B3D8DF71}"/>
    <cellStyle name="Normalny 17 8 3 3 4 2" xfId="34776" xr:uid="{1369384B-BAE2-4029-B215-0E75FEC6F780}"/>
    <cellStyle name="Normalny 17 8 3 3 5" xfId="29966" xr:uid="{37DFB45A-B2D3-4FA2-8C76-0C273E049F5F}"/>
    <cellStyle name="Normalny 17 8 3 3 6" xfId="31763" xr:uid="{9B33A083-C90A-4F4E-9BD6-23584D0E24EC}"/>
    <cellStyle name="Normalny 17 8 3 4" xfId="23447" xr:uid="{C7FDDFB9-BAF3-4C47-9C73-F3CA36D9E1C8}"/>
    <cellStyle name="Normalny 17 8 3 4 2" xfId="27355" xr:uid="{F9692B38-B2AD-4310-967C-88BF43BC5A22}"/>
    <cellStyle name="Normalny 17 8 3 4 2 2" xfId="34778" xr:uid="{4E279D6C-5011-468D-8AF7-9A3777B813F7}"/>
    <cellStyle name="Normalny 17 8 3 4 3" xfId="34777" xr:uid="{65D16A83-AE4C-4EBD-B727-44808CB0BCB4}"/>
    <cellStyle name="Normalny 17 8 3 5" xfId="24753" xr:uid="{C43FC7C0-0190-4CB3-BB40-5EB0BBB3B387}"/>
    <cellStyle name="Normalny 17 8 3 5 2" xfId="28659" xr:uid="{45176494-4521-4575-AC0E-63D45AAAA60D}"/>
    <cellStyle name="Normalny 17 8 3 5 2 2" xfId="34780" xr:uid="{F05FDED3-1DE4-4793-A8C4-35ED0B65358B}"/>
    <cellStyle name="Normalny 17 8 3 5 3" xfId="34779" xr:uid="{BFE6DE9D-B2C7-4EC2-95E6-80D5D2721EE2}"/>
    <cellStyle name="Normalny 17 8 3 6" xfId="26051" xr:uid="{6E890855-DF66-4AAF-8FFF-26DA25739D7D}"/>
    <cellStyle name="Normalny 17 8 3 6 2" xfId="34781" xr:uid="{DF80CF7F-2428-4091-9E5A-3B67F3A04151}"/>
    <cellStyle name="Normalny 17 8 3 7" xfId="29967" xr:uid="{5AED5695-B181-446C-8F56-57C33C655FBB}"/>
    <cellStyle name="Normalny 17 8 3 8" xfId="30931" xr:uid="{A0C3B700-4A72-42E8-A14B-EE8D7C9E122B}"/>
    <cellStyle name="Normalny 17 8 4" xfId="2096" xr:uid="{94308344-ED44-45B5-B563-E8FA8351E4ED}"/>
    <cellStyle name="Normalny 17 8 4 2" xfId="2097" xr:uid="{66120810-A6B9-4955-95AC-8E39DF51B2D7}"/>
    <cellStyle name="Normalny 17 8 4 2 2" xfId="23451" xr:uid="{B45914EC-532D-4A87-B4E7-A1A596285126}"/>
    <cellStyle name="Normalny 17 8 4 2 2 2" xfId="27359" xr:uid="{4540F716-4D13-4966-8D47-70CE7AE8D18B}"/>
    <cellStyle name="Normalny 17 8 4 2 2 2 2" xfId="34783" xr:uid="{43122B67-685A-47F4-BA17-C27D39A838BF}"/>
    <cellStyle name="Normalny 17 8 4 2 2 3" xfId="34782" xr:uid="{502F433D-AD41-4168-B232-C9DDE3423E0F}"/>
    <cellStyle name="Normalny 17 8 4 2 3" xfId="24757" xr:uid="{9712F4D1-FE13-4477-971D-D7E70175A9B9}"/>
    <cellStyle name="Normalny 17 8 4 2 3 2" xfId="28663" xr:uid="{6FB26E79-A3B0-4B61-ABFA-7D0069044AA0}"/>
    <cellStyle name="Normalny 17 8 4 2 3 2 2" xfId="34785" xr:uid="{6A930F43-6A77-4494-A8F7-E80829C1BDFF}"/>
    <cellStyle name="Normalny 17 8 4 2 3 3" xfId="34784" xr:uid="{B5E9FAC6-8C70-4769-BCCE-3774ADE05C80}"/>
    <cellStyle name="Normalny 17 8 4 2 4" xfId="26055" xr:uid="{5BD65DF3-81C0-434A-B27D-60798A1B687C}"/>
    <cellStyle name="Normalny 17 8 4 2 4 2" xfId="34786" xr:uid="{AC06C905-EAE8-4966-A9AE-C143250051B1}"/>
    <cellStyle name="Normalny 17 8 4 2 5" xfId="29968" xr:uid="{3F936A9B-5E7C-48CC-A3DF-09B6F894D94E}"/>
    <cellStyle name="Normalny 17 8 4 2 6" xfId="31764" xr:uid="{D06508C0-83C7-4B07-A3DB-374884DE350F}"/>
    <cellStyle name="Normalny 17 8 4 3" xfId="23450" xr:uid="{1DBD14F9-B574-492D-AE9F-AC5F73EEB9A3}"/>
    <cellStyle name="Normalny 17 8 4 3 2" xfId="27358" xr:uid="{60793C37-1A04-433A-B311-5FE831BDDBC6}"/>
    <cellStyle name="Normalny 17 8 4 3 2 2" xfId="34788" xr:uid="{4D3F8D4D-71FC-4DF3-A461-6A6B3BE7BD68}"/>
    <cellStyle name="Normalny 17 8 4 3 3" xfId="34787" xr:uid="{6B6534A4-19A5-41CA-A336-9087A7D9C6A8}"/>
    <cellStyle name="Normalny 17 8 4 4" xfId="24756" xr:uid="{A75E6ACA-0CEC-4CF9-97C0-2A0DBDDED7F3}"/>
    <cellStyle name="Normalny 17 8 4 4 2" xfId="28662" xr:uid="{10FB19F3-0057-444E-AD35-6FE7221822BC}"/>
    <cellStyle name="Normalny 17 8 4 4 2 2" xfId="34790" xr:uid="{1671D23A-6EDF-4B8C-B06F-C03A3775E512}"/>
    <cellStyle name="Normalny 17 8 4 4 3" xfId="34789" xr:uid="{9C558923-A619-4B8F-B4D4-8E5450ABAD8D}"/>
    <cellStyle name="Normalny 17 8 4 5" xfId="26054" xr:uid="{E58DDF19-8544-4B41-9847-302234A83349}"/>
    <cellStyle name="Normalny 17 8 4 5 2" xfId="34791" xr:uid="{9A314652-4F23-4D8E-AD5B-247B4470A279}"/>
    <cellStyle name="Normalny 17 8 4 6" xfId="29969" xr:uid="{1A64DEC9-D268-4E38-8004-87FEE0DC1175}"/>
    <cellStyle name="Normalny 17 8 4 7" xfId="31093" xr:uid="{79525DAB-8881-42B0-8EEE-93F539DE1E5A}"/>
    <cellStyle name="Normalny 17 8 5" xfId="2098" xr:uid="{4FF6E665-2AB2-4B06-9680-BF3807D53D70}"/>
    <cellStyle name="Normalny 17 8 5 2" xfId="23452" xr:uid="{3B83CCD5-78CD-4897-9044-480332677184}"/>
    <cellStyle name="Normalny 17 8 5 2 2" xfId="27360" xr:uid="{BAD57096-AAAF-4B5B-B2D3-FE93D17EABC0}"/>
    <cellStyle name="Normalny 17 8 5 2 2 2" xfId="34793" xr:uid="{A2765DB4-A8CA-46DE-865D-AF1FB01532AA}"/>
    <cellStyle name="Normalny 17 8 5 2 3" xfId="34792" xr:uid="{C0FB588A-8C98-4BFC-9024-CDA2D85041B8}"/>
    <cellStyle name="Normalny 17 8 5 3" xfId="24758" xr:uid="{16843D52-BCE5-4E80-B054-4918D014A639}"/>
    <cellStyle name="Normalny 17 8 5 3 2" xfId="28664" xr:uid="{283D7E0C-A458-4FF7-9B47-2F1F3550CDF2}"/>
    <cellStyle name="Normalny 17 8 5 3 2 2" xfId="34795" xr:uid="{8C4486CE-7D99-4F8E-8351-EFD15D174632}"/>
    <cellStyle name="Normalny 17 8 5 3 3" xfId="34794" xr:uid="{538DE2C8-B2B7-4EA0-A33C-95897A2001A5}"/>
    <cellStyle name="Normalny 17 8 5 4" xfId="26056" xr:uid="{51FAE065-9D70-42E5-926D-4342AC58FA7B}"/>
    <cellStyle name="Normalny 17 8 5 4 2" xfId="34796" xr:uid="{9A585265-7878-4F32-A844-6719402E5039}"/>
    <cellStyle name="Normalny 17 8 5 5" xfId="29970" xr:uid="{B5F42A45-CE82-4248-9804-4C694F1257D8}"/>
    <cellStyle name="Normalny 17 8 5 6" xfId="31368" xr:uid="{D8CC1A29-50A7-4917-8270-5DD27E297809}"/>
    <cellStyle name="Normalny 17 8 6" xfId="2099" xr:uid="{E0DE5F70-41B1-461D-A96E-B529F047A1E6}"/>
    <cellStyle name="Normalny 17 8 6 2" xfId="23453" xr:uid="{87EF4264-3631-4C0F-87C5-B741A8684C3C}"/>
    <cellStyle name="Normalny 17 8 6 2 2" xfId="27361" xr:uid="{E30FA4F7-F673-4987-AA88-4982B796D1F3}"/>
    <cellStyle name="Normalny 17 8 6 2 2 2" xfId="34798" xr:uid="{CA1A18E2-1337-45DC-BC17-321D99CAF9F6}"/>
    <cellStyle name="Normalny 17 8 6 2 3" xfId="34797" xr:uid="{2AA5CECD-626D-4E95-AD96-F122116F5B81}"/>
    <cellStyle name="Normalny 17 8 6 3" xfId="24759" xr:uid="{2578BCDE-7C38-4227-AD8D-BCFE12BDC003}"/>
    <cellStyle name="Normalny 17 8 6 3 2" xfId="28665" xr:uid="{1FA6A8AB-AFFA-40BD-9DDA-3D49321E8D4B}"/>
    <cellStyle name="Normalny 17 8 6 3 2 2" xfId="34800" xr:uid="{8D35D1CF-A560-4CD5-B3CD-ACDC6C64A161}"/>
    <cellStyle name="Normalny 17 8 6 3 3" xfId="34799" xr:uid="{B926C699-3A2E-487A-96EB-EE6219CCF6AE}"/>
    <cellStyle name="Normalny 17 8 6 4" xfId="26057" xr:uid="{25FAAAB8-B20A-4956-A9A2-9BA46FFCD14F}"/>
    <cellStyle name="Normalny 17 8 6 4 2" xfId="34801" xr:uid="{EC7BD42A-8704-4BBB-8760-60FE5122519A}"/>
    <cellStyle name="Normalny 17 8 6 5" xfId="29971" xr:uid="{0C8AF18F-5A7F-4CF8-AC1E-1BCCFD1DE1D7}"/>
    <cellStyle name="Normalny 17 8 6 6" xfId="31759" xr:uid="{05F619AE-ED28-4B8B-A5A3-25261A30C8A6}"/>
    <cellStyle name="Normalny 17 8 7" xfId="23438" xr:uid="{3E538639-BAF1-40CB-BA38-60FC7E71BE30}"/>
    <cellStyle name="Normalny 17 8 7 2" xfId="27346" xr:uid="{B05BE85E-A4E1-4D2D-95A1-D72DDAB46180}"/>
    <cellStyle name="Normalny 17 8 7 2 2" xfId="34803" xr:uid="{307C6CA8-B7C1-4F67-B8CC-5EA2863D9C25}"/>
    <cellStyle name="Normalny 17 8 7 3" xfId="34802" xr:uid="{8327207B-55E3-4803-B9FB-F6CF88E4C1BD}"/>
    <cellStyle name="Normalny 17 8 8" xfId="24744" xr:uid="{7F08170A-CB85-4720-A62A-9597FFD8CF7A}"/>
    <cellStyle name="Normalny 17 8 8 2" xfId="28650" xr:uid="{B4358145-FE58-4859-8CA8-1CB42E275437}"/>
    <cellStyle name="Normalny 17 8 8 2 2" xfId="34805" xr:uid="{3B2166CE-0279-4994-852E-4F0C65D1B728}"/>
    <cellStyle name="Normalny 17 8 8 3" xfId="34804" xr:uid="{43BD6CE2-77F9-4E60-91EA-250DD9F28EC6}"/>
    <cellStyle name="Normalny 17 8 9" xfId="26042" xr:uid="{0A10C068-0300-45DE-98F7-B1A579A592AA}"/>
    <cellStyle name="Normalny 17 8 9 2" xfId="34806" xr:uid="{9A1D097B-EC5C-45A5-83DE-DA4124F8742F}"/>
    <cellStyle name="Normalny 17 9" xfId="2100" xr:uid="{AC3C50D9-6722-4998-98B4-C9BF109A83D5}"/>
    <cellStyle name="Normalny 17 9 10" xfId="30843" xr:uid="{F97DC2DD-CE8C-45BF-8183-3F28DF625DBB}"/>
    <cellStyle name="Normalny 17 9 2" xfId="2101" xr:uid="{84EC9F4C-782F-4FB6-B70B-8250B855D5D9}"/>
    <cellStyle name="Normalny 17 9 2 2" xfId="2102" xr:uid="{7D95191C-E4AB-47D5-B2BD-6FB7E2F28094}"/>
    <cellStyle name="Normalny 17 9 2 2 2" xfId="23456" xr:uid="{907424A4-DDBB-450F-A6C7-10F2787666FB}"/>
    <cellStyle name="Normalny 17 9 2 2 2 2" xfId="27364" xr:uid="{AA7292EE-4E58-4BDD-AF83-B9A8FEBDC653}"/>
    <cellStyle name="Normalny 17 9 2 2 2 2 2" xfId="34808" xr:uid="{99C4CA5D-2E52-4193-9761-47ECA4B36983}"/>
    <cellStyle name="Normalny 17 9 2 2 2 3" xfId="34807" xr:uid="{54DA8C8E-4756-4042-9BF6-70D7EF060DE8}"/>
    <cellStyle name="Normalny 17 9 2 2 3" xfId="24762" xr:uid="{0770B342-D17D-4003-90D5-E8851C6D7C35}"/>
    <cellStyle name="Normalny 17 9 2 2 3 2" xfId="28668" xr:uid="{8B4BABBF-36FD-43FC-B207-A4BD2568E307}"/>
    <cellStyle name="Normalny 17 9 2 2 3 2 2" xfId="34810" xr:uid="{B2C906B9-ED8B-4BD2-A5B5-EC17D5F9C82E}"/>
    <cellStyle name="Normalny 17 9 2 2 3 3" xfId="34809" xr:uid="{E1E53047-9465-410D-9198-F9ED49A44699}"/>
    <cellStyle name="Normalny 17 9 2 2 4" xfId="26060" xr:uid="{96E99CF5-28FD-41EB-819F-E6D34B330546}"/>
    <cellStyle name="Normalny 17 9 2 2 4 2" xfId="34811" xr:uid="{E31F7EAE-4AEC-408F-8107-0BFF3A57F7E1}"/>
    <cellStyle name="Normalny 17 9 2 2 5" xfId="29972" xr:uid="{3AA8E1A8-4579-4CB7-9A42-35F69C6FC256}"/>
    <cellStyle name="Normalny 17 9 2 2 6" xfId="31373" xr:uid="{B670C51E-B891-4EF9-9ABE-1E96304618B7}"/>
    <cellStyle name="Normalny 17 9 2 3" xfId="2103" xr:uid="{398CE77A-7B1D-4A52-91A5-4B078AB6F43E}"/>
    <cellStyle name="Normalny 17 9 2 3 2" xfId="23457" xr:uid="{E4AC262C-9F91-4C4B-AA04-73263BCB515C}"/>
    <cellStyle name="Normalny 17 9 2 3 2 2" xfId="27365" xr:uid="{755AAC6E-03DD-4523-AF31-E704DBF125F3}"/>
    <cellStyle name="Normalny 17 9 2 3 2 2 2" xfId="34813" xr:uid="{F09BF464-0538-4B7A-AB8E-2CE961A3B301}"/>
    <cellStyle name="Normalny 17 9 2 3 2 3" xfId="34812" xr:uid="{E041D613-DF08-4C54-AF98-25C4F0CC40F6}"/>
    <cellStyle name="Normalny 17 9 2 3 3" xfId="24763" xr:uid="{1242FF2A-211B-4E7D-987F-01A58F0C8E75}"/>
    <cellStyle name="Normalny 17 9 2 3 3 2" xfId="28669" xr:uid="{7E7BAD92-FC2F-446D-9936-1F7F0FA8572C}"/>
    <cellStyle name="Normalny 17 9 2 3 3 2 2" xfId="34815" xr:uid="{29411D40-5CD3-4FD0-8380-BB201D59378B}"/>
    <cellStyle name="Normalny 17 9 2 3 3 3" xfId="34814" xr:uid="{E9050341-373F-4E91-80E7-650491C061C7}"/>
    <cellStyle name="Normalny 17 9 2 3 4" xfId="26061" xr:uid="{95E726BA-355C-49C6-B9E2-3F5DB3AFEEE2}"/>
    <cellStyle name="Normalny 17 9 2 3 4 2" xfId="34816" xr:uid="{624FED6C-8ECE-4AD0-A22A-B6EF2F801745}"/>
    <cellStyle name="Normalny 17 9 2 3 5" xfId="29973" xr:uid="{FF181F71-F6B9-4491-9E6E-21824B592120}"/>
    <cellStyle name="Normalny 17 9 2 3 6" xfId="31766" xr:uid="{3C623740-2FEB-4127-B003-675FC148FCDF}"/>
    <cellStyle name="Normalny 17 9 2 4" xfId="23455" xr:uid="{78C2D427-C498-4C94-8D2C-30BAA177E074}"/>
    <cellStyle name="Normalny 17 9 2 4 2" xfId="27363" xr:uid="{4265D786-AFB0-4329-B722-739662425D08}"/>
    <cellStyle name="Normalny 17 9 2 4 2 2" xfId="34818" xr:uid="{D1C75E11-FC48-4D11-A52C-48ABCC92ABE0}"/>
    <cellStyle name="Normalny 17 9 2 4 3" xfId="34817" xr:uid="{ACD74D5C-44AF-497B-98DD-7787896AD275}"/>
    <cellStyle name="Normalny 17 9 2 5" xfId="24761" xr:uid="{5446882B-555E-4E52-BF67-3DEBDA6BCEC3}"/>
    <cellStyle name="Normalny 17 9 2 5 2" xfId="28667" xr:uid="{5BBC1564-A0B4-4FBA-A9BA-58A1C0DBCD62}"/>
    <cellStyle name="Normalny 17 9 2 5 2 2" xfId="34820" xr:uid="{2F06E800-E680-46A1-AD1C-1361EECF35A7}"/>
    <cellStyle name="Normalny 17 9 2 5 3" xfId="34819" xr:uid="{513046DD-1981-41CF-9EFF-070461132AAB}"/>
    <cellStyle name="Normalny 17 9 2 6" xfId="26059" xr:uid="{6CE1F4D7-CFD7-4019-9ECC-67A85DA278E8}"/>
    <cellStyle name="Normalny 17 9 2 6 2" xfId="34821" xr:uid="{3D7687AF-4306-4F99-92ED-EE6DC7686570}"/>
    <cellStyle name="Normalny 17 9 2 7" xfId="29974" xr:uid="{B3EF7EFD-395F-4F9A-9423-816F0508DE91}"/>
    <cellStyle name="Normalny 17 9 2 8" xfId="31005" xr:uid="{56F2B422-B9A7-48B6-84F1-B6831CCDC031}"/>
    <cellStyle name="Normalny 17 9 3" xfId="2104" xr:uid="{A7F07733-DA3F-467E-B4BD-A4DE8087E34D}"/>
    <cellStyle name="Normalny 17 9 3 2" xfId="2105" xr:uid="{ACD523EF-ED05-4264-A10A-B5033309E712}"/>
    <cellStyle name="Normalny 17 9 3 2 2" xfId="23459" xr:uid="{6A6F62F1-B534-456B-A687-75E7FFD926AC}"/>
    <cellStyle name="Normalny 17 9 3 2 2 2" xfId="27367" xr:uid="{E411CFF2-39D1-4D07-9779-477EA898EF4F}"/>
    <cellStyle name="Normalny 17 9 3 2 2 2 2" xfId="34823" xr:uid="{EF367376-7021-4B66-B0FF-534250289D04}"/>
    <cellStyle name="Normalny 17 9 3 2 2 3" xfId="34822" xr:uid="{A664F496-1EBD-4854-8399-C93D6BEC4526}"/>
    <cellStyle name="Normalny 17 9 3 2 3" xfId="24765" xr:uid="{BE84993F-1D9B-4D25-A1A6-FD7770F7A8D9}"/>
    <cellStyle name="Normalny 17 9 3 2 3 2" xfId="28671" xr:uid="{D163FD66-FD4E-43B7-9420-FA38A6438666}"/>
    <cellStyle name="Normalny 17 9 3 2 3 2 2" xfId="34825" xr:uid="{9F9A5816-5CAD-440E-BD65-0B572035F05A}"/>
    <cellStyle name="Normalny 17 9 3 2 3 3" xfId="34824" xr:uid="{35B72413-F64E-41CC-BE64-B23CFD774C21}"/>
    <cellStyle name="Normalny 17 9 3 2 4" xfId="26063" xr:uid="{DF0FC091-E246-40B8-AC42-E454E00277B4}"/>
    <cellStyle name="Normalny 17 9 3 2 4 2" xfId="34826" xr:uid="{3735EB63-B6E1-41FE-BC84-33B25EBD9955}"/>
    <cellStyle name="Normalny 17 9 3 2 5" xfId="29975" xr:uid="{0C60F51D-8801-4C28-AB5C-2BEAC4BE36C1}"/>
    <cellStyle name="Normalny 17 9 3 2 6" xfId="31767" xr:uid="{497F1C29-793B-4246-9FB9-3B1DDC4F23F4}"/>
    <cellStyle name="Normalny 17 9 3 3" xfId="23458" xr:uid="{41571841-90D8-40A9-BE6F-1D0F82F17CB3}"/>
    <cellStyle name="Normalny 17 9 3 3 2" xfId="27366" xr:uid="{001F02AF-DA3A-4A59-9905-7838C04CC565}"/>
    <cellStyle name="Normalny 17 9 3 3 2 2" xfId="34828" xr:uid="{DABD95E3-27E5-4BE1-9F34-51AF30295E90}"/>
    <cellStyle name="Normalny 17 9 3 3 3" xfId="34827" xr:uid="{027DA2B7-235D-4D62-A76B-A57EDA423423}"/>
    <cellStyle name="Normalny 17 9 3 4" xfId="24764" xr:uid="{4C416B28-5317-431B-AF14-5FAC3034B4F0}"/>
    <cellStyle name="Normalny 17 9 3 4 2" xfId="28670" xr:uid="{3C137AEC-367F-4219-A478-E603D735BA24}"/>
    <cellStyle name="Normalny 17 9 3 4 2 2" xfId="34830" xr:uid="{05379F4B-435B-40C7-A97E-08FFCF54129F}"/>
    <cellStyle name="Normalny 17 9 3 4 3" xfId="34829" xr:uid="{787ADCC7-97C5-4291-A04A-E68ADDE36BD6}"/>
    <cellStyle name="Normalny 17 9 3 5" xfId="26062" xr:uid="{9F2C74E1-1959-4F60-A029-BD3A137ABD9C}"/>
    <cellStyle name="Normalny 17 9 3 5 2" xfId="34831" xr:uid="{966EE100-E7CE-47D9-BB2B-0FD796AB7BAF}"/>
    <cellStyle name="Normalny 17 9 3 6" xfId="29976" xr:uid="{45F1864A-EB95-4681-8506-C5DE797C4A0F}"/>
    <cellStyle name="Normalny 17 9 3 7" xfId="31167" xr:uid="{FA96B600-8FC1-4509-96AF-630F4A347009}"/>
    <cellStyle name="Normalny 17 9 4" xfId="2106" xr:uid="{3CF2C825-F263-46B7-A37D-E373AE450A57}"/>
    <cellStyle name="Normalny 17 9 4 2" xfId="23460" xr:uid="{A8ECA924-212A-49B8-B339-8AF71A725D62}"/>
    <cellStyle name="Normalny 17 9 4 2 2" xfId="27368" xr:uid="{160AE387-E948-4E1A-AF8B-EE1C65CEB103}"/>
    <cellStyle name="Normalny 17 9 4 2 2 2" xfId="34833" xr:uid="{BB273330-4EDF-44A9-A46E-D796D5B67FD0}"/>
    <cellStyle name="Normalny 17 9 4 2 3" xfId="34832" xr:uid="{9E385FB5-8BE6-4B46-99F4-349A84B3FB65}"/>
    <cellStyle name="Normalny 17 9 4 3" xfId="24766" xr:uid="{DE965070-E9CA-4D8B-8869-44CA1CF8DC8F}"/>
    <cellStyle name="Normalny 17 9 4 3 2" xfId="28672" xr:uid="{1A70A400-B008-47A9-B8F5-6F50F42B3E91}"/>
    <cellStyle name="Normalny 17 9 4 3 2 2" xfId="34835" xr:uid="{59CC3FC8-6CE4-4A23-8642-51A81663C77D}"/>
    <cellStyle name="Normalny 17 9 4 3 3" xfId="34834" xr:uid="{8F1350C8-BB02-41A2-8F18-E5EC98376F98}"/>
    <cellStyle name="Normalny 17 9 4 4" xfId="26064" xr:uid="{6D333709-4A9C-40A9-A92D-471EE8F30FCB}"/>
    <cellStyle name="Normalny 17 9 4 4 2" xfId="34836" xr:uid="{31D47624-E1BD-402E-A1DE-5F37BB763773}"/>
    <cellStyle name="Normalny 17 9 4 5" xfId="29977" xr:uid="{3AF907DB-E7FC-465D-ACA9-0BFEA3515D04}"/>
    <cellStyle name="Normalny 17 9 4 6" xfId="31372" xr:uid="{8F3B5F24-E683-42AE-91ED-74C8C0C3E8DC}"/>
    <cellStyle name="Normalny 17 9 5" xfId="2107" xr:uid="{BD14E161-E18A-4550-9094-C7926EF027A8}"/>
    <cellStyle name="Normalny 17 9 5 2" xfId="23461" xr:uid="{CC17A319-20F5-4854-89D6-33CD3CE1E1FE}"/>
    <cellStyle name="Normalny 17 9 5 2 2" xfId="27369" xr:uid="{DD5AD0D0-6A57-43E2-9818-3A7C468794C0}"/>
    <cellStyle name="Normalny 17 9 5 2 2 2" xfId="34838" xr:uid="{71DC47C9-C83F-46E4-BBFD-50DFDE2A6FE9}"/>
    <cellStyle name="Normalny 17 9 5 2 3" xfId="34837" xr:uid="{EC84CCA8-9071-49EF-95F6-21A00E8F8F33}"/>
    <cellStyle name="Normalny 17 9 5 3" xfId="24767" xr:uid="{B328F840-239E-4947-BFE0-DAB45779FEFD}"/>
    <cellStyle name="Normalny 17 9 5 3 2" xfId="28673" xr:uid="{EACAE472-2E7D-4A41-9445-33F451629E05}"/>
    <cellStyle name="Normalny 17 9 5 3 2 2" xfId="34840" xr:uid="{B540096B-6BBC-442D-85CA-88290A6ECCEE}"/>
    <cellStyle name="Normalny 17 9 5 3 3" xfId="34839" xr:uid="{14E842DA-817D-4820-B6BD-8EAECEB06752}"/>
    <cellStyle name="Normalny 17 9 5 4" xfId="26065" xr:uid="{51B0AFB9-953D-431E-B6B4-C0F408849B24}"/>
    <cellStyle name="Normalny 17 9 5 4 2" xfId="34841" xr:uid="{A2C33169-0682-4545-83D9-C927EE80ABCF}"/>
    <cellStyle name="Normalny 17 9 5 5" xfId="29978" xr:uid="{684145E8-D7ED-4791-A883-7A0074C8D022}"/>
    <cellStyle name="Normalny 17 9 5 6" xfId="31765" xr:uid="{1FDDD9DE-21E4-4DCE-934E-A4241E40CF99}"/>
    <cellStyle name="Normalny 17 9 6" xfId="23454" xr:uid="{4DB9B436-FA29-439B-A670-EBDB772AAD98}"/>
    <cellStyle name="Normalny 17 9 6 2" xfId="27362" xr:uid="{BC3E1BD8-FEDD-4A23-AB9E-CB81E84EBE53}"/>
    <cellStyle name="Normalny 17 9 6 2 2" xfId="34843" xr:uid="{1828A9D8-3930-4670-A261-286E89436EA1}"/>
    <cellStyle name="Normalny 17 9 6 3" xfId="34842" xr:uid="{27BF7FF5-C70D-4EB1-955C-950895F6A633}"/>
    <cellStyle name="Normalny 17 9 7" xfId="24760" xr:uid="{F2B7615C-F456-4E31-A9BC-177E1BDD317B}"/>
    <cellStyle name="Normalny 17 9 7 2" xfId="28666" xr:uid="{0E0E1752-E78E-4CF4-9A47-B71C064F709B}"/>
    <cellStyle name="Normalny 17 9 7 2 2" xfId="34845" xr:uid="{964605C2-00BC-4EDC-A95B-6BCAF6E87051}"/>
    <cellStyle name="Normalny 17 9 7 3" xfId="34844" xr:uid="{6DFD5AEF-3537-48D5-801F-338EBC8FBC9A}"/>
    <cellStyle name="Normalny 17 9 8" xfId="26058" xr:uid="{BE7CC465-0C10-4FC0-AF86-EBD951B0B824}"/>
    <cellStyle name="Normalny 17 9 8 2" xfId="34846" xr:uid="{B4ECA289-AFBA-4D7E-A86C-24F69BCD67F6}"/>
    <cellStyle name="Normalny 17 9 9" xfId="29979" xr:uid="{67D906B8-65D9-4705-BEDA-1D379BE1D1A5}"/>
    <cellStyle name="Normalny 170" xfId="40614" xr:uid="{20E0308D-8339-4E8E-BDA9-741CB3110E51}"/>
    <cellStyle name="Normalny 171" xfId="40615" xr:uid="{ABF6ABDF-7FF2-46C5-8C36-6A2DF9868CC8}"/>
    <cellStyle name="Normalny 172" xfId="40616" xr:uid="{FFF8FD2D-E700-441B-B4B7-378736F76BFF}"/>
    <cellStyle name="Normalny 173" xfId="40617" xr:uid="{A9F843A7-A012-4A56-8FED-41EC16366E4D}"/>
    <cellStyle name="Normalny 174" xfId="40618" xr:uid="{CB3D7F5C-5AE8-4279-A442-B350A49C30ED}"/>
    <cellStyle name="Normalny 175" xfId="41895" xr:uid="{65C41057-8FFD-443A-8BBD-3B60964940F3}"/>
    <cellStyle name="Normalny 176" xfId="41896" xr:uid="{7A0062CA-6538-41DC-96A4-9FD2B35C6608}"/>
    <cellStyle name="Normalny 177" xfId="40619" xr:uid="{F4E1891C-3CF2-4CD6-9EAC-6BE8D23B29CE}"/>
    <cellStyle name="Normalny 178" xfId="41897" xr:uid="{BDCB6B4D-1B10-484E-A895-378BEB9CC1A1}"/>
    <cellStyle name="Normalny 179" xfId="41898" xr:uid="{C2540BA4-0D71-46AE-8C1B-3433C691CECC}"/>
    <cellStyle name="Normalny 18" xfId="2108" xr:uid="{F7893EC3-EC51-40E1-9946-ADC7E6EBD485}"/>
    <cellStyle name="Normalny 18 2" xfId="2109" xr:uid="{DA81331C-5D9F-4117-A66D-C10A47368B99}"/>
    <cellStyle name="Normalny 18 2 2" xfId="2110" xr:uid="{CCB5E337-3431-4794-918B-480BD3439ECA}"/>
    <cellStyle name="Normalny 18 2 2 2" xfId="2111" xr:uid="{B2B56059-6BF8-4352-9D29-BB3E53064E46}"/>
    <cellStyle name="Normalny 18 2 2 2 2" xfId="2112" xr:uid="{3207A5B2-C1E0-43EB-90FB-7EFE10F35614}"/>
    <cellStyle name="Normalny 18 2 2 3" xfId="2113" xr:uid="{A4916F72-CD16-409D-95E0-DCF714CF2D55}"/>
    <cellStyle name="Normalny 18 2 3" xfId="2114" xr:uid="{1BC1C3B5-75AD-40C4-9571-5BBFF2A67038}"/>
    <cellStyle name="Normalny 18 2 3 2" xfId="2115" xr:uid="{FC57EFC2-FBB3-4201-B827-2F09E1A23694}"/>
    <cellStyle name="Normalny 18 2 4" xfId="2116" xr:uid="{CBF2C703-73F9-47D9-B768-CE6DEF39B3A6}"/>
    <cellStyle name="Normalny 18 3" xfId="2117" xr:uid="{933CCFFD-856E-44A2-9313-925E3BF2FED6}"/>
    <cellStyle name="Normalny 18 3 2" xfId="2118" xr:uid="{3336B910-7EA6-4AA3-AB40-A449B57E0946}"/>
    <cellStyle name="Normalny 18 3 2 2" xfId="2119" xr:uid="{3568F173-5996-4C39-98E2-5EE3A3BBC66E}"/>
    <cellStyle name="Normalny 18 3 3" xfId="2120" xr:uid="{64486AE5-0B2C-4A2F-B54E-691E38EA2777}"/>
    <cellStyle name="Normalny 18 4" xfId="2121" xr:uid="{773DB4F1-ED10-4D02-94C0-8B8ABBB28BF5}"/>
    <cellStyle name="Normalny 18 4 2" xfId="2122" xr:uid="{E2E82212-6F91-452F-8614-0742970CF37F}"/>
    <cellStyle name="Normalny 18 5" xfId="2123" xr:uid="{FB910C9E-B3CA-457E-9E38-7603406067BB}"/>
    <cellStyle name="Normalny 18 6" xfId="40620" xr:uid="{B386F9E5-1B27-4981-923B-96A95B919161}"/>
    <cellStyle name="Normalny 180" xfId="41899" xr:uid="{ABCDF1AB-255E-4B9C-822C-C9CDF67B98B1}"/>
    <cellStyle name="Normalny 181" xfId="41893" xr:uid="{444D4481-FF57-485A-8044-2A440D9D6FAA}"/>
    <cellStyle name="Normalny 182" xfId="40621" xr:uid="{3BDEC92B-41B5-408A-956A-9D2D0B738C31}"/>
    <cellStyle name="Normalny 183" xfId="41900" xr:uid="{CB826BCB-8039-4AA0-A819-A2B433F3D591}"/>
    <cellStyle name="Normalny 184" xfId="41901" xr:uid="{078A6AD8-6EFB-4E7A-8911-D38AE465EB4D}"/>
    <cellStyle name="Normalny 185" xfId="41902" xr:uid="{567C1713-0975-48DC-95C0-35BE8DB38ABA}"/>
    <cellStyle name="Normalny 186" xfId="41903" xr:uid="{1ED6C6AE-F233-4737-B5AD-76724B8C0AB6}"/>
    <cellStyle name="Normalny 187" xfId="40622" xr:uid="{61644849-2C7A-4798-AAB2-A127FA0F4859}"/>
    <cellStyle name="Normalny 188" xfId="41904" xr:uid="{585E0E6E-CF65-4D45-81FB-4DF4C4A6D952}"/>
    <cellStyle name="Normalny 19" xfId="2124" xr:uid="{1B6BCE12-FF4D-495E-BCD1-DA48FBC6C6E2}"/>
    <cellStyle name="Normalny 19 2" xfId="2125" xr:uid="{ECA74914-DFA2-42D1-8117-EB660E9CCA72}"/>
    <cellStyle name="Normalny 19 2 2" xfId="2126" xr:uid="{F101A838-5B24-4EBC-891A-3D43E83FBFAB}"/>
    <cellStyle name="Normalny 19 2 2 2" xfId="2127" xr:uid="{AFA7502D-6D94-4DBE-9EEA-56B30424D3A5}"/>
    <cellStyle name="Normalny 19 2 2 2 2" xfId="2128" xr:uid="{0E933C7A-4906-4494-B5FB-A8CCF58CA66F}"/>
    <cellStyle name="Normalny 19 2 2 3" xfId="2129" xr:uid="{1C747026-D6F1-4321-9CDD-E397FFECE035}"/>
    <cellStyle name="Normalny 19 2 3" xfId="2130" xr:uid="{C7736B5C-9E4F-4898-93E5-3A4B0A09CF15}"/>
    <cellStyle name="Normalny 19 2 3 2" xfId="2131" xr:uid="{5BA06D99-7189-4985-8BCD-159DBC27CC33}"/>
    <cellStyle name="Normalny 19 2 4" xfId="2132" xr:uid="{FF7D261D-984B-4A86-BD11-CE8FA2F0BCCD}"/>
    <cellStyle name="Normalny 19 3" xfId="2133" xr:uid="{640C875C-7DA2-4EE9-8EC0-038764D13012}"/>
    <cellStyle name="Normalny 19 3 2" xfId="2134" xr:uid="{897462DE-5720-457F-9AEA-2D5F59EEA524}"/>
    <cellStyle name="Normalny 19 3 2 2" xfId="2135" xr:uid="{ADF6B201-A87E-44E3-920E-6E630D23B490}"/>
    <cellStyle name="Normalny 19 3 3" xfId="2136" xr:uid="{BFBC6E6E-5EDF-4414-B5F1-397C62AFC92A}"/>
    <cellStyle name="Normalny 19 4" xfId="2137" xr:uid="{E719CB45-BC40-4BA9-B16C-6450AE536670}"/>
    <cellStyle name="Normalny 19 4 2" xfId="2138" xr:uid="{E6EAC3DC-86E6-481A-82B0-C9ADA46FB6A7}"/>
    <cellStyle name="Normalny 19 5" xfId="2139" xr:uid="{58B3997D-D7A6-4222-A931-4C5ACF8C564F}"/>
    <cellStyle name="Normalny 192" xfId="40623" xr:uid="{3D8A34FF-9833-43CA-BC8E-F206F58E811F}"/>
    <cellStyle name="Normalny 195" xfId="40624" xr:uid="{4B67CC88-A4DE-4864-AD4C-223D24C36B18}"/>
    <cellStyle name="Normalny 196" xfId="40625" xr:uid="{7D6665ED-457D-4F68-B38E-0F4A2DCC5381}"/>
    <cellStyle name="Normalny 197" xfId="40626" xr:uid="{394F85BF-BAA7-4053-8893-0D0F8A544F4B}"/>
    <cellStyle name="Normalny 198" xfId="40627" xr:uid="{1954E1E6-3579-4675-9DEF-E6F651E97396}"/>
    <cellStyle name="Normalny 2" xfId="6" xr:uid="{1935CCFB-EE3A-4838-B7C5-A597B46AD4FA}"/>
    <cellStyle name="Normalny 2 10" xfId="2140" xr:uid="{13788228-7FBA-496A-98FB-A6C27D7D5A39}"/>
    <cellStyle name="Normalny 2 10 2" xfId="2141" xr:uid="{2B09735B-2A99-40F9-85FC-95C785068C6A}"/>
    <cellStyle name="Normalny 2 10 2 2" xfId="2142" xr:uid="{257F2A93-5EC1-40B1-9827-5921CB43B0F6}"/>
    <cellStyle name="Normalny 2 10 2 2 2" xfId="2143" xr:uid="{E2A3E027-173A-41D4-AE62-3725457F2972}"/>
    <cellStyle name="Normalny 2 10 2 2 2 2" xfId="2144" xr:uid="{17E4A7D4-86B9-43DC-A231-AE4A30B25543}"/>
    <cellStyle name="Normalny 2 10 2 2 2 2 2" xfId="2145" xr:uid="{350E810D-0A27-4D80-96B9-B9964D18AF8C}"/>
    <cellStyle name="Normalny 2 10 2 2 2 3" xfId="2146" xr:uid="{6E6AF1D8-A2F3-4946-B1EF-4C472AFA5134}"/>
    <cellStyle name="Normalny 2 10 2 2 3" xfId="2147" xr:uid="{482AB1B0-22B9-46C7-82FB-EA808180A474}"/>
    <cellStyle name="Normalny 2 10 2 2 3 2" xfId="2148" xr:uid="{6B0DB861-FCBA-4419-B2E6-DEB00FF3FC0C}"/>
    <cellStyle name="Normalny 2 10 2 2 4" xfId="2149" xr:uid="{6A287AD8-D6FC-4456-8B49-B86B4F7D5942}"/>
    <cellStyle name="Normalny 2 10 2 3" xfId="2150" xr:uid="{8668F783-35EB-42C2-8AC0-71F990AB1F9C}"/>
    <cellStyle name="Normalny 2 10 2 3 2" xfId="2151" xr:uid="{E80BD21C-E833-476F-817D-E480793BDDDE}"/>
    <cellStyle name="Normalny 2 10 2 3 2 2" xfId="2152" xr:uid="{FA010C02-822C-4D84-86AB-594ADE2C4D9E}"/>
    <cellStyle name="Normalny 2 10 2 3 3" xfId="2153" xr:uid="{3FB20CD0-3313-465A-83AA-586816AE8716}"/>
    <cellStyle name="Normalny 2 10 2 4" xfId="2154" xr:uid="{34355F57-7116-42D0-934A-FC141DE2453F}"/>
    <cellStyle name="Normalny 2 10 2 4 2" xfId="2155" xr:uid="{2C0EECD8-78D2-43E4-A7A4-C3DA146ACD31}"/>
    <cellStyle name="Normalny 2 10 2 5" xfId="2156" xr:uid="{3ACC6B2C-DAA1-47FB-B93B-3B61175B4337}"/>
    <cellStyle name="Normalny 2 10 3" xfId="2157" xr:uid="{29024D28-0657-42BF-9282-7B6CFAEA2FE9}"/>
    <cellStyle name="Normalny 2 10 3 2" xfId="2158" xr:uid="{77AAF10C-21E8-40DD-A8A9-7FC6325F49B4}"/>
    <cellStyle name="Normalny 2 10 3 2 2" xfId="2159" xr:uid="{D53C6C5B-621B-462E-A382-CA2E7E201D66}"/>
    <cellStyle name="Normalny 2 10 3 2 2 2" xfId="2160" xr:uid="{43A7680E-FEDF-4F04-8208-B2D7D73D5315}"/>
    <cellStyle name="Normalny 2 10 3 2 3" xfId="2161" xr:uid="{C76C0739-E489-4F90-89DC-2138239E51BF}"/>
    <cellStyle name="Normalny 2 10 3 3" xfId="2162" xr:uid="{40EC1491-5563-4D15-BBC1-36449E9F8B9F}"/>
    <cellStyle name="Normalny 2 10 3 3 2" xfId="2163" xr:uid="{C98381BD-8B76-4F53-9679-B9F9BC8C84AF}"/>
    <cellStyle name="Normalny 2 10 3 4" xfId="2164" xr:uid="{3A4ED883-6A97-4B93-BFA6-585CE076DB62}"/>
    <cellStyle name="Normalny 2 10 4" xfId="2165" xr:uid="{AC927C21-FCEE-4FA6-8E1E-935C78635C6B}"/>
    <cellStyle name="Normalny 2 10 4 2" xfId="2166" xr:uid="{D35BD698-F2C6-4468-A15B-0D328278ADC0}"/>
    <cellStyle name="Normalny 2 10 4 2 2" xfId="2167" xr:uid="{BE7C47E9-5450-4D7D-9C71-A257F5BABE78}"/>
    <cellStyle name="Normalny 2 10 4 3" xfId="2168" xr:uid="{087D7B85-35B6-40E5-BE95-DA1921706A58}"/>
    <cellStyle name="Normalny 2 10 5" xfId="2169" xr:uid="{0233A472-D398-48B3-951D-DC5622191183}"/>
    <cellStyle name="Normalny 2 10 5 2" xfId="2170" xr:uid="{D39710C8-A68C-4F54-BD3A-15DFFA328E45}"/>
    <cellStyle name="Normalny 2 10 6" xfId="2171" xr:uid="{91E7DC1D-B0A5-4071-A988-C359133A3E27}"/>
    <cellStyle name="Normalny 2 11" xfId="2172" xr:uid="{7DD7DBA9-EAD2-43A2-A14C-2DC9E28FB93E}"/>
    <cellStyle name="Normalny 2 11 2" xfId="2173" xr:uid="{90E1E2EB-EFA9-479E-8956-C1C08157A096}"/>
    <cellStyle name="Normalny 2 11 2 2" xfId="2174" xr:uid="{CADE9565-08AA-41AD-A84A-DC3CA1CFD664}"/>
    <cellStyle name="Normalny 2 11 2 2 2" xfId="2175" xr:uid="{E7AEDC6B-5B7A-49ED-9346-649634FE5538}"/>
    <cellStyle name="Normalny 2 11 2 2 2 2" xfId="2176" xr:uid="{DD7973F0-BD42-4CFC-A18C-5272C7CC53AC}"/>
    <cellStyle name="Normalny 2 11 2 2 3" xfId="2177" xr:uid="{79F0B2E8-4C9B-420C-B90E-778DC878AD3F}"/>
    <cellStyle name="Normalny 2 11 2 3" xfId="2178" xr:uid="{EA7D35D3-633B-4175-807B-806F5649C940}"/>
    <cellStyle name="Normalny 2 11 2 3 2" xfId="2179" xr:uid="{6507B65F-73BD-40ED-9784-6E39AFE0186E}"/>
    <cellStyle name="Normalny 2 11 2 4" xfId="2180" xr:uid="{E11B710E-8C17-4340-8BD9-9960181089BA}"/>
    <cellStyle name="Normalny 2 11 3" xfId="2181" xr:uid="{3708A688-7395-4956-875A-18FE473AEF7E}"/>
    <cellStyle name="Normalny 2 11 3 2" xfId="2182" xr:uid="{A3FD3C09-02E2-48EA-B7F0-6E72E710820A}"/>
    <cellStyle name="Normalny 2 11 3 2 2" xfId="2183" xr:uid="{CBE948D7-58EE-416F-B9FE-88F72BDD7AF9}"/>
    <cellStyle name="Normalny 2 11 3 3" xfId="2184" xr:uid="{D5CD73A2-459F-4ED0-8692-970637396B73}"/>
    <cellStyle name="Normalny 2 11 4" xfId="2185" xr:uid="{DF887675-6185-4627-A6B9-A22488E6783B}"/>
    <cellStyle name="Normalny 2 11 4 2" xfId="2186" xr:uid="{6CB97E24-416C-4F31-B064-A3D364438DCD}"/>
    <cellStyle name="Normalny 2 11 5" xfId="2187" xr:uid="{B5CF7609-FF5B-4076-B511-E38E1604D43F}"/>
    <cellStyle name="Normalny 2 12" xfId="2188" xr:uid="{4A324E5C-C0F3-4C4C-95BF-2B0F35E196B8}"/>
    <cellStyle name="Normalny 2 12 10" xfId="2189" xr:uid="{80CE6EF1-9610-4632-8190-66ABD6718F78}"/>
    <cellStyle name="Normalny 2 12 10 2" xfId="23463" xr:uid="{DB46563B-DCAF-4E5B-9490-EE66BB4D3B3A}"/>
    <cellStyle name="Normalny 2 12 10 2 2" xfId="27371" xr:uid="{3F666D1F-6D19-4913-A08A-4E4270B1344A}"/>
    <cellStyle name="Normalny 2 12 10 2 2 2" xfId="34848" xr:uid="{64CB40CC-9C85-4C3C-9667-3470B29F1F8E}"/>
    <cellStyle name="Normalny 2 12 10 2 3" xfId="34847" xr:uid="{2ABE52EF-F8E2-4A44-9D30-6F121AC3812B}"/>
    <cellStyle name="Normalny 2 12 10 3" xfId="24769" xr:uid="{5C8451DD-630C-44C1-B40A-9DA32657FAE7}"/>
    <cellStyle name="Normalny 2 12 10 3 2" xfId="28675" xr:uid="{01255F53-B08E-4D18-81C0-449325E8893E}"/>
    <cellStyle name="Normalny 2 12 10 3 2 2" xfId="34850" xr:uid="{3C26D0AB-AE02-408A-AC06-F6658DC9AC60}"/>
    <cellStyle name="Normalny 2 12 10 3 3" xfId="34849" xr:uid="{285A7960-FB81-48CA-B9F1-170242E2D85E}"/>
    <cellStyle name="Normalny 2 12 10 4" xfId="26067" xr:uid="{7DFC88AA-42B8-49E6-A646-9A0B7127449D}"/>
    <cellStyle name="Normalny 2 12 10 4 2" xfId="34851" xr:uid="{08502565-01CB-4BA2-B026-44A87C470A21}"/>
    <cellStyle name="Normalny 2 12 10 5" xfId="29980" xr:uid="{9A119A0C-6F26-4A16-874B-DCD5AFC05BBE}"/>
    <cellStyle name="Normalny 2 12 10 6" xfId="31374" xr:uid="{6B18C193-B014-4148-89B1-1EFB83E42C6C}"/>
    <cellStyle name="Normalny 2 12 11" xfId="2190" xr:uid="{AD7AE085-D00F-494C-B53A-8CFF916877C9}"/>
    <cellStyle name="Normalny 2 12 11 2" xfId="23464" xr:uid="{9D3D7E74-4080-4AAA-8CC5-378C81DE0C8B}"/>
    <cellStyle name="Normalny 2 12 11 2 2" xfId="27372" xr:uid="{2F97E641-3020-4BDF-BF4D-93C47415E95D}"/>
    <cellStyle name="Normalny 2 12 11 2 2 2" xfId="34853" xr:uid="{D85E39B4-3B11-4DAF-ACA9-19F8F07EF6E0}"/>
    <cellStyle name="Normalny 2 12 11 2 3" xfId="34852" xr:uid="{73831885-6964-46AA-8CAE-6D680A221B90}"/>
    <cellStyle name="Normalny 2 12 11 3" xfId="24770" xr:uid="{195F42D0-32FA-4DDA-BFDE-DD3649E75BA4}"/>
    <cellStyle name="Normalny 2 12 11 3 2" xfId="28676" xr:uid="{B60A7D1B-A73D-47D9-A75B-C1EF053C636F}"/>
    <cellStyle name="Normalny 2 12 11 3 2 2" xfId="34855" xr:uid="{8F1ABA08-EEFF-40E4-A984-1573C944E28D}"/>
    <cellStyle name="Normalny 2 12 11 3 3" xfId="34854" xr:uid="{CDF68166-75A7-49B0-A440-78ADBCBC87B4}"/>
    <cellStyle name="Normalny 2 12 11 4" xfId="26068" xr:uid="{F0F8930C-C4E6-4DE4-A3F3-ED7D7C4FA5B5}"/>
    <cellStyle name="Normalny 2 12 11 4 2" xfId="34856" xr:uid="{7873CE22-A387-4044-BEEA-FC7AA4D612BB}"/>
    <cellStyle name="Normalny 2 12 11 5" xfId="29981" xr:uid="{7E3652DF-DB70-4D98-991A-5D3EA7784CD4}"/>
    <cellStyle name="Normalny 2 12 11 6" xfId="31768" xr:uid="{93F739CE-7FDB-4A7E-98A4-FA98073807EE}"/>
    <cellStyle name="Normalny 2 12 12" xfId="23462" xr:uid="{1499B177-FC28-45C5-98D3-BA875C752039}"/>
    <cellStyle name="Normalny 2 12 12 2" xfId="27370" xr:uid="{CEAC772A-2B3E-4554-9268-7C632024253E}"/>
    <cellStyle name="Normalny 2 12 12 2 2" xfId="34858" xr:uid="{2F640283-B497-4AA4-B58F-A7C2943A109F}"/>
    <cellStyle name="Normalny 2 12 12 3" xfId="34857" xr:uid="{D2D897C0-DBB7-4A09-A11F-645978B70F95}"/>
    <cellStyle name="Normalny 2 12 13" xfId="24768" xr:uid="{98EC4B5A-88F5-446E-9763-C51FC97564BF}"/>
    <cellStyle name="Normalny 2 12 13 2" xfId="28674" xr:uid="{236CCB40-807C-470B-8E97-7142E05176CC}"/>
    <cellStyle name="Normalny 2 12 13 2 2" xfId="34860" xr:uid="{EE439B54-6E7E-4B1F-804A-EF921BAAE644}"/>
    <cellStyle name="Normalny 2 12 13 3" xfId="34859" xr:uid="{E2739EF7-DC36-46CF-A806-C62E122BBE50}"/>
    <cellStyle name="Normalny 2 12 14" xfId="26066" xr:uid="{7916593D-9268-4551-A32D-D69EA05A4742}"/>
    <cellStyle name="Normalny 2 12 14 2" xfId="34861" xr:uid="{8D7889F0-03F4-48FB-B7EC-251D6E4A5C56}"/>
    <cellStyle name="Normalny 2 12 15" xfId="29982" xr:uid="{FCA888F9-36C8-432A-88AF-E4D0A9D084A0}"/>
    <cellStyle name="Normalny 2 12 16" xfId="30763" xr:uid="{B2BA54DF-69A3-4304-B7F9-2C0DC74AE431}"/>
    <cellStyle name="Normalny 2 12 2" xfId="2191" xr:uid="{F29CF860-8E3D-4DE4-A8AB-816C0EC59B8C}"/>
    <cellStyle name="Normalny 2 12 2 2" xfId="2192" xr:uid="{20ABD3F5-E089-4694-8395-54A9C52A5B54}"/>
    <cellStyle name="Normalny 2 12 2 2 2" xfId="2193" xr:uid="{DA6CBB4B-CF6F-4400-985D-B01502C66EE6}"/>
    <cellStyle name="Normalny 2 12 2 3" xfId="2194" xr:uid="{8177FC00-4210-4F94-BCDC-94B610728C82}"/>
    <cellStyle name="Normalny 2 12 3" xfId="2195" xr:uid="{258C5FA9-754E-4D3D-BFB5-A89898332569}"/>
    <cellStyle name="Normalny 2 12 3 2" xfId="2196" xr:uid="{9AE048E1-68FA-4010-9FEB-FB9CCF20FC57}"/>
    <cellStyle name="Normalny 2 12 4" xfId="2197" xr:uid="{9B941EEB-FCDF-4124-8169-19F98E809667}"/>
    <cellStyle name="Normalny 2 12 5" xfId="2198" xr:uid="{55BFF810-8146-43E2-A258-8904E3F92B53}"/>
    <cellStyle name="Normalny 2 12 6" xfId="2199" xr:uid="{AA163E58-1617-4BDA-A218-3B1B5335977C}"/>
    <cellStyle name="Normalny 2 12 6 10" xfId="29983" xr:uid="{7FA3DC1B-0BC5-49F8-BD40-EA03786566FA}"/>
    <cellStyle name="Normalny 2 12 6 11" xfId="30824" xr:uid="{72B9E897-668D-41BD-B99F-830B004FE410}"/>
    <cellStyle name="Normalny 2 12 6 2" xfId="2200" xr:uid="{B0900925-DFC1-4AE9-B262-5E1B61804506}"/>
    <cellStyle name="Normalny 2 12 6 2 10" xfId="30903" xr:uid="{1EDEC5DC-5045-4F58-8395-623C491190A5}"/>
    <cellStyle name="Normalny 2 12 6 2 2" xfId="2201" xr:uid="{79FD4672-6AB0-47EF-BC52-BAE156E3D945}"/>
    <cellStyle name="Normalny 2 12 6 2 2 2" xfId="2202" xr:uid="{AF8F03CA-1413-4EF0-B8B7-07F72C85D259}"/>
    <cellStyle name="Normalny 2 12 6 2 2 2 2" xfId="23468" xr:uid="{91D0EC32-2642-498B-88A6-80812FCBA35A}"/>
    <cellStyle name="Normalny 2 12 6 2 2 2 2 2" xfId="27376" xr:uid="{5F9D0D23-48F6-4350-BFAC-D3A764E8A3CD}"/>
    <cellStyle name="Normalny 2 12 6 2 2 2 2 2 2" xfId="34863" xr:uid="{588D9335-EA54-45E9-B0AC-2B3CC33F88B3}"/>
    <cellStyle name="Normalny 2 12 6 2 2 2 2 3" xfId="34862" xr:uid="{22746253-D703-4A37-824A-D38D71452828}"/>
    <cellStyle name="Normalny 2 12 6 2 2 2 3" xfId="24774" xr:uid="{88B12CE2-5ACF-41EE-8848-EE0BC5E3B019}"/>
    <cellStyle name="Normalny 2 12 6 2 2 2 3 2" xfId="28680" xr:uid="{C60D7608-2A4E-442C-98E2-EED58B7A34D8}"/>
    <cellStyle name="Normalny 2 12 6 2 2 2 3 2 2" xfId="34865" xr:uid="{14D10E15-7F7F-4AA2-9B4D-075E7996C33A}"/>
    <cellStyle name="Normalny 2 12 6 2 2 2 3 3" xfId="34864" xr:uid="{1E07CF6C-01B1-416C-8BA0-1A5F04BFCC91}"/>
    <cellStyle name="Normalny 2 12 6 2 2 2 4" xfId="26072" xr:uid="{5B357DDD-BEA4-4255-A98F-2E3781EAE68A}"/>
    <cellStyle name="Normalny 2 12 6 2 2 2 4 2" xfId="34866" xr:uid="{73ECAB1B-F110-4F72-B74A-9DA459DFD089}"/>
    <cellStyle name="Normalny 2 12 6 2 2 2 5" xfId="29984" xr:uid="{A8106D65-AEFB-4ED3-B701-AFADD3A7E7E4}"/>
    <cellStyle name="Normalny 2 12 6 2 2 2 6" xfId="31377" xr:uid="{EC234F2C-1B35-4895-859D-08CAA93BA2FF}"/>
    <cellStyle name="Normalny 2 12 6 2 2 3" xfId="2203" xr:uid="{53111801-7004-4C06-8EA0-BF6FF886399D}"/>
    <cellStyle name="Normalny 2 12 6 2 2 3 2" xfId="23469" xr:uid="{459D37A3-8844-4F17-B0AE-65540924E1CC}"/>
    <cellStyle name="Normalny 2 12 6 2 2 3 2 2" xfId="27377" xr:uid="{A486A95F-B9CD-4C99-B695-BDA51DB7147F}"/>
    <cellStyle name="Normalny 2 12 6 2 2 3 2 2 2" xfId="34868" xr:uid="{1FEC1E23-3BC4-4F83-BDDF-202B6EB8BFF0}"/>
    <cellStyle name="Normalny 2 12 6 2 2 3 2 3" xfId="34867" xr:uid="{098878AA-C300-4AAA-BA4D-74F1161819D0}"/>
    <cellStyle name="Normalny 2 12 6 2 2 3 3" xfId="24775" xr:uid="{E9C7B3DF-B1CF-4586-811C-C839C79C3E85}"/>
    <cellStyle name="Normalny 2 12 6 2 2 3 3 2" xfId="28681" xr:uid="{35042825-7AF4-4621-8278-5D4B15A70998}"/>
    <cellStyle name="Normalny 2 12 6 2 2 3 3 2 2" xfId="34870" xr:uid="{C845BDD1-CD68-4E91-99F4-B6B9A77BF90E}"/>
    <cellStyle name="Normalny 2 12 6 2 2 3 3 3" xfId="34869" xr:uid="{7BFCC0FF-F8EA-44CB-9257-F42749765F1C}"/>
    <cellStyle name="Normalny 2 12 6 2 2 3 4" xfId="26073" xr:uid="{E67615D3-71B0-468D-9D65-5D415A606F4B}"/>
    <cellStyle name="Normalny 2 12 6 2 2 3 4 2" xfId="34871" xr:uid="{680DAA36-BF4E-463A-A0EF-EE05F96C26CA}"/>
    <cellStyle name="Normalny 2 12 6 2 2 3 5" xfId="29985" xr:uid="{D89A35AC-7A7B-4ECE-A605-28A4DF83E7FC}"/>
    <cellStyle name="Normalny 2 12 6 2 2 3 6" xfId="31771" xr:uid="{25042704-48C8-49A7-837E-687BF3877A08}"/>
    <cellStyle name="Normalny 2 12 6 2 2 4" xfId="23467" xr:uid="{63DEBB11-BF17-4FCC-88C6-50D6FE4CF68C}"/>
    <cellStyle name="Normalny 2 12 6 2 2 4 2" xfId="27375" xr:uid="{B00CE0ED-F57E-476C-A9EC-6D3E6FCD5C62}"/>
    <cellStyle name="Normalny 2 12 6 2 2 4 2 2" xfId="34873" xr:uid="{48B5CF81-D2AF-4ABF-A27B-D9573C501727}"/>
    <cellStyle name="Normalny 2 12 6 2 2 4 3" xfId="34872" xr:uid="{72726245-1A1B-4CB6-94F4-943589543222}"/>
    <cellStyle name="Normalny 2 12 6 2 2 5" xfId="24773" xr:uid="{95AC15BD-EE7F-4B9E-8C01-4A16DB550056}"/>
    <cellStyle name="Normalny 2 12 6 2 2 5 2" xfId="28679" xr:uid="{9A5BB4B0-5D29-468A-994E-C4EBDECD5658}"/>
    <cellStyle name="Normalny 2 12 6 2 2 5 2 2" xfId="34875" xr:uid="{7E76FC7B-09B4-4977-BF6E-2CEBF086B50A}"/>
    <cellStyle name="Normalny 2 12 6 2 2 5 3" xfId="34874" xr:uid="{BFEB4DBB-739D-4D24-AB46-2568E8C4B635}"/>
    <cellStyle name="Normalny 2 12 6 2 2 6" xfId="26071" xr:uid="{47D6E123-D2DB-4745-B02D-06BB3DB830EA}"/>
    <cellStyle name="Normalny 2 12 6 2 2 6 2" xfId="34876" xr:uid="{A2B1294A-AD52-4BD3-8041-93A0B9655D6D}"/>
    <cellStyle name="Normalny 2 12 6 2 2 7" xfId="29986" xr:uid="{40035176-FFC0-4176-A12C-D388CE5C7A65}"/>
    <cellStyle name="Normalny 2 12 6 2 2 8" xfId="31065" xr:uid="{BD225662-1AA9-4A2E-A19A-A5EDCDEB5F2C}"/>
    <cellStyle name="Normalny 2 12 6 2 3" xfId="2204" xr:uid="{82894161-BEA2-47E9-AF01-78475C353ECE}"/>
    <cellStyle name="Normalny 2 12 6 2 3 2" xfId="2205" xr:uid="{48B5A89F-D042-4C86-9C6B-63E1A5BE0444}"/>
    <cellStyle name="Normalny 2 12 6 2 3 2 2" xfId="23471" xr:uid="{3E6DEBB9-2B2D-4C45-B453-F4966F7FF38C}"/>
    <cellStyle name="Normalny 2 12 6 2 3 2 2 2" xfId="27379" xr:uid="{21355B76-9DA2-478A-A87F-458FCBB94281}"/>
    <cellStyle name="Normalny 2 12 6 2 3 2 2 2 2" xfId="34878" xr:uid="{E43C3F39-305A-49BD-ADE9-ADAB15FB6DA4}"/>
    <cellStyle name="Normalny 2 12 6 2 3 2 2 3" xfId="34877" xr:uid="{4BB71152-8507-4AE6-BCD0-8E05C2F6CF42}"/>
    <cellStyle name="Normalny 2 12 6 2 3 2 3" xfId="24777" xr:uid="{911D6D60-148E-4279-8A4C-56A985020A3A}"/>
    <cellStyle name="Normalny 2 12 6 2 3 2 3 2" xfId="28683" xr:uid="{C59A7448-AD4A-436F-AB01-A68D31049B86}"/>
    <cellStyle name="Normalny 2 12 6 2 3 2 3 2 2" xfId="34880" xr:uid="{C7160BD5-9EB2-4BB8-B0FA-896F6AC0BE96}"/>
    <cellStyle name="Normalny 2 12 6 2 3 2 3 3" xfId="34879" xr:uid="{B19FBB9A-7D9B-4A8F-8EB3-51668E7DD47D}"/>
    <cellStyle name="Normalny 2 12 6 2 3 2 4" xfId="26075" xr:uid="{594DBAB7-49F9-4F55-9645-F0E6F0134F96}"/>
    <cellStyle name="Normalny 2 12 6 2 3 2 4 2" xfId="34881" xr:uid="{C0B1E1C4-C397-4FCD-9743-2F137F4000F0}"/>
    <cellStyle name="Normalny 2 12 6 2 3 2 5" xfId="29987" xr:uid="{C29A3A40-8CE7-4FBB-AFD8-5B102F334931}"/>
    <cellStyle name="Normalny 2 12 6 2 3 2 6" xfId="31772" xr:uid="{D7D3C329-3736-4356-B52B-6C9FC776E976}"/>
    <cellStyle name="Normalny 2 12 6 2 3 3" xfId="23470" xr:uid="{BACAE69E-C534-46D1-B099-52F301EA7E99}"/>
    <cellStyle name="Normalny 2 12 6 2 3 3 2" xfId="27378" xr:uid="{5A6E90F5-805D-4D7C-A592-CFAD7C73F08D}"/>
    <cellStyle name="Normalny 2 12 6 2 3 3 2 2" xfId="34883" xr:uid="{F4DCFFF7-F308-43A6-9445-E49D123FC8CB}"/>
    <cellStyle name="Normalny 2 12 6 2 3 3 3" xfId="34882" xr:uid="{D5902869-64EA-4EBB-82B5-B1B7BD0EF838}"/>
    <cellStyle name="Normalny 2 12 6 2 3 4" xfId="24776" xr:uid="{33372396-3161-48FA-95D0-07E25CFB3BDD}"/>
    <cellStyle name="Normalny 2 12 6 2 3 4 2" xfId="28682" xr:uid="{827CA8D5-3CB6-4C20-86E9-E3FB3297DF5D}"/>
    <cellStyle name="Normalny 2 12 6 2 3 4 2 2" xfId="34885" xr:uid="{BAA18F44-E4DD-4F95-9A1C-42E76B4B771A}"/>
    <cellStyle name="Normalny 2 12 6 2 3 4 3" xfId="34884" xr:uid="{B617D73A-9A70-4D0D-9752-3262C3E55E4C}"/>
    <cellStyle name="Normalny 2 12 6 2 3 5" xfId="26074" xr:uid="{A0D04BB2-F2CB-494B-9454-1ACBDE574C9A}"/>
    <cellStyle name="Normalny 2 12 6 2 3 5 2" xfId="34886" xr:uid="{A5F6BCE1-6A6D-4A7D-972D-20B98CC34899}"/>
    <cellStyle name="Normalny 2 12 6 2 3 6" xfId="29988" xr:uid="{6352FE7D-2FF7-45A1-8500-09233ACF9C83}"/>
    <cellStyle name="Normalny 2 12 6 2 3 7" xfId="31227" xr:uid="{EBB1DA07-F700-4AF1-A07F-AE6A0C9A62B5}"/>
    <cellStyle name="Normalny 2 12 6 2 4" xfId="2206" xr:uid="{D3B34EF7-BE62-48C8-B5E7-C1860D449FF2}"/>
    <cellStyle name="Normalny 2 12 6 2 4 2" xfId="23472" xr:uid="{D0E6DE22-D86B-4E73-BAA4-3601A48180F9}"/>
    <cellStyle name="Normalny 2 12 6 2 4 2 2" xfId="27380" xr:uid="{AD83E422-D95D-44C5-8B4E-9F6F78CF51F5}"/>
    <cellStyle name="Normalny 2 12 6 2 4 2 2 2" xfId="34888" xr:uid="{4FBD141E-E252-4AAC-897A-5C86DCB33633}"/>
    <cellStyle name="Normalny 2 12 6 2 4 2 3" xfId="34887" xr:uid="{68F2C3CF-A880-4410-83FD-73B9F63BF936}"/>
    <cellStyle name="Normalny 2 12 6 2 4 3" xfId="24778" xr:uid="{12DF780F-0288-46B2-8A43-D3A1378B2657}"/>
    <cellStyle name="Normalny 2 12 6 2 4 3 2" xfId="28684" xr:uid="{1638F2E9-5F6B-4271-8F76-C380F6AD7802}"/>
    <cellStyle name="Normalny 2 12 6 2 4 3 2 2" xfId="34890" xr:uid="{F862EA52-2EE2-46E1-B8EE-AEE091AF37DB}"/>
    <cellStyle name="Normalny 2 12 6 2 4 3 3" xfId="34889" xr:uid="{72F50335-A343-4DF0-AAC6-7295D678FD90}"/>
    <cellStyle name="Normalny 2 12 6 2 4 4" xfId="26076" xr:uid="{C32B52C9-33B6-4939-A181-87DBBE21E1E0}"/>
    <cellStyle name="Normalny 2 12 6 2 4 4 2" xfId="34891" xr:uid="{45E23680-E325-40BA-9C8B-F72531E627A3}"/>
    <cellStyle name="Normalny 2 12 6 2 4 5" xfId="29989" xr:uid="{208179FA-62A3-4F06-B9CD-C60534BAF1DD}"/>
    <cellStyle name="Normalny 2 12 6 2 4 6" xfId="31376" xr:uid="{D326A674-1E7D-4821-B0F4-8135DB4494F5}"/>
    <cellStyle name="Normalny 2 12 6 2 5" xfId="2207" xr:uid="{91C423C4-BF0B-4B61-B111-E56DDC5BBFA0}"/>
    <cellStyle name="Normalny 2 12 6 2 5 2" xfId="23473" xr:uid="{110519EE-EE95-4D33-8530-A553EC913717}"/>
    <cellStyle name="Normalny 2 12 6 2 5 2 2" xfId="27381" xr:uid="{B00C20B2-F0D8-4AC3-811B-DBC3FAA9AC8C}"/>
    <cellStyle name="Normalny 2 12 6 2 5 2 2 2" xfId="34893" xr:uid="{53838C54-782A-42F3-88CF-5C6812480216}"/>
    <cellStyle name="Normalny 2 12 6 2 5 2 3" xfId="34892" xr:uid="{9AE271CE-E341-4E51-8C4C-DDC66177FA26}"/>
    <cellStyle name="Normalny 2 12 6 2 5 3" xfId="24779" xr:uid="{E816F402-8825-4DC3-A426-12FCA9D982A7}"/>
    <cellStyle name="Normalny 2 12 6 2 5 3 2" xfId="28685" xr:uid="{F34008BC-DDF9-4DF5-8B0A-7BA0ABAD5EE3}"/>
    <cellStyle name="Normalny 2 12 6 2 5 3 2 2" xfId="34895" xr:uid="{D3DF34A7-7DA1-4294-BE01-70EA926CB698}"/>
    <cellStyle name="Normalny 2 12 6 2 5 3 3" xfId="34894" xr:uid="{209ACE6E-B382-4AC6-B28C-B4C1F600755C}"/>
    <cellStyle name="Normalny 2 12 6 2 5 4" xfId="26077" xr:uid="{B07D5BC5-A90C-44AC-9FED-E8B1BD7223E9}"/>
    <cellStyle name="Normalny 2 12 6 2 5 4 2" xfId="34896" xr:uid="{35B57574-E4EE-4301-8C08-D1771A50114F}"/>
    <cellStyle name="Normalny 2 12 6 2 5 5" xfId="29990" xr:uid="{933C68E6-03B0-4529-ABFA-2233D5A24712}"/>
    <cellStyle name="Normalny 2 12 6 2 5 6" xfId="31770" xr:uid="{5BC1D495-26A0-4F8A-A988-51C300047966}"/>
    <cellStyle name="Normalny 2 12 6 2 6" xfId="23466" xr:uid="{6DEEA9BA-A9D2-474B-B978-E52FC0626386}"/>
    <cellStyle name="Normalny 2 12 6 2 6 2" xfId="27374" xr:uid="{F91A2D0A-DBD8-40CF-98D2-EDDFE2BC73DF}"/>
    <cellStyle name="Normalny 2 12 6 2 6 2 2" xfId="34898" xr:uid="{6E6B2B42-9290-4DF4-A970-C03873B29728}"/>
    <cellStyle name="Normalny 2 12 6 2 6 3" xfId="34897" xr:uid="{3E9ED34A-6727-4C13-982A-535179BB50C9}"/>
    <cellStyle name="Normalny 2 12 6 2 7" xfId="24772" xr:uid="{339F0C07-5C1E-41A3-ACD6-C1936D7DB58F}"/>
    <cellStyle name="Normalny 2 12 6 2 7 2" xfId="28678" xr:uid="{E3083DF1-784E-4EED-8A04-0F776858EFF8}"/>
    <cellStyle name="Normalny 2 12 6 2 7 2 2" xfId="34900" xr:uid="{987E747B-9D81-4AF1-A6E5-A97B1B4E78F6}"/>
    <cellStyle name="Normalny 2 12 6 2 7 3" xfId="34899" xr:uid="{3956E7C6-B64D-4E41-8981-212CDDE48453}"/>
    <cellStyle name="Normalny 2 12 6 2 8" xfId="26070" xr:uid="{5EF70640-8BCE-47AE-BDDC-AB511ED14A12}"/>
    <cellStyle name="Normalny 2 12 6 2 8 2" xfId="34901" xr:uid="{1564C12A-79F9-41C9-A2EB-EAE54EE7E5D7}"/>
    <cellStyle name="Normalny 2 12 6 2 9" xfId="29991" xr:uid="{EAE11940-8070-48DA-8A96-62EB2BFA7885}"/>
    <cellStyle name="Normalny 2 12 6 3" xfId="2208" xr:uid="{098A9773-3721-4AEF-85F0-B690C74F1C2A}"/>
    <cellStyle name="Normalny 2 12 6 3 2" xfId="2209" xr:uid="{4F54293C-B4C8-4FE5-8016-60604BAD6020}"/>
    <cellStyle name="Normalny 2 12 6 3 2 2" xfId="23475" xr:uid="{A0442213-5EF6-4557-9157-F804A49E172F}"/>
    <cellStyle name="Normalny 2 12 6 3 2 2 2" xfId="27383" xr:uid="{FAF9763F-E598-44A4-839E-934318F42513}"/>
    <cellStyle name="Normalny 2 12 6 3 2 2 2 2" xfId="34903" xr:uid="{57A623B4-15DD-4A52-85EF-37D2B4564F35}"/>
    <cellStyle name="Normalny 2 12 6 3 2 2 3" xfId="34902" xr:uid="{12C676D6-C972-4B99-AF9C-9BC007C83290}"/>
    <cellStyle name="Normalny 2 12 6 3 2 3" xfId="24781" xr:uid="{1837F667-3522-44C8-A602-B15B1451ACD6}"/>
    <cellStyle name="Normalny 2 12 6 3 2 3 2" xfId="28687" xr:uid="{0E037879-86D0-4407-A9D1-3FDF92BBBB05}"/>
    <cellStyle name="Normalny 2 12 6 3 2 3 2 2" xfId="34905" xr:uid="{E08A310F-F1D0-4438-A395-FAFD1D0C004C}"/>
    <cellStyle name="Normalny 2 12 6 3 2 3 3" xfId="34904" xr:uid="{7D5DBB93-977D-4D80-B4C9-FAF9F5AC262C}"/>
    <cellStyle name="Normalny 2 12 6 3 2 4" xfId="26079" xr:uid="{49420C4F-AD50-4A30-A1CC-1A52B14D5E92}"/>
    <cellStyle name="Normalny 2 12 6 3 2 4 2" xfId="34906" xr:uid="{BF6B9FEB-7F66-41A4-9E48-44F9CF6F9C7D}"/>
    <cellStyle name="Normalny 2 12 6 3 2 5" xfId="29992" xr:uid="{0E8A7B53-2C18-49DF-A24D-DE6E2B6DFDF7}"/>
    <cellStyle name="Normalny 2 12 6 3 2 6" xfId="31378" xr:uid="{ED2F1402-D0C9-4D93-BCCE-95510BC16553}"/>
    <cellStyle name="Normalny 2 12 6 3 3" xfId="2210" xr:uid="{930EC853-6010-4E60-867E-63AAE4FC32E3}"/>
    <cellStyle name="Normalny 2 12 6 3 3 2" xfId="23476" xr:uid="{C4A1CFA0-0693-4973-9659-1F8CFF69930B}"/>
    <cellStyle name="Normalny 2 12 6 3 3 2 2" xfId="27384" xr:uid="{0300C412-44D6-4248-9638-379DE96BF6EF}"/>
    <cellStyle name="Normalny 2 12 6 3 3 2 2 2" xfId="34908" xr:uid="{7FA862EA-0E12-41B8-A021-4A648BEE8D2D}"/>
    <cellStyle name="Normalny 2 12 6 3 3 2 3" xfId="34907" xr:uid="{6C34FF15-11D9-434F-B4A4-9D4AD0FE8DDB}"/>
    <cellStyle name="Normalny 2 12 6 3 3 3" xfId="24782" xr:uid="{C3DF4283-E508-41E6-AC45-B1EF59B00D3C}"/>
    <cellStyle name="Normalny 2 12 6 3 3 3 2" xfId="28688" xr:uid="{2763A965-0AA8-45DD-B122-B58C765B69A5}"/>
    <cellStyle name="Normalny 2 12 6 3 3 3 2 2" xfId="34910" xr:uid="{2202CB52-0CC0-4933-B663-F22728E98510}"/>
    <cellStyle name="Normalny 2 12 6 3 3 3 3" xfId="34909" xr:uid="{C05C1FF0-976D-450A-BBA3-5DE53E2A42BB}"/>
    <cellStyle name="Normalny 2 12 6 3 3 4" xfId="26080" xr:uid="{29C5C352-6E6C-4387-A843-9C25006C3C6A}"/>
    <cellStyle name="Normalny 2 12 6 3 3 4 2" xfId="34911" xr:uid="{08A5A6D8-97AD-4673-8326-7DE3ACDB4CF2}"/>
    <cellStyle name="Normalny 2 12 6 3 3 5" xfId="29993" xr:uid="{7D749983-21B6-4962-A154-9377920C4BBB}"/>
    <cellStyle name="Normalny 2 12 6 3 3 6" xfId="31773" xr:uid="{6E96FC86-4295-4FE9-A472-CF22FB237C62}"/>
    <cellStyle name="Normalny 2 12 6 3 4" xfId="23474" xr:uid="{213BBA77-0425-43A8-835D-0CDF6B655F57}"/>
    <cellStyle name="Normalny 2 12 6 3 4 2" xfId="27382" xr:uid="{3A03E7B8-F758-44D9-B675-CB570CDEA2C2}"/>
    <cellStyle name="Normalny 2 12 6 3 4 2 2" xfId="34913" xr:uid="{0C31D5D8-B41C-4820-9C15-2273679F7247}"/>
    <cellStyle name="Normalny 2 12 6 3 4 3" xfId="34912" xr:uid="{CD06EE20-DFAB-430F-836C-027F1FF208A6}"/>
    <cellStyle name="Normalny 2 12 6 3 5" xfId="24780" xr:uid="{C96BA3A0-2E94-4B72-9203-57191F923894}"/>
    <cellStyle name="Normalny 2 12 6 3 5 2" xfId="28686" xr:uid="{76ED0CA5-0B66-4E4E-BC26-796A667429DE}"/>
    <cellStyle name="Normalny 2 12 6 3 5 2 2" xfId="34915" xr:uid="{0B9891C9-6B0D-4163-818C-F44DA6BE6B6C}"/>
    <cellStyle name="Normalny 2 12 6 3 5 3" xfId="34914" xr:uid="{8CE88DED-E253-4182-B1EF-252B55DCF3A3}"/>
    <cellStyle name="Normalny 2 12 6 3 6" xfId="26078" xr:uid="{0556A289-C1D0-4961-94FD-1C0837DE54BE}"/>
    <cellStyle name="Normalny 2 12 6 3 6 2" xfId="34916" xr:uid="{D6D4C2C4-C233-4CAE-BBBA-C518A29F387F}"/>
    <cellStyle name="Normalny 2 12 6 3 7" xfId="29994" xr:uid="{A0CB63AE-FC19-40BE-9106-E6214CDC750A}"/>
    <cellStyle name="Normalny 2 12 6 3 8" xfId="30986" xr:uid="{CADC65E1-7035-4F4F-828F-AB2608C6011F}"/>
    <cellStyle name="Normalny 2 12 6 4" xfId="2211" xr:uid="{00A79CFB-5154-43B4-A1DD-A6BEC5B77DA8}"/>
    <cellStyle name="Normalny 2 12 6 4 2" xfId="2212" xr:uid="{548AE507-8D49-4737-8CCB-743CD670057D}"/>
    <cellStyle name="Normalny 2 12 6 4 2 2" xfId="23478" xr:uid="{809C167F-D020-4F12-8F4A-079D5A54EBCE}"/>
    <cellStyle name="Normalny 2 12 6 4 2 2 2" xfId="27386" xr:uid="{AC5C606C-23E5-4757-A0F0-5C8C31082EF7}"/>
    <cellStyle name="Normalny 2 12 6 4 2 2 2 2" xfId="34918" xr:uid="{3377351D-FB71-4CC7-904D-75A1BA24F6F1}"/>
    <cellStyle name="Normalny 2 12 6 4 2 2 3" xfId="34917" xr:uid="{B07ADC82-727E-4EA8-AC85-C4430BDEF169}"/>
    <cellStyle name="Normalny 2 12 6 4 2 3" xfId="24784" xr:uid="{A99A4C46-778A-4B61-B244-117C78708901}"/>
    <cellStyle name="Normalny 2 12 6 4 2 3 2" xfId="28690" xr:uid="{DC61AF38-B525-45C4-83DD-604BBF926DB7}"/>
    <cellStyle name="Normalny 2 12 6 4 2 3 2 2" xfId="34920" xr:uid="{8C88301B-509D-40F6-B4E6-436B49A522CD}"/>
    <cellStyle name="Normalny 2 12 6 4 2 3 3" xfId="34919" xr:uid="{C1E6F9F3-1FE8-4BFF-8B2D-73061B559199}"/>
    <cellStyle name="Normalny 2 12 6 4 2 4" xfId="26082" xr:uid="{D3822F57-5EF6-4C90-BB1C-CE6ED98FEFEE}"/>
    <cellStyle name="Normalny 2 12 6 4 2 4 2" xfId="34921" xr:uid="{32A21D7C-A97A-432A-864D-B353C3A7B5BC}"/>
    <cellStyle name="Normalny 2 12 6 4 2 5" xfId="29995" xr:uid="{42E6D622-A139-4C8B-A5FF-6C7863D18635}"/>
    <cellStyle name="Normalny 2 12 6 4 2 6" xfId="31774" xr:uid="{5B3545BF-D6B0-483E-90C4-F55FD06F4CCF}"/>
    <cellStyle name="Normalny 2 12 6 4 3" xfId="23477" xr:uid="{06C1D39A-8C81-4BE9-9DA7-48D75FC2CBA5}"/>
    <cellStyle name="Normalny 2 12 6 4 3 2" xfId="27385" xr:uid="{F432F003-060E-4822-9E44-38FE2FC07C14}"/>
    <cellStyle name="Normalny 2 12 6 4 3 2 2" xfId="34923" xr:uid="{1D20C915-7054-4394-8D57-3963F14B3043}"/>
    <cellStyle name="Normalny 2 12 6 4 3 3" xfId="34922" xr:uid="{B2164B53-2F85-4483-A597-D63781D1CAA5}"/>
    <cellStyle name="Normalny 2 12 6 4 4" xfId="24783" xr:uid="{3236C398-6E2A-4514-B4C6-A0A30A9E7B70}"/>
    <cellStyle name="Normalny 2 12 6 4 4 2" xfId="28689" xr:uid="{2836BE86-E277-45C1-AFC0-7CC2B30F3EFF}"/>
    <cellStyle name="Normalny 2 12 6 4 4 2 2" xfId="34925" xr:uid="{91AFBE27-E09E-4D9F-9657-7B3D885EE686}"/>
    <cellStyle name="Normalny 2 12 6 4 4 3" xfId="34924" xr:uid="{EC39D4A3-DE43-423D-B462-6BDC015DEE6E}"/>
    <cellStyle name="Normalny 2 12 6 4 5" xfId="26081" xr:uid="{ADCFAFBE-48F3-4336-AD74-41EF403105F6}"/>
    <cellStyle name="Normalny 2 12 6 4 5 2" xfId="34926" xr:uid="{5087493C-DE9A-48CF-9D23-91D7D87C81D6}"/>
    <cellStyle name="Normalny 2 12 6 4 6" xfId="29996" xr:uid="{35276C5E-F757-415F-A018-81AA05F59E59}"/>
    <cellStyle name="Normalny 2 12 6 4 7" xfId="31148" xr:uid="{C4F67FAD-77C8-4037-9087-7A5C4041FD1E}"/>
    <cellStyle name="Normalny 2 12 6 5" xfId="2213" xr:uid="{C1A51B81-0A36-45EA-837B-5C8909A751A7}"/>
    <cellStyle name="Normalny 2 12 6 5 2" xfId="23479" xr:uid="{C07ED78F-AC86-4592-9178-6D4F74F9A27A}"/>
    <cellStyle name="Normalny 2 12 6 5 2 2" xfId="27387" xr:uid="{64910B34-416C-4883-A509-FED28711395A}"/>
    <cellStyle name="Normalny 2 12 6 5 2 2 2" xfId="34928" xr:uid="{D6492237-F727-4BBD-8C15-89786D1C8DCA}"/>
    <cellStyle name="Normalny 2 12 6 5 2 3" xfId="34927" xr:uid="{0012346B-0E67-4B94-AA93-624205E75878}"/>
    <cellStyle name="Normalny 2 12 6 5 3" xfId="24785" xr:uid="{437D1464-DE7A-48E3-9CB9-1B02ACA55495}"/>
    <cellStyle name="Normalny 2 12 6 5 3 2" xfId="28691" xr:uid="{3773C4BD-31FA-41F0-BD4A-D3F0A31B4E0C}"/>
    <cellStyle name="Normalny 2 12 6 5 3 2 2" xfId="34930" xr:uid="{E2E38A11-7377-4926-8C3F-04F5BE40ADEA}"/>
    <cellStyle name="Normalny 2 12 6 5 3 3" xfId="34929" xr:uid="{0521C1A6-7E6D-456C-A6FC-B6BDD194BA61}"/>
    <cellStyle name="Normalny 2 12 6 5 4" xfId="26083" xr:uid="{65FED461-394D-4D30-8081-7BA36CAF5AF6}"/>
    <cellStyle name="Normalny 2 12 6 5 4 2" xfId="34931" xr:uid="{FB4CDF02-AFB6-4444-991B-CAEC46CC97F5}"/>
    <cellStyle name="Normalny 2 12 6 5 5" xfId="29997" xr:uid="{2156E132-448A-4776-A6EC-373A7936B5D7}"/>
    <cellStyle name="Normalny 2 12 6 5 6" xfId="31375" xr:uid="{67D6508F-8AB6-4B02-9ABC-967A3010CB7A}"/>
    <cellStyle name="Normalny 2 12 6 6" xfId="2214" xr:uid="{74CA8BB0-6831-4211-A99F-ADCBBD0449DD}"/>
    <cellStyle name="Normalny 2 12 6 6 2" xfId="23480" xr:uid="{332A1493-6834-413B-AFF5-80F299C94149}"/>
    <cellStyle name="Normalny 2 12 6 6 2 2" xfId="27388" xr:uid="{DDABF05E-0033-445B-9184-03032DFD406C}"/>
    <cellStyle name="Normalny 2 12 6 6 2 2 2" xfId="34933" xr:uid="{F98F7749-80E1-486C-B490-5EB543CB5E03}"/>
    <cellStyle name="Normalny 2 12 6 6 2 3" xfId="34932" xr:uid="{BB3C012C-65D0-432A-A1F4-8630BA40413D}"/>
    <cellStyle name="Normalny 2 12 6 6 3" xfId="24786" xr:uid="{D075AAE1-411E-4CA7-8ECA-0D8E9E0D4816}"/>
    <cellStyle name="Normalny 2 12 6 6 3 2" xfId="28692" xr:uid="{6EE74CFF-D8C4-4D32-9350-FDEDB21213DD}"/>
    <cellStyle name="Normalny 2 12 6 6 3 2 2" xfId="34935" xr:uid="{23ABA834-1D11-4940-8D9C-2E6C2675E5E2}"/>
    <cellStyle name="Normalny 2 12 6 6 3 3" xfId="34934" xr:uid="{E6A2898A-0794-46E5-B609-978EA39C9768}"/>
    <cellStyle name="Normalny 2 12 6 6 4" xfId="26084" xr:uid="{D18226CF-A0FE-451B-BFD9-F6EAC0C6042E}"/>
    <cellStyle name="Normalny 2 12 6 6 4 2" xfId="34936" xr:uid="{281AA251-5AE1-424C-BF4A-532B131AA689}"/>
    <cellStyle name="Normalny 2 12 6 6 5" xfId="29998" xr:uid="{6931500B-0E5D-42C0-8501-5D3EECDE5D7E}"/>
    <cellStyle name="Normalny 2 12 6 6 6" xfId="31769" xr:uid="{5841545C-2DFF-4F62-AD12-71F092B8B2CD}"/>
    <cellStyle name="Normalny 2 12 6 7" xfId="23465" xr:uid="{1046C143-35F7-4F29-BDA1-88E00222911E}"/>
    <cellStyle name="Normalny 2 12 6 7 2" xfId="27373" xr:uid="{9FB44D05-F099-4515-9FDE-2B99B7C937FB}"/>
    <cellStyle name="Normalny 2 12 6 7 2 2" xfId="34938" xr:uid="{CE677822-AFF9-4F4A-A546-039A197744FF}"/>
    <cellStyle name="Normalny 2 12 6 7 3" xfId="34937" xr:uid="{3AFC5B75-FABC-47B6-94AA-1D9A2CE0B5AF}"/>
    <cellStyle name="Normalny 2 12 6 8" xfId="24771" xr:uid="{5B9F80BC-F345-4DF7-B465-8212ACD3C229}"/>
    <cellStyle name="Normalny 2 12 6 8 2" xfId="28677" xr:uid="{F2B3C6BD-6D4A-4D86-AAB3-DE307C403D20}"/>
    <cellStyle name="Normalny 2 12 6 8 2 2" xfId="34940" xr:uid="{ED1CB125-1CEE-46C4-8BAC-593E950FA30D}"/>
    <cellStyle name="Normalny 2 12 6 8 3" xfId="34939" xr:uid="{12CBF333-7CF2-4777-8DC9-18EA7B740EC2}"/>
    <cellStyle name="Normalny 2 12 6 9" xfId="26069" xr:uid="{DC25EF9F-A54E-4CFD-BFA0-64F847054107}"/>
    <cellStyle name="Normalny 2 12 6 9 2" xfId="34941" xr:uid="{C9344D85-472C-4B94-933D-CC540BC32C6C}"/>
    <cellStyle name="Normalny 2 12 7" xfId="2215" xr:uid="{62D915A1-745D-40DC-9E28-A2A79890C6DC}"/>
    <cellStyle name="Normalny 2 12 7 10" xfId="30842" xr:uid="{E0205AEE-F015-4649-9B03-761A66D42F4C}"/>
    <cellStyle name="Normalny 2 12 7 2" xfId="2216" xr:uid="{0C7018C6-C8E3-4332-8C85-98951AD88C96}"/>
    <cellStyle name="Normalny 2 12 7 2 2" xfId="2217" xr:uid="{8EECE19B-C30F-4C79-80BE-70097671C1FA}"/>
    <cellStyle name="Normalny 2 12 7 2 2 2" xfId="23483" xr:uid="{05482337-195B-4CCB-9A5F-09D8E93D8199}"/>
    <cellStyle name="Normalny 2 12 7 2 2 2 2" xfId="27391" xr:uid="{54BF14BC-54C3-4DA8-984B-F242C3381EF1}"/>
    <cellStyle name="Normalny 2 12 7 2 2 2 2 2" xfId="34943" xr:uid="{C28C498D-B4E3-4C65-9232-C4FD265B9F08}"/>
    <cellStyle name="Normalny 2 12 7 2 2 2 3" xfId="34942" xr:uid="{E13B8017-B3A8-40D0-8642-5D05BA37729E}"/>
    <cellStyle name="Normalny 2 12 7 2 2 3" xfId="24789" xr:uid="{E28673ED-B31A-4FC1-9995-2ED450AFA710}"/>
    <cellStyle name="Normalny 2 12 7 2 2 3 2" xfId="28695" xr:uid="{8A699863-2AF6-475A-8768-A8F1F91C43A7}"/>
    <cellStyle name="Normalny 2 12 7 2 2 3 2 2" xfId="34945" xr:uid="{9102163A-3F35-4653-8400-206B726D9C9E}"/>
    <cellStyle name="Normalny 2 12 7 2 2 3 3" xfId="34944" xr:uid="{5DB7530F-447F-4EA2-BAC3-01CA26D5E8DE}"/>
    <cellStyle name="Normalny 2 12 7 2 2 4" xfId="26087" xr:uid="{8FAA15E6-D59E-4956-B20D-B4D0ED7444E7}"/>
    <cellStyle name="Normalny 2 12 7 2 2 4 2" xfId="34946" xr:uid="{544F1F3B-7F6F-470D-96AF-F74626A896AA}"/>
    <cellStyle name="Normalny 2 12 7 2 2 5" xfId="29999" xr:uid="{E60AC11B-7709-4A16-BFDB-AAC144939373}"/>
    <cellStyle name="Normalny 2 12 7 2 2 6" xfId="31380" xr:uid="{BCD33B83-BC0C-444C-AC98-D9F3AC23C0B5}"/>
    <cellStyle name="Normalny 2 12 7 2 3" xfId="2218" xr:uid="{35233340-C1B0-4B04-85C9-77DAF67ABE27}"/>
    <cellStyle name="Normalny 2 12 7 2 3 2" xfId="23484" xr:uid="{E0CD7077-D0B2-419C-8339-58FFE929D7E7}"/>
    <cellStyle name="Normalny 2 12 7 2 3 2 2" xfId="27392" xr:uid="{FBB43E87-1FFE-4C91-9ACF-4F2D1E32CBA8}"/>
    <cellStyle name="Normalny 2 12 7 2 3 2 2 2" xfId="34948" xr:uid="{F20BE00E-E7F5-4343-B42A-6820F26816E2}"/>
    <cellStyle name="Normalny 2 12 7 2 3 2 3" xfId="34947" xr:uid="{095E9E88-F753-4019-836A-A189E7EF21D5}"/>
    <cellStyle name="Normalny 2 12 7 2 3 3" xfId="24790" xr:uid="{0273A6E9-B4A2-4F0C-BE2B-257FAAEEFCA2}"/>
    <cellStyle name="Normalny 2 12 7 2 3 3 2" xfId="28696" xr:uid="{8AD9310B-2F02-4006-AA4D-72AB2A2D7CB2}"/>
    <cellStyle name="Normalny 2 12 7 2 3 3 2 2" xfId="34950" xr:uid="{B8E3F468-A805-4DF0-BFB9-E8D5B6D0B2BE}"/>
    <cellStyle name="Normalny 2 12 7 2 3 3 3" xfId="34949" xr:uid="{3D81BDD3-3E10-48EA-B0D1-9EB39CF38812}"/>
    <cellStyle name="Normalny 2 12 7 2 3 4" xfId="26088" xr:uid="{E4894EBD-8FA7-4DF5-898C-4B0B002B2784}"/>
    <cellStyle name="Normalny 2 12 7 2 3 4 2" xfId="34951" xr:uid="{D5C4E519-67AE-4E5C-802B-3615B7CCEB03}"/>
    <cellStyle name="Normalny 2 12 7 2 3 5" xfId="30000" xr:uid="{35462094-F082-4E3A-9889-B00F0D2CC640}"/>
    <cellStyle name="Normalny 2 12 7 2 3 6" xfId="31776" xr:uid="{97E8D655-749E-428E-AF48-245F14E72A56}"/>
    <cellStyle name="Normalny 2 12 7 2 4" xfId="23482" xr:uid="{8DAD94D2-0654-42A3-BE00-7B0EF613100A}"/>
    <cellStyle name="Normalny 2 12 7 2 4 2" xfId="27390" xr:uid="{AD69C7D7-1A3D-4BFC-A540-D7D3E27E2586}"/>
    <cellStyle name="Normalny 2 12 7 2 4 2 2" xfId="34953" xr:uid="{E37475B5-0150-4B76-95F9-49F757803732}"/>
    <cellStyle name="Normalny 2 12 7 2 4 3" xfId="34952" xr:uid="{B62AD421-E084-4C01-8A00-5BA95457DFFD}"/>
    <cellStyle name="Normalny 2 12 7 2 5" xfId="24788" xr:uid="{C754DD11-5D53-4760-A98A-55D988D98FAE}"/>
    <cellStyle name="Normalny 2 12 7 2 5 2" xfId="28694" xr:uid="{214FEB1A-C160-4F95-8D85-1B5E02623B50}"/>
    <cellStyle name="Normalny 2 12 7 2 5 2 2" xfId="34955" xr:uid="{4B892E7E-C980-44A6-928E-D769E57F2BDD}"/>
    <cellStyle name="Normalny 2 12 7 2 5 3" xfId="34954" xr:uid="{317881AD-4E2E-4C84-AEEB-C76E65A9B499}"/>
    <cellStyle name="Normalny 2 12 7 2 6" xfId="26086" xr:uid="{10B1FA44-8ED5-4A2A-99EC-C613D2ADC585}"/>
    <cellStyle name="Normalny 2 12 7 2 6 2" xfId="34956" xr:uid="{541F25BF-620C-4E39-B2EB-E36F642CCCA7}"/>
    <cellStyle name="Normalny 2 12 7 2 7" xfId="30001" xr:uid="{986B1452-F9F9-4EEF-A170-85019AC11792}"/>
    <cellStyle name="Normalny 2 12 7 2 8" xfId="31004" xr:uid="{B6308B99-037D-4A30-83E9-F570B25196F6}"/>
    <cellStyle name="Normalny 2 12 7 3" xfId="2219" xr:uid="{D8328E38-95AA-447F-A637-13E5BE0BF75F}"/>
    <cellStyle name="Normalny 2 12 7 3 2" xfId="2220" xr:uid="{FE596F38-923A-46FA-B303-9E64D277C0A6}"/>
    <cellStyle name="Normalny 2 12 7 3 2 2" xfId="23486" xr:uid="{3AABD3DF-FA12-4C5F-9452-AC01E2EBD26F}"/>
    <cellStyle name="Normalny 2 12 7 3 2 2 2" xfId="27394" xr:uid="{56EC4AA2-62B7-47AB-80E2-B61AC82346A5}"/>
    <cellStyle name="Normalny 2 12 7 3 2 2 2 2" xfId="34958" xr:uid="{813031A3-E2FD-4C0B-8AA8-C4946DFE49C3}"/>
    <cellStyle name="Normalny 2 12 7 3 2 2 3" xfId="34957" xr:uid="{AFBCB337-BB9C-4CDC-8410-C61AF1F884C5}"/>
    <cellStyle name="Normalny 2 12 7 3 2 3" xfId="24792" xr:uid="{5AA33089-4E06-46EF-9241-A0B4B884BC03}"/>
    <cellStyle name="Normalny 2 12 7 3 2 3 2" xfId="28698" xr:uid="{16318FFD-E333-45B5-B46E-9D45F739217B}"/>
    <cellStyle name="Normalny 2 12 7 3 2 3 2 2" xfId="34960" xr:uid="{A59A6744-6DF9-467E-AB22-95A724D4C5D5}"/>
    <cellStyle name="Normalny 2 12 7 3 2 3 3" xfId="34959" xr:uid="{C38B5C3A-D55C-457D-8525-D9663A3BE697}"/>
    <cellStyle name="Normalny 2 12 7 3 2 4" xfId="26090" xr:uid="{D7FC0587-B54A-4197-9A2A-57C8D6B0F979}"/>
    <cellStyle name="Normalny 2 12 7 3 2 4 2" xfId="34961" xr:uid="{61ECB6C2-938C-4DA2-B755-CCD9268C8EE3}"/>
    <cellStyle name="Normalny 2 12 7 3 2 5" xfId="30002" xr:uid="{B5548807-837B-409B-88B0-AA4059F28809}"/>
    <cellStyle name="Normalny 2 12 7 3 2 6" xfId="31777" xr:uid="{F344CF56-BA5A-4A11-84C4-AD721070F749}"/>
    <cellStyle name="Normalny 2 12 7 3 3" xfId="23485" xr:uid="{19A13F52-1935-4E5F-B726-B1C3A7016704}"/>
    <cellStyle name="Normalny 2 12 7 3 3 2" xfId="27393" xr:uid="{D5005246-55BE-4942-80BC-C7F6C53E68AB}"/>
    <cellStyle name="Normalny 2 12 7 3 3 2 2" xfId="34963" xr:uid="{50ED9E73-DA26-453A-A148-CDD50B82F04B}"/>
    <cellStyle name="Normalny 2 12 7 3 3 3" xfId="34962" xr:uid="{962EF4EF-DDF4-488B-8133-612CCEC2622F}"/>
    <cellStyle name="Normalny 2 12 7 3 4" xfId="24791" xr:uid="{9101C576-F0EE-480C-B173-2FFB9DFE28F3}"/>
    <cellStyle name="Normalny 2 12 7 3 4 2" xfId="28697" xr:uid="{1F68BE5D-E5A9-44B9-AEF9-D682B6D4CF1E}"/>
    <cellStyle name="Normalny 2 12 7 3 4 2 2" xfId="34965" xr:uid="{1837B4B9-4136-42DC-A808-A1C097BB0E3A}"/>
    <cellStyle name="Normalny 2 12 7 3 4 3" xfId="34964" xr:uid="{402ACC08-B9BE-4E2B-9193-C8CF517463BA}"/>
    <cellStyle name="Normalny 2 12 7 3 5" xfId="26089" xr:uid="{05ECA084-F54B-40A7-9BAE-FC43E6151F85}"/>
    <cellStyle name="Normalny 2 12 7 3 5 2" xfId="34966" xr:uid="{8A0AA20C-8172-4177-A26B-AD1F0C87C792}"/>
    <cellStyle name="Normalny 2 12 7 3 6" xfId="30003" xr:uid="{0E1911AC-8092-44D2-8691-12623A1CC41A}"/>
    <cellStyle name="Normalny 2 12 7 3 7" xfId="31166" xr:uid="{472C4A27-DB18-4470-97CE-8E2F3336A035}"/>
    <cellStyle name="Normalny 2 12 7 4" xfId="2221" xr:uid="{BBC11E57-0379-43F1-8497-C46B9883F9AC}"/>
    <cellStyle name="Normalny 2 12 7 4 2" xfId="23487" xr:uid="{07AC0089-64BB-4D8E-AAC1-52698E663627}"/>
    <cellStyle name="Normalny 2 12 7 4 2 2" xfId="27395" xr:uid="{2E901DB0-0B35-4431-B0FF-0D58371BF80F}"/>
    <cellStyle name="Normalny 2 12 7 4 2 2 2" xfId="34968" xr:uid="{6DCCC5E0-8D54-4444-B37E-C90274966C7B}"/>
    <cellStyle name="Normalny 2 12 7 4 2 3" xfId="34967" xr:uid="{4F97BC0A-C309-409C-8143-4951F0B1562E}"/>
    <cellStyle name="Normalny 2 12 7 4 3" xfId="24793" xr:uid="{E4A531B3-5CD8-4D58-82B9-9CB7E82B2CDF}"/>
    <cellStyle name="Normalny 2 12 7 4 3 2" xfId="28699" xr:uid="{D78FD5EE-040A-4880-9363-3F6C7E1D921B}"/>
    <cellStyle name="Normalny 2 12 7 4 3 2 2" xfId="34970" xr:uid="{72E6AA5C-F903-4AA2-8D16-702A76E7B7BD}"/>
    <cellStyle name="Normalny 2 12 7 4 3 3" xfId="34969" xr:uid="{2507FDB3-5E67-4906-B8E5-82A8587E9E49}"/>
    <cellStyle name="Normalny 2 12 7 4 4" xfId="26091" xr:uid="{27062AAC-273A-499D-A500-64B0EAE73949}"/>
    <cellStyle name="Normalny 2 12 7 4 4 2" xfId="34971" xr:uid="{78C711DF-088E-40BD-A5C2-6D1EE6B63D22}"/>
    <cellStyle name="Normalny 2 12 7 4 5" xfId="30004" xr:uid="{2867C0C3-9B8E-4156-9485-95BA7B78AC8B}"/>
    <cellStyle name="Normalny 2 12 7 4 6" xfId="31379" xr:uid="{8A704230-5121-4057-89EB-32E9EE480C53}"/>
    <cellStyle name="Normalny 2 12 7 5" xfId="2222" xr:uid="{15DE58F1-09FD-48E1-82CA-7A80ED976BEF}"/>
    <cellStyle name="Normalny 2 12 7 5 2" xfId="23488" xr:uid="{AC744D11-9200-4F4F-9E97-163EF434218C}"/>
    <cellStyle name="Normalny 2 12 7 5 2 2" xfId="27396" xr:uid="{F40E6497-3DEC-421A-A715-D80E3F09F9F7}"/>
    <cellStyle name="Normalny 2 12 7 5 2 2 2" xfId="34973" xr:uid="{62522897-B251-4CF4-AEE0-F7ADB4714D2D}"/>
    <cellStyle name="Normalny 2 12 7 5 2 3" xfId="34972" xr:uid="{1F652FC7-9060-4B1C-9EC4-9B70464BFA88}"/>
    <cellStyle name="Normalny 2 12 7 5 3" xfId="24794" xr:uid="{D91A0072-1E65-4228-8DF3-A2AF38133EFA}"/>
    <cellStyle name="Normalny 2 12 7 5 3 2" xfId="28700" xr:uid="{36183EC2-7385-432A-BFFA-BF8263967446}"/>
    <cellStyle name="Normalny 2 12 7 5 3 2 2" xfId="34975" xr:uid="{F9AC42E3-A3F6-41FA-A0F9-29735CE18BA6}"/>
    <cellStyle name="Normalny 2 12 7 5 3 3" xfId="34974" xr:uid="{ACD1EF72-25EF-4B8F-B7ED-D8FFF66C673B}"/>
    <cellStyle name="Normalny 2 12 7 5 4" xfId="26092" xr:uid="{687280C9-09E7-459A-986A-88BF688505E9}"/>
    <cellStyle name="Normalny 2 12 7 5 4 2" xfId="34976" xr:uid="{71A16B4C-18D4-4FFD-956C-65D1407D2708}"/>
    <cellStyle name="Normalny 2 12 7 5 5" xfId="30005" xr:uid="{55BAF343-6B52-42C1-B3C7-D58E99DB9F20}"/>
    <cellStyle name="Normalny 2 12 7 5 6" xfId="31775" xr:uid="{71359E74-4496-4A26-9891-68E7F356F7CF}"/>
    <cellStyle name="Normalny 2 12 7 6" xfId="23481" xr:uid="{BE2F8E89-27F3-4F2B-B10B-CE73208A7AE3}"/>
    <cellStyle name="Normalny 2 12 7 6 2" xfId="27389" xr:uid="{F9276E23-ACE3-4FB9-AD63-26C98EBBE6E1}"/>
    <cellStyle name="Normalny 2 12 7 6 2 2" xfId="34978" xr:uid="{99D68C39-72D1-4684-A868-CD36386642C4}"/>
    <cellStyle name="Normalny 2 12 7 6 3" xfId="34977" xr:uid="{859EE2CF-3AAF-425C-8C0D-E00F8369F7AC}"/>
    <cellStyle name="Normalny 2 12 7 7" xfId="24787" xr:uid="{CCD7569C-0AB0-4FB5-9064-195593F21FE8}"/>
    <cellStyle name="Normalny 2 12 7 7 2" xfId="28693" xr:uid="{343B7EDA-3ACC-47B2-BAE0-6EDED4C652E6}"/>
    <cellStyle name="Normalny 2 12 7 7 2 2" xfId="34980" xr:uid="{C6D3CCC4-F99A-4239-9BC5-3B72A3B2B1B4}"/>
    <cellStyle name="Normalny 2 12 7 7 3" xfId="34979" xr:uid="{883C67DC-05F0-4149-B664-98F4DBDFFD97}"/>
    <cellStyle name="Normalny 2 12 7 8" xfId="26085" xr:uid="{C45D0375-0B38-4E03-AFAD-8E508CD3DB32}"/>
    <cellStyle name="Normalny 2 12 7 8 2" xfId="34981" xr:uid="{73FD263B-ACB7-429D-8DD4-05AF17F68CE0}"/>
    <cellStyle name="Normalny 2 12 7 9" xfId="30006" xr:uid="{88917B2A-4EDE-481F-96E3-60FE770AC87F}"/>
    <cellStyle name="Normalny 2 12 8" xfId="2223" xr:uid="{EFDF11B5-AF40-4B4A-81A8-248C309CA338}"/>
    <cellStyle name="Normalny 2 12 8 2" xfId="2224" xr:uid="{C3A8C509-D464-43E7-873B-35752DE21ED5}"/>
    <cellStyle name="Normalny 2 12 8 2 2" xfId="23490" xr:uid="{A80C006E-E2FD-4E18-B9A3-44D54A9229D0}"/>
    <cellStyle name="Normalny 2 12 8 2 2 2" xfId="27398" xr:uid="{5E2C62A0-3FEE-4E07-A867-B56503D78350}"/>
    <cellStyle name="Normalny 2 12 8 2 2 2 2" xfId="34983" xr:uid="{12771BDD-B0ED-4735-95F3-01BCC52F699C}"/>
    <cellStyle name="Normalny 2 12 8 2 2 3" xfId="34982" xr:uid="{A1576070-90EB-42EA-A44B-004345533F80}"/>
    <cellStyle name="Normalny 2 12 8 2 3" xfId="24796" xr:uid="{A86B087E-89AE-4B40-B0F7-EB8AD4239C5C}"/>
    <cellStyle name="Normalny 2 12 8 2 3 2" xfId="28702" xr:uid="{C16571A4-B754-4783-98AF-5A47D3A765C1}"/>
    <cellStyle name="Normalny 2 12 8 2 3 2 2" xfId="34985" xr:uid="{5C032338-2F74-4DA3-A422-CD3F9E97F6A4}"/>
    <cellStyle name="Normalny 2 12 8 2 3 3" xfId="34984" xr:uid="{A0A74225-684B-4B8D-B671-9CB2719AB685}"/>
    <cellStyle name="Normalny 2 12 8 2 4" xfId="26094" xr:uid="{530DE223-AA78-4758-8471-A3A98B920B9D}"/>
    <cellStyle name="Normalny 2 12 8 2 4 2" xfId="34986" xr:uid="{49FBAD86-4165-4C3D-A86C-21088FABEDFF}"/>
    <cellStyle name="Normalny 2 12 8 2 5" xfId="30007" xr:uid="{85AB4596-E8A6-40DB-A1A5-7EA6D08018A5}"/>
    <cellStyle name="Normalny 2 12 8 2 6" xfId="31381" xr:uid="{AFDAF2DF-9358-49B7-9607-FDBCDB041757}"/>
    <cellStyle name="Normalny 2 12 8 3" xfId="2225" xr:uid="{AE4D04E3-E716-467F-B0D1-3C1766D08046}"/>
    <cellStyle name="Normalny 2 12 8 3 2" xfId="23491" xr:uid="{5CBE5A1C-E73A-49DA-B36E-B80E23F719DB}"/>
    <cellStyle name="Normalny 2 12 8 3 2 2" xfId="27399" xr:uid="{A2B891B0-99F3-44A7-9BB9-3D42C12E973A}"/>
    <cellStyle name="Normalny 2 12 8 3 2 2 2" xfId="34988" xr:uid="{933E3778-3CEF-4282-B0EE-F0236CC163EB}"/>
    <cellStyle name="Normalny 2 12 8 3 2 3" xfId="34987" xr:uid="{02EF22CD-9BC5-4DF1-9D42-96885098C6AF}"/>
    <cellStyle name="Normalny 2 12 8 3 3" xfId="24797" xr:uid="{AC59DF9F-1C77-49C1-A728-FFD6ACA11F13}"/>
    <cellStyle name="Normalny 2 12 8 3 3 2" xfId="28703" xr:uid="{16B81D88-AD50-442B-A19A-BAEEDC4A5B3A}"/>
    <cellStyle name="Normalny 2 12 8 3 3 2 2" xfId="34990" xr:uid="{FA41C275-61C6-40BB-BF70-E871C621119E}"/>
    <cellStyle name="Normalny 2 12 8 3 3 3" xfId="34989" xr:uid="{8A6BE414-BBFF-414C-8F16-B117F3B1986E}"/>
    <cellStyle name="Normalny 2 12 8 3 4" xfId="26095" xr:uid="{71F619B6-3037-41D9-B5C5-8890522897F2}"/>
    <cellStyle name="Normalny 2 12 8 3 4 2" xfId="34991" xr:uid="{D004719F-B9E8-421A-8DDE-B012A2683F34}"/>
    <cellStyle name="Normalny 2 12 8 3 5" xfId="30008" xr:uid="{E077396C-82C1-4A19-B929-5B5C051D98CE}"/>
    <cellStyle name="Normalny 2 12 8 3 6" xfId="31778" xr:uid="{06C4813C-0EC3-4875-B274-5B1413D9857C}"/>
    <cellStyle name="Normalny 2 12 8 4" xfId="23489" xr:uid="{5886C2E7-D174-4EC4-BAAC-66E7FE9AD3C0}"/>
    <cellStyle name="Normalny 2 12 8 4 2" xfId="27397" xr:uid="{9FC20BF4-AC8D-4FF4-827C-17915CD5A032}"/>
    <cellStyle name="Normalny 2 12 8 4 2 2" xfId="34993" xr:uid="{613212F1-46C3-4114-B5A2-7983C7616AA8}"/>
    <cellStyle name="Normalny 2 12 8 4 3" xfId="34992" xr:uid="{CDFF34D2-2074-4746-B4F8-B9958E2D02E3}"/>
    <cellStyle name="Normalny 2 12 8 5" xfId="24795" xr:uid="{97ECC67E-F0B8-449C-B03D-2433C040544A}"/>
    <cellStyle name="Normalny 2 12 8 5 2" xfId="28701" xr:uid="{BF081899-EB7A-4B9A-9861-3C85870A3CF6}"/>
    <cellStyle name="Normalny 2 12 8 5 2 2" xfId="34995" xr:uid="{DC8CB29F-2646-4C96-B958-E7F7228B0081}"/>
    <cellStyle name="Normalny 2 12 8 5 3" xfId="34994" xr:uid="{CC57EF96-2F77-4006-BCD9-E5834802DCC6}"/>
    <cellStyle name="Normalny 2 12 8 6" xfId="26093" xr:uid="{E1FF8C4E-B498-4711-8A32-1771DAF35B24}"/>
    <cellStyle name="Normalny 2 12 8 6 2" xfId="34996" xr:uid="{7FCAFE58-5C92-42BB-890A-CCB5C4743E38}"/>
    <cellStyle name="Normalny 2 12 8 7" xfId="30009" xr:uid="{19044AB7-0896-45D2-97CD-A673296E6DD2}"/>
    <cellStyle name="Normalny 2 12 8 8" xfId="30925" xr:uid="{CDFF241A-6C5E-4008-A943-E5ED9F8A6FB6}"/>
    <cellStyle name="Normalny 2 12 9" xfId="2226" xr:uid="{47D0845E-9D6A-4D6A-AE5A-99553FE17815}"/>
    <cellStyle name="Normalny 2 12 9 2" xfId="2227" xr:uid="{6D435B6C-05FB-46E2-AFDC-0627643772C8}"/>
    <cellStyle name="Normalny 2 12 9 2 2" xfId="23493" xr:uid="{BDD3617D-FAE2-4821-91A7-E11CFA6CF097}"/>
    <cellStyle name="Normalny 2 12 9 2 2 2" xfId="27401" xr:uid="{757EE417-B4A7-4EB8-9F8C-970DF8294DE5}"/>
    <cellStyle name="Normalny 2 12 9 2 2 2 2" xfId="34998" xr:uid="{3AFB24D2-1E2D-496A-9561-254197F010B7}"/>
    <cellStyle name="Normalny 2 12 9 2 2 3" xfId="34997" xr:uid="{FA83AC75-7D1E-4A4B-8952-0E3233245EFF}"/>
    <cellStyle name="Normalny 2 12 9 2 3" xfId="24799" xr:uid="{D7F98204-211D-4898-BA28-29B6DF8B5682}"/>
    <cellStyle name="Normalny 2 12 9 2 3 2" xfId="28705" xr:uid="{D31E2CCB-1437-4996-81B1-13EE94CC2508}"/>
    <cellStyle name="Normalny 2 12 9 2 3 2 2" xfId="35000" xr:uid="{2AD3E688-7AB0-459E-8392-22DA1F583C37}"/>
    <cellStyle name="Normalny 2 12 9 2 3 3" xfId="34999" xr:uid="{7B832C57-419C-4EFB-B3DE-D058CA72CBB9}"/>
    <cellStyle name="Normalny 2 12 9 2 4" xfId="26097" xr:uid="{A725FA90-D808-4954-A2B1-C50B85F8E99B}"/>
    <cellStyle name="Normalny 2 12 9 2 4 2" xfId="35001" xr:uid="{A8708D9B-BE8B-4ECF-BEB0-803161CBBB17}"/>
    <cellStyle name="Normalny 2 12 9 2 5" xfId="30010" xr:uid="{D2327EDD-F66F-440F-8152-3CDA51A7ADD8}"/>
    <cellStyle name="Normalny 2 12 9 2 6" xfId="31779" xr:uid="{F55C3537-CD50-44D1-B52D-4254D6B1B8AE}"/>
    <cellStyle name="Normalny 2 12 9 3" xfId="23492" xr:uid="{88F77397-BE3E-4B2E-9D7B-57949F1F967D}"/>
    <cellStyle name="Normalny 2 12 9 3 2" xfId="27400" xr:uid="{35DCB8AD-5884-48A0-93EA-9B50C4370D45}"/>
    <cellStyle name="Normalny 2 12 9 3 2 2" xfId="35003" xr:uid="{7493B61B-BB48-43B4-81BF-84060AF32E63}"/>
    <cellStyle name="Normalny 2 12 9 3 3" xfId="35002" xr:uid="{16A299B4-8461-4005-B2CD-9348DF78ABF7}"/>
    <cellStyle name="Normalny 2 12 9 4" xfId="24798" xr:uid="{CE90F103-29AA-4CB8-85AC-5B1182E61A9C}"/>
    <cellStyle name="Normalny 2 12 9 4 2" xfId="28704" xr:uid="{C36A4110-352D-4EEA-89F0-525380355833}"/>
    <cellStyle name="Normalny 2 12 9 4 2 2" xfId="35005" xr:uid="{ED793FE6-9802-4A64-8733-E5C9110975E3}"/>
    <cellStyle name="Normalny 2 12 9 4 3" xfId="35004" xr:uid="{A288D591-999C-496F-AB10-924E252B7250}"/>
    <cellStyle name="Normalny 2 12 9 5" xfId="26096" xr:uid="{3424D74B-07F0-49CD-9997-31A52B554D10}"/>
    <cellStyle name="Normalny 2 12 9 5 2" xfId="35006" xr:uid="{89CCAEC5-97ED-4481-9164-CA6B83FD7802}"/>
    <cellStyle name="Normalny 2 12 9 6" xfId="30011" xr:uid="{4FB43E55-7788-4AD1-8E8E-AB0379B4DF4A}"/>
    <cellStyle name="Normalny 2 12 9 7" xfId="31087" xr:uid="{3326163D-35CA-4A81-8910-E4DEEF3CA65E}"/>
    <cellStyle name="Normalny 2 13" xfId="2228" xr:uid="{26C38EBE-49AC-4B44-A04D-01C0D655E55A}"/>
    <cellStyle name="Normalny 2 13 2" xfId="2229" xr:uid="{E61478B0-3464-4485-82F6-F3A087B37695}"/>
    <cellStyle name="Normalny 2 13 2 2" xfId="2230" xr:uid="{F9234792-5E99-47C4-BBDA-B5C55494C5A7}"/>
    <cellStyle name="Normalny 2 13 3" xfId="2231" xr:uid="{D39097CC-C756-4AE1-8666-E44FD5393D7D}"/>
    <cellStyle name="Normalny 2 14" xfId="2232" xr:uid="{E5B984FB-9609-46BE-B3EE-FED3A05AF049}"/>
    <cellStyle name="Normalny 2 14 2" xfId="2233" xr:uid="{E27561FA-CFF9-45D2-A559-8D9BE24C3A85}"/>
    <cellStyle name="Normalny 2 15" xfId="2234" xr:uid="{87F37A37-1363-4A3F-B9D1-C600F64E2853}"/>
    <cellStyle name="Normalny 2 15 2" xfId="2235" xr:uid="{A31BD131-9D7D-4913-83C0-3AAB1780C6FE}"/>
    <cellStyle name="Normalny 2 15 2 10" xfId="24800" xr:uid="{D734495A-BC7E-4156-A52E-FAC1BDCAC65B}"/>
    <cellStyle name="Normalny 2 15 2 10 2" xfId="28706" xr:uid="{3BF6F1B1-3033-4BBA-9052-F714CC39CBD8}"/>
    <cellStyle name="Normalny 2 15 2 10 2 2" xfId="35008" xr:uid="{22AEC23B-9606-4AD9-82DF-7EE8CE115030}"/>
    <cellStyle name="Normalny 2 15 2 10 3" xfId="35007" xr:uid="{AF99C355-D94C-4055-8A34-0CE3CCEA98D0}"/>
    <cellStyle name="Normalny 2 15 2 11" xfId="26098" xr:uid="{C066EFA3-BA34-4A07-BE86-B00EDC07A43E}"/>
    <cellStyle name="Normalny 2 15 2 11 2" xfId="35009" xr:uid="{3F1A17CD-8E46-4AAF-B584-457DF218363C}"/>
    <cellStyle name="Normalny 2 15 2 12" xfId="30012" xr:uid="{7E4F1828-6AE3-4AD4-87F3-F26DD122A7D7}"/>
    <cellStyle name="Normalny 2 15 2 13" xfId="30784" xr:uid="{FB053DF8-029D-4A06-A09A-B510CF2B1E5B}"/>
    <cellStyle name="Normalny 2 15 2 2" xfId="2236" xr:uid="{9229FDA9-EDC0-42FC-8B79-0E143C68B89D}"/>
    <cellStyle name="Normalny 2 15 2 2 10" xfId="30013" xr:uid="{AE7F9DA5-E8AC-449F-BF84-0091305658E2}"/>
    <cellStyle name="Normalny 2 15 2 2 11" xfId="30803" xr:uid="{C85136FD-1FF1-4A72-9197-6C439CA9954C}"/>
    <cellStyle name="Normalny 2 15 2 2 2" xfId="2237" xr:uid="{883C3863-2455-4382-8C12-D08C174A67BF}"/>
    <cellStyle name="Normalny 2 15 2 2 2 10" xfId="30882" xr:uid="{3735D8AD-8015-4474-90B8-31213AF816DB}"/>
    <cellStyle name="Normalny 2 15 2 2 2 2" xfId="2238" xr:uid="{8AFF4516-523B-4789-89C8-036058627D70}"/>
    <cellStyle name="Normalny 2 15 2 2 2 2 2" xfId="2239" xr:uid="{F4B88B7B-9055-4889-914D-B98E9F80F3EC}"/>
    <cellStyle name="Normalny 2 15 2 2 2 2 2 2" xfId="23498" xr:uid="{5858C7BC-15B3-4DD4-953D-EA20150A7DE7}"/>
    <cellStyle name="Normalny 2 15 2 2 2 2 2 2 2" xfId="27406" xr:uid="{516E9040-A9D5-44F2-AD04-5BFDAA321F74}"/>
    <cellStyle name="Normalny 2 15 2 2 2 2 2 2 2 2" xfId="35011" xr:uid="{F91773F8-6291-4A98-89B1-473D03C1CBF5}"/>
    <cellStyle name="Normalny 2 15 2 2 2 2 2 2 3" xfId="35010" xr:uid="{2E45D6CE-5104-42D3-9815-CE6A3FC32363}"/>
    <cellStyle name="Normalny 2 15 2 2 2 2 2 3" xfId="24804" xr:uid="{E176D86E-54F0-4842-9A52-D3926BDB9FE8}"/>
    <cellStyle name="Normalny 2 15 2 2 2 2 2 3 2" xfId="28710" xr:uid="{D75576EF-4683-4A21-9515-1E33F6F60875}"/>
    <cellStyle name="Normalny 2 15 2 2 2 2 2 3 2 2" xfId="35013" xr:uid="{A2D11998-0C79-4174-A623-ECB23862E888}"/>
    <cellStyle name="Normalny 2 15 2 2 2 2 2 3 3" xfId="35012" xr:uid="{FBDCC9E8-D81A-4AC8-A4F4-DB99F420BE9F}"/>
    <cellStyle name="Normalny 2 15 2 2 2 2 2 4" xfId="26102" xr:uid="{93EC67DE-DA3A-478B-95A3-52C18D5A54FC}"/>
    <cellStyle name="Normalny 2 15 2 2 2 2 2 4 2" xfId="35014" xr:uid="{2F112EB7-FC0A-49C2-8841-90B3AFC6FD61}"/>
    <cellStyle name="Normalny 2 15 2 2 2 2 2 5" xfId="30014" xr:uid="{BD4536B4-E339-41E9-9947-B3ACCC09B9C8}"/>
    <cellStyle name="Normalny 2 15 2 2 2 2 2 6" xfId="31385" xr:uid="{E206DA6C-FFED-46E3-8C9F-A2B2D7E0C6C3}"/>
    <cellStyle name="Normalny 2 15 2 2 2 2 3" xfId="2240" xr:uid="{E97338D2-BBDB-4F2A-877C-50C524886C85}"/>
    <cellStyle name="Normalny 2 15 2 2 2 2 3 2" xfId="23499" xr:uid="{8CFCC8D8-BE3E-4A56-A609-6B1F122AD83E}"/>
    <cellStyle name="Normalny 2 15 2 2 2 2 3 2 2" xfId="27407" xr:uid="{D03315AF-45D6-43E8-96B9-84FEDCF93478}"/>
    <cellStyle name="Normalny 2 15 2 2 2 2 3 2 2 2" xfId="35016" xr:uid="{3F18B4EC-C8B2-4320-B43D-49883BC9D0CE}"/>
    <cellStyle name="Normalny 2 15 2 2 2 2 3 2 3" xfId="35015" xr:uid="{6A50BCD1-3C58-48B9-A775-607B806EA888}"/>
    <cellStyle name="Normalny 2 15 2 2 2 2 3 3" xfId="24805" xr:uid="{2FC31431-E2DA-4809-892C-ADB730DE9DDC}"/>
    <cellStyle name="Normalny 2 15 2 2 2 2 3 3 2" xfId="28711" xr:uid="{E4D5B1CA-12FA-4752-8021-5DEAAF8D8452}"/>
    <cellStyle name="Normalny 2 15 2 2 2 2 3 3 2 2" xfId="35018" xr:uid="{CCEBD5C1-49D2-4F41-AE08-04C49617395D}"/>
    <cellStyle name="Normalny 2 15 2 2 2 2 3 3 3" xfId="35017" xr:uid="{445E8136-7EF0-4543-B02E-52F7A9ED6E66}"/>
    <cellStyle name="Normalny 2 15 2 2 2 2 3 4" xfId="26103" xr:uid="{FABE8B71-D453-491A-BA1A-5541B23DA40E}"/>
    <cellStyle name="Normalny 2 15 2 2 2 2 3 4 2" xfId="35019" xr:uid="{B610FCF5-D9A8-4979-B99B-DA8FA420DE5B}"/>
    <cellStyle name="Normalny 2 15 2 2 2 2 3 5" xfId="30015" xr:uid="{9804D8B2-BF8A-4E04-A04A-9ACB1DF7F0CF}"/>
    <cellStyle name="Normalny 2 15 2 2 2 2 3 6" xfId="31783" xr:uid="{35CD63E1-031A-4601-8C25-2F25C6B9A51F}"/>
    <cellStyle name="Normalny 2 15 2 2 2 2 4" xfId="23497" xr:uid="{F08F838C-BF86-48BE-B270-D1E1362FE69F}"/>
    <cellStyle name="Normalny 2 15 2 2 2 2 4 2" xfId="27405" xr:uid="{38562ED4-7B2F-447F-B30D-0862583A41A1}"/>
    <cellStyle name="Normalny 2 15 2 2 2 2 4 2 2" xfId="35021" xr:uid="{91815DA0-383D-4EE2-845D-C0EAD1B4F524}"/>
    <cellStyle name="Normalny 2 15 2 2 2 2 4 3" xfId="35020" xr:uid="{6076B382-367E-4DE5-A1B2-099E9365E605}"/>
    <cellStyle name="Normalny 2 15 2 2 2 2 5" xfId="24803" xr:uid="{5CBC0BAA-359C-4B08-8F96-BAC557858160}"/>
    <cellStyle name="Normalny 2 15 2 2 2 2 5 2" xfId="28709" xr:uid="{9ADEFFB3-940D-44A2-AB01-40ACF8B70E52}"/>
    <cellStyle name="Normalny 2 15 2 2 2 2 5 2 2" xfId="35023" xr:uid="{4520AFAA-5819-465D-98EC-46E1AFBB66D5}"/>
    <cellStyle name="Normalny 2 15 2 2 2 2 5 3" xfId="35022" xr:uid="{A8E37298-884E-4B1D-A3A9-958DB6A2A799}"/>
    <cellStyle name="Normalny 2 15 2 2 2 2 6" xfId="26101" xr:uid="{7820F668-1A55-42A7-8BC9-2099C695834F}"/>
    <cellStyle name="Normalny 2 15 2 2 2 2 6 2" xfId="35024" xr:uid="{01C76A09-5598-4B84-8E00-FF0A6551333F}"/>
    <cellStyle name="Normalny 2 15 2 2 2 2 7" xfId="30016" xr:uid="{57C24486-3F91-4E4D-8478-7DBF977740E5}"/>
    <cellStyle name="Normalny 2 15 2 2 2 2 8" xfId="31044" xr:uid="{0921E256-0618-4DA7-965B-60DDC47D7F03}"/>
    <cellStyle name="Normalny 2 15 2 2 2 3" xfId="2241" xr:uid="{B7CB26B5-C1EB-45C5-9648-BC584867B2A9}"/>
    <cellStyle name="Normalny 2 15 2 2 2 3 2" xfId="2242" xr:uid="{940A1075-7527-45EC-B007-27BE3B966EF0}"/>
    <cellStyle name="Normalny 2 15 2 2 2 3 2 2" xfId="23501" xr:uid="{CA6CE11A-6D51-4DCA-9917-5288AB893239}"/>
    <cellStyle name="Normalny 2 15 2 2 2 3 2 2 2" xfId="27409" xr:uid="{71E1AA96-A317-4F7C-B8B5-00822125FBDF}"/>
    <cellStyle name="Normalny 2 15 2 2 2 3 2 2 2 2" xfId="35026" xr:uid="{C045F41E-010F-4583-BD64-0034E0D1D7E8}"/>
    <cellStyle name="Normalny 2 15 2 2 2 3 2 2 3" xfId="35025" xr:uid="{9A8ABAE7-9AB8-4DCB-8A97-D0BE8F3A49BF}"/>
    <cellStyle name="Normalny 2 15 2 2 2 3 2 3" xfId="24807" xr:uid="{03FFF2C0-59E5-4FF7-BE0A-B24AB2AA7603}"/>
    <cellStyle name="Normalny 2 15 2 2 2 3 2 3 2" xfId="28713" xr:uid="{4CC43580-CFF5-402C-AA18-C3F0BCC4240B}"/>
    <cellStyle name="Normalny 2 15 2 2 2 3 2 3 2 2" xfId="35028" xr:uid="{20B222B9-98A9-4BA2-8349-C250B7AF624A}"/>
    <cellStyle name="Normalny 2 15 2 2 2 3 2 3 3" xfId="35027" xr:uid="{4642BA0E-2465-4BB9-A69A-421EE2952ACE}"/>
    <cellStyle name="Normalny 2 15 2 2 2 3 2 4" xfId="26105" xr:uid="{44AF2C86-6005-423E-87E7-576696746D63}"/>
    <cellStyle name="Normalny 2 15 2 2 2 3 2 4 2" xfId="35029" xr:uid="{DE7AD329-8E8D-431C-8BA8-555C7D6FD329}"/>
    <cellStyle name="Normalny 2 15 2 2 2 3 2 5" xfId="30017" xr:uid="{A13ED60B-52CF-4EE3-9158-47DAF64B6373}"/>
    <cellStyle name="Normalny 2 15 2 2 2 3 2 6" xfId="31784" xr:uid="{D12DD67F-EB53-4411-857B-478134C6DD61}"/>
    <cellStyle name="Normalny 2 15 2 2 2 3 3" xfId="23500" xr:uid="{11F41B50-207F-45AF-9CA3-ED96A33DBC62}"/>
    <cellStyle name="Normalny 2 15 2 2 2 3 3 2" xfId="27408" xr:uid="{6D6401D7-5B09-4B85-94E8-482AA19F5CC6}"/>
    <cellStyle name="Normalny 2 15 2 2 2 3 3 2 2" xfId="35031" xr:uid="{ED9DE9F8-571D-4563-9A21-1E2233F8CA47}"/>
    <cellStyle name="Normalny 2 15 2 2 2 3 3 3" xfId="35030" xr:uid="{963A6432-2773-4264-A58C-A2B3BF6BBCC1}"/>
    <cellStyle name="Normalny 2 15 2 2 2 3 4" xfId="24806" xr:uid="{81B2B109-2FD0-4084-8967-349BF3FD0A3E}"/>
    <cellStyle name="Normalny 2 15 2 2 2 3 4 2" xfId="28712" xr:uid="{FDD5FCB9-6597-412F-90D6-379DE473371E}"/>
    <cellStyle name="Normalny 2 15 2 2 2 3 4 2 2" xfId="35033" xr:uid="{4A51EC5F-2F9F-4A1A-82FB-C204AF2DD8E0}"/>
    <cellStyle name="Normalny 2 15 2 2 2 3 4 3" xfId="35032" xr:uid="{1344E4EC-C657-4B0F-904E-EBD8F9029D76}"/>
    <cellStyle name="Normalny 2 15 2 2 2 3 5" xfId="26104" xr:uid="{9AFF6E79-41A8-4214-8C8C-02E3FDF3C692}"/>
    <cellStyle name="Normalny 2 15 2 2 2 3 5 2" xfId="35034" xr:uid="{326096B9-7031-49C1-823A-A999261C0CD6}"/>
    <cellStyle name="Normalny 2 15 2 2 2 3 6" xfId="30018" xr:uid="{BC77713E-7E9F-403A-9DF3-EE3BB6A5CDE9}"/>
    <cellStyle name="Normalny 2 15 2 2 2 3 7" xfId="31206" xr:uid="{43F8A329-1767-46AF-BFEE-E703050A0006}"/>
    <cellStyle name="Normalny 2 15 2 2 2 4" xfId="2243" xr:uid="{24A69461-A671-4728-980B-9CC4F0FD7FB8}"/>
    <cellStyle name="Normalny 2 15 2 2 2 4 2" xfId="23502" xr:uid="{3434BEF3-3F6D-404F-A8F6-AAA3CF08A2D6}"/>
    <cellStyle name="Normalny 2 15 2 2 2 4 2 2" xfId="27410" xr:uid="{B79B787D-0768-4709-BDA2-800DD11BA45F}"/>
    <cellStyle name="Normalny 2 15 2 2 2 4 2 2 2" xfId="35036" xr:uid="{DBFCA20D-459D-4DB6-A4B8-0120E9B086A4}"/>
    <cellStyle name="Normalny 2 15 2 2 2 4 2 3" xfId="35035" xr:uid="{52D071AC-5017-4DB7-A225-243CB132BDFA}"/>
    <cellStyle name="Normalny 2 15 2 2 2 4 3" xfId="24808" xr:uid="{B3391C55-2BBB-4B11-9303-440C024D0AB6}"/>
    <cellStyle name="Normalny 2 15 2 2 2 4 3 2" xfId="28714" xr:uid="{09175120-03C6-4754-B808-D2BB2AC3D7F8}"/>
    <cellStyle name="Normalny 2 15 2 2 2 4 3 2 2" xfId="35038" xr:uid="{E28F66A4-B0EC-45CA-9508-E621F5D292D7}"/>
    <cellStyle name="Normalny 2 15 2 2 2 4 3 3" xfId="35037" xr:uid="{2C6587F8-130C-4EFB-8FBE-D611FD05CB0A}"/>
    <cellStyle name="Normalny 2 15 2 2 2 4 4" xfId="26106" xr:uid="{EC058A5F-DE16-4D7A-AA6E-C5859A80DA4B}"/>
    <cellStyle name="Normalny 2 15 2 2 2 4 4 2" xfId="35039" xr:uid="{1F6ED3EF-9F50-4263-97E6-8BE66F104215}"/>
    <cellStyle name="Normalny 2 15 2 2 2 4 5" xfId="30019" xr:uid="{AE66C48F-7846-41EB-A4EE-4C9B397B8A41}"/>
    <cellStyle name="Normalny 2 15 2 2 2 4 6" xfId="31384" xr:uid="{B345319F-5D00-4698-B74F-5024EAD7B2AF}"/>
    <cellStyle name="Normalny 2 15 2 2 2 5" xfId="2244" xr:uid="{0EE1A323-6BCC-4B35-8C66-4365ED5EA330}"/>
    <cellStyle name="Normalny 2 15 2 2 2 5 2" xfId="23503" xr:uid="{960FCCD0-A18C-491F-99DD-F44E026A13ED}"/>
    <cellStyle name="Normalny 2 15 2 2 2 5 2 2" xfId="27411" xr:uid="{BE95714E-863D-41E1-8201-E8BCABDF1F5A}"/>
    <cellStyle name="Normalny 2 15 2 2 2 5 2 2 2" xfId="35041" xr:uid="{976EF54F-6D74-433F-B94D-3945F11061A7}"/>
    <cellStyle name="Normalny 2 15 2 2 2 5 2 3" xfId="35040" xr:uid="{2057FB62-1259-473E-9828-8837E9A1E50D}"/>
    <cellStyle name="Normalny 2 15 2 2 2 5 3" xfId="24809" xr:uid="{CBABB809-0E95-4BE1-849A-C5D59FB6C9A2}"/>
    <cellStyle name="Normalny 2 15 2 2 2 5 3 2" xfId="28715" xr:uid="{2A2D9D36-6A20-4A0E-98BB-9441A5416ECA}"/>
    <cellStyle name="Normalny 2 15 2 2 2 5 3 2 2" xfId="35043" xr:uid="{2A6A7BB4-A2C6-4BF0-8376-A3E491E14D10}"/>
    <cellStyle name="Normalny 2 15 2 2 2 5 3 3" xfId="35042" xr:uid="{2F98F832-D379-4060-A801-6A2B2F686013}"/>
    <cellStyle name="Normalny 2 15 2 2 2 5 4" xfId="26107" xr:uid="{FD7B50EF-FC2C-4375-9E2D-A44F03D9B6B9}"/>
    <cellStyle name="Normalny 2 15 2 2 2 5 4 2" xfId="35044" xr:uid="{78618420-1F8E-4187-8516-6BB50568EAAD}"/>
    <cellStyle name="Normalny 2 15 2 2 2 5 5" xfId="30020" xr:uid="{59210AA1-4F13-4002-88A7-E3A6B56F8447}"/>
    <cellStyle name="Normalny 2 15 2 2 2 5 6" xfId="31782" xr:uid="{EFD3FE06-23A9-481F-928C-210E8F6AB3AD}"/>
    <cellStyle name="Normalny 2 15 2 2 2 6" xfId="23496" xr:uid="{90C7CEE6-ED97-45A3-9279-E57B510159AC}"/>
    <cellStyle name="Normalny 2 15 2 2 2 6 2" xfId="27404" xr:uid="{F37B43EC-5D4C-4E90-AD1E-4A7488C31286}"/>
    <cellStyle name="Normalny 2 15 2 2 2 6 2 2" xfId="35046" xr:uid="{F03CABF4-5F5E-466E-AA12-A3E676A01E1E}"/>
    <cellStyle name="Normalny 2 15 2 2 2 6 3" xfId="35045" xr:uid="{BDF39821-241F-4D43-A607-775929EBD21A}"/>
    <cellStyle name="Normalny 2 15 2 2 2 7" xfId="24802" xr:uid="{92067918-24DB-442C-9444-16390AB0C6E3}"/>
    <cellStyle name="Normalny 2 15 2 2 2 7 2" xfId="28708" xr:uid="{0159E095-681A-4D52-B2D7-5DF3FB079BAE}"/>
    <cellStyle name="Normalny 2 15 2 2 2 7 2 2" xfId="35048" xr:uid="{59D5A7B4-EBA9-4054-905B-4C9677154569}"/>
    <cellStyle name="Normalny 2 15 2 2 2 7 3" xfId="35047" xr:uid="{EBD0C891-1349-4DA2-B90D-92574E69CA6C}"/>
    <cellStyle name="Normalny 2 15 2 2 2 8" xfId="26100" xr:uid="{FCAE3009-64BC-4C7F-8981-3F1D05DAF972}"/>
    <cellStyle name="Normalny 2 15 2 2 2 8 2" xfId="35049" xr:uid="{61149823-FCB6-4796-BB8A-E85EF0CD59D7}"/>
    <cellStyle name="Normalny 2 15 2 2 2 9" xfId="30021" xr:uid="{3410215D-79E4-41FD-A6D9-824AD58B6B7D}"/>
    <cellStyle name="Normalny 2 15 2 2 3" xfId="2245" xr:uid="{8D2AD2E0-786D-4F58-BD7D-1CB3D67425C0}"/>
    <cellStyle name="Normalny 2 15 2 2 3 2" xfId="2246" xr:uid="{B97996F8-8F78-4244-875E-54113D25B046}"/>
    <cellStyle name="Normalny 2 15 2 2 3 2 2" xfId="23505" xr:uid="{5FDBE7D7-6396-4FD4-9F13-E52ECFADB267}"/>
    <cellStyle name="Normalny 2 15 2 2 3 2 2 2" xfId="27413" xr:uid="{2725067E-9659-4826-922C-E9302198B25F}"/>
    <cellStyle name="Normalny 2 15 2 2 3 2 2 2 2" xfId="35051" xr:uid="{D45246AE-D984-4F47-869C-B817B88AA2EB}"/>
    <cellStyle name="Normalny 2 15 2 2 3 2 2 3" xfId="35050" xr:uid="{AE9D2A68-3DD5-4A08-AC59-D024FE91F363}"/>
    <cellStyle name="Normalny 2 15 2 2 3 2 3" xfId="24811" xr:uid="{EF6589BC-0E6D-47E4-A3AF-396309B282D7}"/>
    <cellStyle name="Normalny 2 15 2 2 3 2 3 2" xfId="28717" xr:uid="{4CE9CFCF-1036-46EE-A4BD-36C67B0294A2}"/>
    <cellStyle name="Normalny 2 15 2 2 3 2 3 2 2" xfId="35053" xr:uid="{23DA5312-1382-40AA-91BA-141F281D6317}"/>
    <cellStyle name="Normalny 2 15 2 2 3 2 3 3" xfId="35052" xr:uid="{98F71B8A-5483-47EA-B2FE-7E4EE08CBF27}"/>
    <cellStyle name="Normalny 2 15 2 2 3 2 4" xfId="26109" xr:uid="{D0282C41-4EB6-41CB-9435-1F9937FF6CC1}"/>
    <cellStyle name="Normalny 2 15 2 2 3 2 4 2" xfId="35054" xr:uid="{D20765B3-5A27-40D9-ACE5-C47FEB2C02E7}"/>
    <cellStyle name="Normalny 2 15 2 2 3 2 5" xfId="30022" xr:uid="{D6F143E6-5292-471F-BD9A-0812FDED25F1}"/>
    <cellStyle name="Normalny 2 15 2 2 3 2 6" xfId="31386" xr:uid="{AE8D218F-B631-47E7-A51A-D9C36C82BFF5}"/>
    <cellStyle name="Normalny 2 15 2 2 3 3" xfId="2247" xr:uid="{FB8ABF6E-2DFE-4B72-9304-E88D7CE1D299}"/>
    <cellStyle name="Normalny 2 15 2 2 3 3 2" xfId="23506" xr:uid="{56A187B7-8C17-49DB-A0F2-FBF204737763}"/>
    <cellStyle name="Normalny 2 15 2 2 3 3 2 2" xfId="27414" xr:uid="{3C48ADEA-FAEC-4929-8830-D6E61D3723D5}"/>
    <cellStyle name="Normalny 2 15 2 2 3 3 2 2 2" xfId="35056" xr:uid="{282D7DFE-7917-47C6-BE59-E1625741FD49}"/>
    <cellStyle name="Normalny 2 15 2 2 3 3 2 3" xfId="35055" xr:uid="{7956D836-9859-4AE3-8E21-2E307E6D3BC4}"/>
    <cellStyle name="Normalny 2 15 2 2 3 3 3" xfId="24812" xr:uid="{6E36EA08-88A1-448E-81FC-19D9E186365F}"/>
    <cellStyle name="Normalny 2 15 2 2 3 3 3 2" xfId="28718" xr:uid="{1BEC7A9E-0120-423C-8E63-50936C1971FD}"/>
    <cellStyle name="Normalny 2 15 2 2 3 3 3 2 2" xfId="35058" xr:uid="{933DC42E-A013-4879-A36C-A0A495016B6B}"/>
    <cellStyle name="Normalny 2 15 2 2 3 3 3 3" xfId="35057" xr:uid="{CFD919DB-355C-4D92-B2FE-83951F466009}"/>
    <cellStyle name="Normalny 2 15 2 2 3 3 4" xfId="26110" xr:uid="{A1A09B62-D302-4CA7-A699-1EA3A0D7B206}"/>
    <cellStyle name="Normalny 2 15 2 2 3 3 4 2" xfId="35059" xr:uid="{2E3EA9D2-AA84-45B1-AD82-65379287DFA3}"/>
    <cellStyle name="Normalny 2 15 2 2 3 3 5" xfId="30023" xr:uid="{1A26870A-909D-4A78-AF1A-69449441F783}"/>
    <cellStyle name="Normalny 2 15 2 2 3 3 6" xfId="31785" xr:uid="{A30BA39A-C674-4687-8F5D-2B519E25B164}"/>
    <cellStyle name="Normalny 2 15 2 2 3 4" xfId="23504" xr:uid="{E68107A9-9304-4AE6-97A1-279596596128}"/>
    <cellStyle name="Normalny 2 15 2 2 3 4 2" xfId="27412" xr:uid="{2701B5C6-0D40-4094-8F3B-7A25CD21A2D6}"/>
    <cellStyle name="Normalny 2 15 2 2 3 4 2 2" xfId="35061" xr:uid="{D60A6FF9-1232-4304-9DB8-5E4DC8334CB7}"/>
    <cellStyle name="Normalny 2 15 2 2 3 4 3" xfId="35060" xr:uid="{7D0B3887-D510-4CAB-9333-271238290BF2}"/>
    <cellStyle name="Normalny 2 15 2 2 3 5" xfId="24810" xr:uid="{8D8D0D00-184E-400E-A060-A98E862F648A}"/>
    <cellStyle name="Normalny 2 15 2 2 3 5 2" xfId="28716" xr:uid="{93E82169-07FE-4F34-B673-128FFA02C885}"/>
    <cellStyle name="Normalny 2 15 2 2 3 5 2 2" xfId="35063" xr:uid="{EADCBE9C-0216-4F4C-A956-553297B2D376}"/>
    <cellStyle name="Normalny 2 15 2 2 3 5 3" xfId="35062" xr:uid="{B5DCCA81-E582-41F1-A8E1-73AEFDC861B1}"/>
    <cellStyle name="Normalny 2 15 2 2 3 6" xfId="26108" xr:uid="{FB2D0428-7EB0-4248-9594-0DC086B800A2}"/>
    <cellStyle name="Normalny 2 15 2 2 3 6 2" xfId="35064" xr:uid="{C8E66EA4-7FBD-4A1A-B0C3-0A02D5313958}"/>
    <cellStyle name="Normalny 2 15 2 2 3 7" xfId="30024" xr:uid="{4F09B485-A6C8-4806-BE3A-F98BFDFCA3FB}"/>
    <cellStyle name="Normalny 2 15 2 2 3 8" xfId="30965" xr:uid="{1E0FE4C6-BC5C-47C3-974E-EAAE69491A0B}"/>
    <cellStyle name="Normalny 2 15 2 2 4" xfId="2248" xr:uid="{97D1D816-6740-4F7C-8287-1B25744CA832}"/>
    <cellStyle name="Normalny 2 15 2 2 4 2" xfId="2249" xr:uid="{E824F13A-2AA5-40D8-9742-A583EF258A7C}"/>
    <cellStyle name="Normalny 2 15 2 2 4 2 2" xfId="23508" xr:uid="{BE53053F-3152-476A-8BFB-0A913D7D2EAA}"/>
    <cellStyle name="Normalny 2 15 2 2 4 2 2 2" xfId="27416" xr:uid="{DE9B8493-BB47-4625-BC76-41FF53A64AB3}"/>
    <cellStyle name="Normalny 2 15 2 2 4 2 2 2 2" xfId="35066" xr:uid="{58D7D0B1-65B3-44ED-B449-D1BD345EAFB1}"/>
    <cellStyle name="Normalny 2 15 2 2 4 2 2 3" xfId="35065" xr:uid="{007FF910-22FF-46B7-B31A-49F583B82DCC}"/>
    <cellStyle name="Normalny 2 15 2 2 4 2 3" xfId="24814" xr:uid="{FDB8BE5E-BDF6-49F8-B488-7E5CCACE3499}"/>
    <cellStyle name="Normalny 2 15 2 2 4 2 3 2" xfId="28720" xr:uid="{CE79304C-D6C3-4881-BCD9-15B4397AF43F}"/>
    <cellStyle name="Normalny 2 15 2 2 4 2 3 2 2" xfId="35068" xr:uid="{DEA9A24E-362E-4A63-80D2-1A409031371F}"/>
    <cellStyle name="Normalny 2 15 2 2 4 2 3 3" xfId="35067" xr:uid="{14AB251B-589F-4115-A9B5-ECD770511BD3}"/>
    <cellStyle name="Normalny 2 15 2 2 4 2 4" xfId="26112" xr:uid="{BCAEA2C7-D016-47F5-A07C-4C373A02C843}"/>
    <cellStyle name="Normalny 2 15 2 2 4 2 4 2" xfId="35069" xr:uid="{F602080A-AA11-4A7F-BDA6-5FB4E25E3417}"/>
    <cellStyle name="Normalny 2 15 2 2 4 2 5" xfId="30025" xr:uid="{6DA77159-5963-4793-9732-6843E5A06E72}"/>
    <cellStyle name="Normalny 2 15 2 2 4 2 6" xfId="31786" xr:uid="{8EBBCCCA-FFE7-4528-A328-574A2C246698}"/>
    <cellStyle name="Normalny 2 15 2 2 4 3" xfId="23507" xr:uid="{7F05C698-19BB-4968-B1F6-7ACA93994B1C}"/>
    <cellStyle name="Normalny 2 15 2 2 4 3 2" xfId="27415" xr:uid="{D52B1288-CD77-4926-AFEC-3333BB6BE7A9}"/>
    <cellStyle name="Normalny 2 15 2 2 4 3 2 2" xfId="35071" xr:uid="{F7E8F71F-636D-460D-A9A7-BD5ADCD54E83}"/>
    <cellStyle name="Normalny 2 15 2 2 4 3 3" xfId="35070" xr:uid="{CE1364CC-8FBC-46D8-9DB1-27525C738BFA}"/>
    <cellStyle name="Normalny 2 15 2 2 4 4" xfId="24813" xr:uid="{1177013F-1B3D-4796-B910-BEAE4DF0330E}"/>
    <cellStyle name="Normalny 2 15 2 2 4 4 2" xfId="28719" xr:uid="{86AACEC1-D140-4937-A744-1707EC8E2D67}"/>
    <cellStyle name="Normalny 2 15 2 2 4 4 2 2" xfId="35073" xr:uid="{73685EEC-605A-4A97-981E-E0E8493DA2A1}"/>
    <cellStyle name="Normalny 2 15 2 2 4 4 3" xfId="35072" xr:uid="{4ED666DE-348C-4EC8-A850-0922AFA208EE}"/>
    <cellStyle name="Normalny 2 15 2 2 4 5" xfId="26111" xr:uid="{A487D151-4C52-473D-BF9B-3B6F7052E8A3}"/>
    <cellStyle name="Normalny 2 15 2 2 4 5 2" xfId="35074" xr:uid="{340F42E5-7E99-49A1-BB79-1472F6276B24}"/>
    <cellStyle name="Normalny 2 15 2 2 4 6" xfId="30026" xr:uid="{CB9D3B37-8FEE-4E83-B100-9F79D50307C3}"/>
    <cellStyle name="Normalny 2 15 2 2 4 7" xfId="31127" xr:uid="{98594509-8F50-4FB7-99D1-F1DD6A1E2B57}"/>
    <cellStyle name="Normalny 2 15 2 2 5" xfId="2250" xr:uid="{C60998EB-CAA1-402F-AD51-8B3FC1CBEB9B}"/>
    <cellStyle name="Normalny 2 15 2 2 5 2" xfId="23509" xr:uid="{3BE1D74B-A6DE-41A0-A133-2D42D8961259}"/>
    <cellStyle name="Normalny 2 15 2 2 5 2 2" xfId="27417" xr:uid="{D8B73ACC-E931-4CBF-92B7-B21310EB26B9}"/>
    <cellStyle name="Normalny 2 15 2 2 5 2 2 2" xfId="35076" xr:uid="{6B0D6731-4046-4499-9418-9D3C44CE4BC2}"/>
    <cellStyle name="Normalny 2 15 2 2 5 2 3" xfId="35075" xr:uid="{4C6DB85A-083D-4AD4-A36F-666C9F3F6B7C}"/>
    <cellStyle name="Normalny 2 15 2 2 5 3" xfId="24815" xr:uid="{D8ADA3CA-6716-425C-B845-7A31E7BBB0DA}"/>
    <cellStyle name="Normalny 2 15 2 2 5 3 2" xfId="28721" xr:uid="{91F0C5A8-C0A4-4221-8439-3D934CC78C5E}"/>
    <cellStyle name="Normalny 2 15 2 2 5 3 2 2" xfId="35078" xr:uid="{326DEA6A-5F5E-427B-85E9-BD51D91B33BE}"/>
    <cellStyle name="Normalny 2 15 2 2 5 3 3" xfId="35077" xr:uid="{79B9DF47-1AA5-4F7C-A8BB-6B5CEEDB0CA4}"/>
    <cellStyle name="Normalny 2 15 2 2 5 4" xfId="26113" xr:uid="{9A5673D8-0325-44E9-80A8-1222B7A5C5A7}"/>
    <cellStyle name="Normalny 2 15 2 2 5 4 2" xfId="35079" xr:uid="{1A299062-B8E8-4F20-8A7E-3CD2740C58A5}"/>
    <cellStyle name="Normalny 2 15 2 2 5 5" xfId="30027" xr:uid="{30E05FD3-A184-4463-884E-68307B8E7620}"/>
    <cellStyle name="Normalny 2 15 2 2 5 6" xfId="31383" xr:uid="{D3F79D74-81C4-4C2B-857B-762FC192F416}"/>
    <cellStyle name="Normalny 2 15 2 2 6" xfId="2251" xr:uid="{11FD0AC5-657E-434A-80EB-F40E424EE40D}"/>
    <cellStyle name="Normalny 2 15 2 2 6 2" xfId="23510" xr:uid="{EB241C4C-4C98-4391-8748-58B7AED1B494}"/>
    <cellStyle name="Normalny 2 15 2 2 6 2 2" xfId="27418" xr:uid="{22C6D607-7902-48E4-BC21-275F9096EF1B}"/>
    <cellStyle name="Normalny 2 15 2 2 6 2 2 2" xfId="35081" xr:uid="{2FF41D4B-A20A-42C9-903A-FCC0FFB6B07E}"/>
    <cellStyle name="Normalny 2 15 2 2 6 2 3" xfId="35080" xr:uid="{A9304D32-9814-49E3-A6D9-DE14D3E61B17}"/>
    <cellStyle name="Normalny 2 15 2 2 6 3" xfId="24816" xr:uid="{7D320037-EC09-438B-944E-9242B5D8BEBB}"/>
    <cellStyle name="Normalny 2 15 2 2 6 3 2" xfId="28722" xr:uid="{BC90B256-D66D-4B54-8C6F-696E08AF5A21}"/>
    <cellStyle name="Normalny 2 15 2 2 6 3 2 2" xfId="35083" xr:uid="{C6D2136E-E855-4DC5-A3ED-44A999803B6B}"/>
    <cellStyle name="Normalny 2 15 2 2 6 3 3" xfId="35082" xr:uid="{390C745E-3800-41B3-823D-B0ADD9EB4464}"/>
    <cellStyle name="Normalny 2 15 2 2 6 4" xfId="26114" xr:uid="{AD968DC4-76E6-453B-8AB3-ACB3DC91F37E}"/>
    <cellStyle name="Normalny 2 15 2 2 6 4 2" xfId="35084" xr:uid="{60DC4B9F-CF33-41DF-85C2-404F01A6D46F}"/>
    <cellStyle name="Normalny 2 15 2 2 6 5" xfId="30028" xr:uid="{562160AB-8D5E-461C-9083-E0496E197263}"/>
    <cellStyle name="Normalny 2 15 2 2 6 6" xfId="31781" xr:uid="{6ECD4982-7949-4FDC-8E9E-1620A401B79A}"/>
    <cellStyle name="Normalny 2 15 2 2 7" xfId="23495" xr:uid="{99675F09-9BE7-49D0-97BF-F3909776FE7B}"/>
    <cellStyle name="Normalny 2 15 2 2 7 2" xfId="27403" xr:uid="{07B1332E-E4EE-47B3-9FFF-EAE14951AB03}"/>
    <cellStyle name="Normalny 2 15 2 2 7 2 2" xfId="35086" xr:uid="{BAEEDBD8-8A25-465E-8515-C94D9514AFD8}"/>
    <cellStyle name="Normalny 2 15 2 2 7 3" xfId="35085" xr:uid="{4D96F76F-039F-4B90-B804-A2219B3A8B9F}"/>
    <cellStyle name="Normalny 2 15 2 2 8" xfId="24801" xr:uid="{E6D39156-5FBD-4739-B108-9A715CFF43BD}"/>
    <cellStyle name="Normalny 2 15 2 2 8 2" xfId="28707" xr:uid="{28EA54E0-D8DB-4246-AC60-402744C1592D}"/>
    <cellStyle name="Normalny 2 15 2 2 8 2 2" xfId="35088" xr:uid="{A00C2D97-B515-46DF-B009-535E1DF83F37}"/>
    <cellStyle name="Normalny 2 15 2 2 8 3" xfId="35087" xr:uid="{D574108E-1A8F-4A91-9B4B-0E03C0116140}"/>
    <cellStyle name="Normalny 2 15 2 2 9" xfId="26099" xr:uid="{D771CDF6-0EDD-4366-80CE-B8DEF6AF2E57}"/>
    <cellStyle name="Normalny 2 15 2 2 9 2" xfId="35089" xr:uid="{EF849526-5ED3-4902-A84F-5C75E9DD83FB}"/>
    <cellStyle name="Normalny 2 15 2 3" xfId="2252" xr:uid="{B7CB2E0A-97EC-4F1A-8009-7EE42A18FC05}"/>
    <cellStyle name="Normalny 2 15 2 3 10" xfId="30029" xr:uid="{2FE48FEF-B9FD-46C8-9D55-39F1ECF6C908}"/>
    <cellStyle name="Normalny 2 15 2 3 11" xfId="30822" xr:uid="{720FD810-876E-4698-BEC7-9F5757A26F23}"/>
    <cellStyle name="Normalny 2 15 2 3 2" xfId="2253" xr:uid="{7025F0D3-9E1B-4374-B13B-F61B874E5D05}"/>
    <cellStyle name="Normalny 2 15 2 3 2 10" xfId="30901" xr:uid="{E86556B9-BA4F-47F8-BB39-72EDBF846316}"/>
    <cellStyle name="Normalny 2 15 2 3 2 2" xfId="2254" xr:uid="{C171B406-94A2-41FB-883E-A8A782E92D61}"/>
    <cellStyle name="Normalny 2 15 2 3 2 2 2" xfId="2255" xr:uid="{62C2BD1F-48B5-4956-8675-06DCD3F796A4}"/>
    <cellStyle name="Normalny 2 15 2 3 2 2 2 2" xfId="23514" xr:uid="{8E6B20C5-0071-4908-82BE-975E61AC9982}"/>
    <cellStyle name="Normalny 2 15 2 3 2 2 2 2 2" xfId="27422" xr:uid="{2454FFC8-6103-4FC5-A915-823C305D7800}"/>
    <cellStyle name="Normalny 2 15 2 3 2 2 2 2 2 2" xfId="35091" xr:uid="{18879D22-B8D6-4AAE-8FB8-439CC58C68B8}"/>
    <cellStyle name="Normalny 2 15 2 3 2 2 2 2 3" xfId="35090" xr:uid="{7D007DBA-F70F-4385-8EFC-2034BA32CC0B}"/>
    <cellStyle name="Normalny 2 15 2 3 2 2 2 3" xfId="24820" xr:uid="{F7680F78-2F97-40B2-A8F9-D5AD2A753643}"/>
    <cellStyle name="Normalny 2 15 2 3 2 2 2 3 2" xfId="28726" xr:uid="{E174B07E-0F00-45FD-A268-CE6490123D09}"/>
    <cellStyle name="Normalny 2 15 2 3 2 2 2 3 2 2" xfId="35093" xr:uid="{32E18A72-0EEF-47C4-A524-5D59287FF678}"/>
    <cellStyle name="Normalny 2 15 2 3 2 2 2 3 3" xfId="35092" xr:uid="{23AAE94F-47E7-4EF5-85DF-C7A7DEF17B8E}"/>
    <cellStyle name="Normalny 2 15 2 3 2 2 2 4" xfId="26118" xr:uid="{64024094-90E1-454A-996E-CBDFA14A485F}"/>
    <cellStyle name="Normalny 2 15 2 3 2 2 2 4 2" xfId="35094" xr:uid="{2FE6548F-C7FA-4D32-B9CE-51B64825B5DC}"/>
    <cellStyle name="Normalny 2 15 2 3 2 2 2 5" xfId="30030" xr:uid="{BDDF83DC-B183-4E86-8E0F-45F2717F88A3}"/>
    <cellStyle name="Normalny 2 15 2 3 2 2 2 6" xfId="31389" xr:uid="{0E08AA9C-7656-4F7B-9D70-6A79B6C9DD2E}"/>
    <cellStyle name="Normalny 2 15 2 3 2 2 3" xfId="2256" xr:uid="{BCB55B1F-AC56-48C7-B486-7B5120FD0C1B}"/>
    <cellStyle name="Normalny 2 15 2 3 2 2 3 2" xfId="23515" xr:uid="{46328AA3-27ED-458C-AABD-467A8A3FC12A}"/>
    <cellStyle name="Normalny 2 15 2 3 2 2 3 2 2" xfId="27423" xr:uid="{9DA3855A-1990-431D-910D-10C9F5E86DA3}"/>
    <cellStyle name="Normalny 2 15 2 3 2 2 3 2 2 2" xfId="35096" xr:uid="{9FA92010-BD1E-4FF8-A966-7F014DBF582D}"/>
    <cellStyle name="Normalny 2 15 2 3 2 2 3 2 3" xfId="35095" xr:uid="{E5295316-E345-44C0-AFBA-D726418507F4}"/>
    <cellStyle name="Normalny 2 15 2 3 2 2 3 3" xfId="24821" xr:uid="{E9F1A0C5-1639-4631-9318-08B02914056F}"/>
    <cellStyle name="Normalny 2 15 2 3 2 2 3 3 2" xfId="28727" xr:uid="{5A542FDB-6E3C-43CA-8A26-642576A86125}"/>
    <cellStyle name="Normalny 2 15 2 3 2 2 3 3 2 2" xfId="35098" xr:uid="{B2421590-B773-483E-A795-154A59B41237}"/>
    <cellStyle name="Normalny 2 15 2 3 2 2 3 3 3" xfId="35097" xr:uid="{49A0088A-9F46-448F-AB8B-5E3CB1209B36}"/>
    <cellStyle name="Normalny 2 15 2 3 2 2 3 4" xfId="26119" xr:uid="{0FE36B93-BBD9-4C93-88F4-A6F2D5A85638}"/>
    <cellStyle name="Normalny 2 15 2 3 2 2 3 4 2" xfId="35099" xr:uid="{C91C6028-4E0B-46AC-AB9A-40F17F002C04}"/>
    <cellStyle name="Normalny 2 15 2 3 2 2 3 5" xfId="30031" xr:uid="{B68391F4-6F17-4D3E-94E0-3924788BEDAF}"/>
    <cellStyle name="Normalny 2 15 2 3 2 2 3 6" xfId="31789" xr:uid="{54906D8D-7C4D-4E66-9847-DA401FEF4F4C}"/>
    <cellStyle name="Normalny 2 15 2 3 2 2 4" xfId="23513" xr:uid="{07CE0548-3CD5-48A7-88FF-6982B887E695}"/>
    <cellStyle name="Normalny 2 15 2 3 2 2 4 2" xfId="27421" xr:uid="{98C49B89-9E06-451A-BECE-E4311E541D24}"/>
    <cellStyle name="Normalny 2 15 2 3 2 2 4 2 2" xfId="35101" xr:uid="{C69BE6F2-6459-4499-B2B7-DF9CE3A1064B}"/>
    <cellStyle name="Normalny 2 15 2 3 2 2 4 3" xfId="35100" xr:uid="{4139CB79-9EC5-4062-9971-482496CC1BE0}"/>
    <cellStyle name="Normalny 2 15 2 3 2 2 5" xfId="24819" xr:uid="{6AAA99C3-38B3-4A2B-8D90-1B0439B21FAB}"/>
    <cellStyle name="Normalny 2 15 2 3 2 2 5 2" xfId="28725" xr:uid="{84F9EBBC-8D10-4958-AA3E-1998CBE6EDCB}"/>
    <cellStyle name="Normalny 2 15 2 3 2 2 5 2 2" xfId="35103" xr:uid="{2B5527C9-9CDC-49F7-8141-C628B1D444DE}"/>
    <cellStyle name="Normalny 2 15 2 3 2 2 5 3" xfId="35102" xr:uid="{EF8F9280-E7F7-46C0-9631-A9CCB6C35A1C}"/>
    <cellStyle name="Normalny 2 15 2 3 2 2 6" xfId="26117" xr:uid="{5D402DAE-696C-43D6-99BA-5263C621225C}"/>
    <cellStyle name="Normalny 2 15 2 3 2 2 6 2" xfId="35104" xr:uid="{42AD9DCA-56C6-4A15-B321-6E34455C2769}"/>
    <cellStyle name="Normalny 2 15 2 3 2 2 7" xfId="30032" xr:uid="{9DBC5BA7-8E9F-4D9D-9591-53D4D6523633}"/>
    <cellStyle name="Normalny 2 15 2 3 2 2 8" xfId="31063" xr:uid="{E26C9E0C-5550-4F79-B0A3-D88053615DE5}"/>
    <cellStyle name="Normalny 2 15 2 3 2 3" xfId="2257" xr:uid="{D70A5455-3974-47DB-8273-714D9A60404F}"/>
    <cellStyle name="Normalny 2 15 2 3 2 3 2" xfId="2258" xr:uid="{1D6033E1-47EC-4A18-A9E1-5D4F01DC6422}"/>
    <cellStyle name="Normalny 2 15 2 3 2 3 2 2" xfId="23517" xr:uid="{CC12E125-AB4F-4BC3-9EEB-B9ADD8024A98}"/>
    <cellStyle name="Normalny 2 15 2 3 2 3 2 2 2" xfId="27425" xr:uid="{C6C72744-BAF7-4417-8CF3-00695D07F6C1}"/>
    <cellStyle name="Normalny 2 15 2 3 2 3 2 2 2 2" xfId="35106" xr:uid="{D53D5BD1-9FD8-4732-8AA2-929EC19D16DB}"/>
    <cellStyle name="Normalny 2 15 2 3 2 3 2 2 3" xfId="35105" xr:uid="{F8B053FC-A483-45B0-970E-A7500CE1AFCA}"/>
    <cellStyle name="Normalny 2 15 2 3 2 3 2 3" xfId="24823" xr:uid="{B460F344-5F68-4AE4-9FCA-BCBF2AA3BF72}"/>
    <cellStyle name="Normalny 2 15 2 3 2 3 2 3 2" xfId="28729" xr:uid="{3AB647FA-30AF-4E3C-9DB9-3168013C6096}"/>
    <cellStyle name="Normalny 2 15 2 3 2 3 2 3 2 2" xfId="35108" xr:uid="{ED238941-D77E-439A-AC14-899BC29DEB64}"/>
    <cellStyle name="Normalny 2 15 2 3 2 3 2 3 3" xfId="35107" xr:uid="{2AF90896-1DF4-4466-B56F-7D6BA398895B}"/>
    <cellStyle name="Normalny 2 15 2 3 2 3 2 4" xfId="26121" xr:uid="{246A7BD1-43BA-4A09-9561-ECBD09DBA6CE}"/>
    <cellStyle name="Normalny 2 15 2 3 2 3 2 4 2" xfId="35109" xr:uid="{80AA9473-79A8-42BF-B18A-7989CC917734}"/>
    <cellStyle name="Normalny 2 15 2 3 2 3 2 5" xfId="30033" xr:uid="{C3327C5F-ADB2-4721-9852-CCECDD471ABA}"/>
    <cellStyle name="Normalny 2 15 2 3 2 3 2 6" xfId="31790" xr:uid="{98390D8E-D6BB-4DF8-AA91-016680CB92F5}"/>
    <cellStyle name="Normalny 2 15 2 3 2 3 3" xfId="23516" xr:uid="{0486D9E1-21EF-44A7-A2D0-69FCDB844D9F}"/>
    <cellStyle name="Normalny 2 15 2 3 2 3 3 2" xfId="27424" xr:uid="{82C906DA-2A32-4907-91EE-27A15C35842D}"/>
    <cellStyle name="Normalny 2 15 2 3 2 3 3 2 2" xfId="35111" xr:uid="{F809973E-E80F-4B9C-8389-A4CD2C93FBBB}"/>
    <cellStyle name="Normalny 2 15 2 3 2 3 3 3" xfId="35110" xr:uid="{56EA1866-9C50-4EB2-823E-3E6A30C91E18}"/>
    <cellStyle name="Normalny 2 15 2 3 2 3 4" xfId="24822" xr:uid="{07B9E688-C870-4504-9E95-F2DB2CB38EEF}"/>
    <cellStyle name="Normalny 2 15 2 3 2 3 4 2" xfId="28728" xr:uid="{B4ED97F0-17AB-404B-91A1-5966F179331B}"/>
    <cellStyle name="Normalny 2 15 2 3 2 3 4 2 2" xfId="35113" xr:uid="{19BC7281-C131-4B7A-9A4D-0457901B1471}"/>
    <cellStyle name="Normalny 2 15 2 3 2 3 4 3" xfId="35112" xr:uid="{0C0C2A6A-5A3A-408E-82B6-24FE2F3578AC}"/>
    <cellStyle name="Normalny 2 15 2 3 2 3 5" xfId="26120" xr:uid="{268A7C71-0C80-421C-8379-210EF1614305}"/>
    <cellStyle name="Normalny 2 15 2 3 2 3 5 2" xfId="35114" xr:uid="{1CAC5C7B-C400-4669-A2B0-766450F78FE9}"/>
    <cellStyle name="Normalny 2 15 2 3 2 3 6" xfId="30034" xr:uid="{4EA94C4B-7A3A-4409-AD4C-8EBC18CDC237}"/>
    <cellStyle name="Normalny 2 15 2 3 2 3 7" xfId="31225" xr:uid="{10D3115C-0B50-409C-8C53-5F8CB04DD864}"/>
    <cellStyle name="Normalny 2 15 2 3 2 4" xfId="2259" xr:uid="{BA42BE22-BDA4-46AE-A897-53223628B1DA}"/>
    <cellStyle name="Normalny 2 15 2 3 2 4 2" xfId="23518" xr:uid="{B9DDE03D-4E76-4075-85C6-52F70A922571}"/>
    <cellStyle name="Normalny 2 15 2 3 2 4 2 2" xfId="27426" xr:uid="{DB3BFF03-80C3-4848-A058-79C46E9F7E1A}"/>
    <cellStyle name="Normalny 2 15 2 3 2 4 2 2 2" xfId="35116" xr:uid="{F37E4B1F-01B4-4E38-A456-7DC4A883FADF}"/>
    <cellStyle name="Normalny 2 15 2 3 2 4 2 3" xfId="35115" xr:uid="{93376452-B4DD-4DB5-82F0-68DD18ACC386}"/>
    <cellStyle name="Normalny 2 15 2 3 2 4 3" xfId="24824" xr:uid="{FB914738-B446-4BD7-94AA-C208A716AF2C}"/>
    <cellStyle name="Normalny 2 15 2 3 2 4 3 2" xfId="28730" xr:uid="{6D45FD28-019E-4B7B-85A8-55720B5D8A96}"/>
    <cellStyle name="Normalny 2 15 2 3 2 4 3 2 2" xfId="35118" xr:uid="{01997EE5-5078-4900-8583-9EDB2DB26028}"/>
    <cellStyle name="Normalny 2 15 2 3 2 4 3 3" xfId="35117" xr:uid="{4DC0ADD7-0EA5-4F03-B9C0-F137F0976F83}"/>
    <cellStyle name="Normalny 2 15 2 3 2 4 4" xfId="26122" xr:uid="{6E11A6AD-3FBA-4F89-A3B2-DDF403335CDB}"/>
    <cellStyle name="Normalny 2 15 2 3 2 4 4 2" xfId="35119" xr:uid="{43917A81-EBF5-48D0-98D9-EFAD17D03758}"/>
    <cellStyle name="Normalny 2 15 2 3 2 4 5" xfId="30035" xr:uid="{F1D11DEE-B037-4957-89EE-FC80AA8D4F90}"/>
    <cellStyle name="Normalny 2 15 2 3 2 4 6" xfId="31388" xr:uid="{3A91579B-D8A4-401C-B6DE-49E621C6A2C9}"/>
    <cellStyle name="Normalny 2 15 2 3 2 5" xfId="2260" xr:uid="{ABCA1FF7-EA39-4AC0-943A-DBC38F6F0AD3}"/>
    <cellStyle name="Normalny 2 15 2 3 2 5 2" xfId="23519" xr:uid="{87AC3E7A-CF1A-422A-8436-99990E49ECCB}"/>
    <cellStyle name="Normalny 2 15 2 3 2 5 2 2" xfId="27427" xr:uid="{5294BBBB-E488-42E6-822A-16CFAE4B812F}"/>
    <cellStyle name="Normalny 2 15 2 3 2 5 2 2 2" xfId="35121" xr:uid="{E1287324-7D9D-4133-9909-3CEAB9DC8B53}"/>
    <cellStyle name="Normalny 2 15 2 3 2 5 2 3" xfId="35120" xr:uid="{7C60950A-D627-456D-BF6E-BAEBC63FE16A}"/>
    <cellStyle name="Normalny 2 15 2 3 2 5 3" xfId="24825" xr:uid="{D4BA8795-0377-40D1-AFBE-71CA39D355FD}"/>
    <cellStyle name="Normalny 2 15 2 3 2 5 3 2" xfId="28731" xr:uid="{33A2D371-B300-48DA-8465-B5FE58EC9DA2}"/>
    <cellStyle name="Normalny 2 15 2 3 2 5 3 2 2" xfId="35123" xr:uid="{B8FD0B10-B9D8-4B1C-9A21-890C003BCF5C}"/>
    <cellStyle name="Normalny 2 15 2 3 2 5 3 3" xfId="35122" xr:uid="{21E11674-886F-4943-85C5-38C812B22413}"/>
    <cellStyle name="Normalny 2 15 2 3 2 5 4" xfId="26123" xr:uid="{220342F3-E6A4-4F3C-98CA-9D4C1A6335C2}"/>
    <cellStyle name="Normalny 2 15 2 3 2 5 4 2" xfId="35124" xr:uid="{C4DDB8DB-D89C-42E2-8C5E-EB997C80946C}"/>
    <cellStyle name="Normalny 2 15 2 3 2 5 5" xfId="30036" xr:uid="{5D564EC1-E8FE-4CDD-BC02-70AB31DB9131}"/>
    <cellStyle name="Normalny 2 15 2 3 2 5 6" xfId="31788" xr:uid="{59A602C4-AB15-44FA-8253-724C2F585A6F}"/>
    <cellStyle name="Normalny 2 15 2 3 2 6" xfId="23512" xr:uid="{EF728489-B334-4549-B5F7-522A0E1CA89E}"/>
    <cellStyle name="Normalny 2 15 2 3 2 6 2" xfId="27420" xr:uid="{D7CC8B47-C437-45FC-B16B-7B077A5A45A2}"/>
    <cellStyle name="Normalny 2 15 2 3 2 6 2 2" xfId="35126" xr:uid="{CB4E990E-20A6-4489-99BF-76C9C3259C40}"/>
    <cellStyle name="Normalny 2 15 2 3 2 6 3" xfId="35125" xr:uid="{F0CB302F-CB9A-410A-AB81-0B7D00051402}"/>
    <cellStyle name="Normalny 2 15 2 3 2 7" xfId="24818" xr:uid="{ABC0BC92-71A6-47CA-BAA6-FA65736D341C}"/>
    <cellStyle name="Normalny 2 15 2 3 2 7 2" xfId="28724" xr:uid="{BDB09856-F188-42CB-BA8C-6B5C06993E06}"/>
    <cellStyle name="Normalny 2 15 2 3 2 7 2 2" xfId="35128" xr:uid="{8F776E47-BCA4-48E9-A4B1-186BCD059384}"/>
    <cellStyle name="Normalny 2 15 2 3 2 7 3" xfId="35127" xr:uid="{876A2087-7437-44CB-9508-872F7B0A22D6}"/>
    <cellStyle name="Normalny 2 15 2 3 2 8" xfId="26116" xr:uid="{24670AC4-2FC9-4714-BCC1-4102110049CF}"/>
    <cellStyle name="Normalny 2 15 2 3 2 8 2" xfId="35129" xr:uid="{CFFFE6EA-0765-407A-B944-1DE32C4AC780}"/>
    <cellStyle name="Normalny 2 15 2 3 2 9" xfId="30037" xr:uid="{354189FD-80AF-4953-AF2A-7DBD28AAA78D}"/>
    <cellStyle name="Normalny 2 15 2 3 3" xfId="2261" xr:uid="{5F965848-A829-4261-9D83-13F5F76AA60F}"/>
    <cellStyle name="Normalny 2 15 2 3 3 2" xfId="2262" xr:uid="{F80A3416-F0EE-4983-BD5A-6E7EB775B6F9}"/>
    <cellStyle name="Normalny 2 15 2 3 3 2 2" xfId="23521" xr:uid="{7DEE7008-617F-4873-8298-9F8C1725833D}"/>
    <cellStyle name="Normalny 2 15 2 3 3 2 2 2" xfId="27429" xr:uid="{6A0F2041-DF62-49DD-A6DE-E89ECD6E1B59}"/>
    <cellStyle name="Normalny 2 15 2 3 3 2 2 2 2" xfId="35131" xr:uid="{79A05E2B-64F1-46AA-8CF1-25D81E53AC08}"/>
    <cellStyle name="Normalny 2 15 2 3 3 2 2 3" xfId="35130" xr:uid="{92DC0CD8-0998-4CCD-A0D8-10E764BEB236}"/>
    <cellStyle name="Normalny 2 15 2 3 3 2 3" xfId="24827" xr:uid="{7D087F9B-A610-4778-BDEA-A4AA6C8B6BF2}"/>
    <cellStyle name="Normalny 2 15 2 3 3 2 3 2" xfId="28733" xr:uid="{95030616-A914-49F8-9C0C-D7FED71E7119}"/>
    <cellStyle name="Normalny 2 15 2 3 3 2 3 2 2" xfId="35133" xr:uid="{5A95A0B9-A418-405B-A8B8-6306DC0372C5}"/>
    <cellStyle name="Normalny 2 15 2 3 3 2 3 3" xfId="35132" xr:uid="{1FBCAD89-C695-4277-9DD7-96B95B498A73}"/>
    <cellStyle name="Normalny 2 15 2 3 3 2 4" xfId="26125" xr:uid="{9E646FC6-1C7F-4FBF-B6F5-3B4F9A967B43}"/>
    <cellStyle name="Normalny 2 15 2 3 3 2 4 2" xfId="35134" xr:uid="{42E181C4-9B43-4C2D-BDD3-D03ACFE79159}"/>
    <cellStyle name="Normalny 2 15 2 3 3 2 5" xfId="30038" xr:uid="{0FED38E5-EE90-4C5A-9F7A-DD1E00BD0BF5}"/>
    <cellStyle name="Normalny 2 15 2 3 3 2 6" xfId="31390" xr:uid="{260FEE97-01C6-414E-AAB4-0AE61DA31FCC}"/>
    <cellStyle name="Normalny 2 15 2 3 3 3" xfId="2263" xr:uid="{8A1F29E1-7235-4C6A-8B35-9F291970B6E1}"/>
    <cellStyle name="Normalny 2 15 2 3 3 3 2" xfId="23522" xr:uid="{033CEDFE-0EE9-4F95-91B5-881426B22806}"/>
    <cellStyle name="Normalny 2 15 2 3 3 3 2 2" xfId="27430" xr:uid="{7769C4AE-8969-4202-9B8E-1B2488F171CE}"/>
    <cellStyle name="Normalny 2 15 2 3 3 3 2 2 2" xfId="35136" xr:uid="{F0499E1C-02F6-4A5C-9187-D7806BF91094}"/>
    <cellStyle name="Normalny 2 15 2 3 3 3 2 3" xfId="35135" xr:uid="{6A6DCC4E-3DE8-4E70-AA17-C0E0F7F8AD5C}"/>
    <cellStyle name="Normalny 2 15 2 3 3 3 3" xfId="24828" xr:uid="{06A2BA36-5E8C-463E-A9C6-5AFD9B8F0EBD}"/>
    <cellStyle name="Normalny 2 15 2 3 3 3 3 2" xfId="28734" xr:uid="{CD4A5625-44E0-4671-B344-258018687F4B}"/>
    <cellStyle name="Normalny 2 15 2 3 3 3 3 2 2" xfId="35138" xr:uid="{734EC9D8-D0A8-435C-94F2-AA1BAE5AB210}"/>
    <cellStyle name="Normalny 2 15 2 3 3 3 3 3" xfId="35137" xr:uid="{420BDB7D-25DE-48C2-B056-7DB0DBDB996B}"/>
    <cellStyle name="Normalny 2 15 2 3 3 3 4" xfId="26126" xr:uid="{0199982A-B46A-48F8-804F-CF993CBFFA69}"/>
    <cellStyle name="Normalny 2 15 2 3 3 3 4 2" xfId="35139" xr:uid="{1606501D-A153-417A-9CDC-25F15EDB58D0}"/>
    <cellStyle name="Normalny 2 15 2 3 3 3 5" xfId="30039" xr:uid="{77F9F6B7-B47A-43E4-9D10-CD8EDB5061DD}"/>
    <cellStyle name="Normalny 2 15 2 3 3 3 6" xfId="31791" xr:uid="{38345B93-ECC9-421F-94C7-3A560957BE7F}"/>
    <cellStyle name="Normalny 2 15 2 3 3 4" xfId="23520" xr:uid="{6E45C13F-37D4-4061-9369-9111C6F2A9FB}"/>
    <cellStyle name="Normalny 2 15 2 3 3 4 2" xfId="27428" xr:uid="{458F7B9E-122E-443E-B42A-0C7FD99F945D}"/>
    <cellStyle name="Normalny 2 15 2 3 3 4 2 2" xfId="35141" xr:uid="{E4135DC7-08AE-4701-A297-A8B8367AC40F}"/>
    <cellStyle name="Normalny 2 15 2 3 3 4 3" xfId="35140" xr:uid="{83A394A8-F01F-4170-983F-6E5A865B2BD0}"/>
    <cellStyle name="Normalny 2 15 2 3 3 5" xfId="24826" xr:uid="{7944EA34-89B4-45A8-8080-ED5DF996864A}"/>
    <cellStyle name="Normalny 2 15 2 3 3 5 2" xfId="28732" xr:uid="{E39348D5-D96F-4CE6-B61B-64E309088E22}"/>
    <cellStyle name="Normalny 2 15 2 3 3 5 2 2" xfId="35143" xr:uid="{E7CBE62B-8DBE-424E-81E5-D492BAB25B74}"/>
    <cellStyle name="Normalny 2 15 2 3 3 5 3" xfId="35142" xr:uid="{DB11423A-1C8C-4785-9143-578BD1323179}"/>
    <cellStyle name="Normalny 2 15 2 3 3 6" xfId="26124" xr:uid="{2BB044BA-AE4E-44AE-9B86-F6307D0418A6}"/>
    <cellStyle name="Normalny 2 15 2 3 3 6 2" xfId="35144" xr:uid="{2E163C15-2B71-43C8-BE38-423054A0FCC4}"/>
    <cellStyle name="Normalny 2 15 2 3 3 7" xfId="30040" xr:uid="{53513A70-0CE0-46CB-891A-EB4D0F8073CC}"/>
    <cellStyle name="Normalny 2 15 2 3 3 8" xfId="30984" xr:uid="{051E1A66-13AA-4BA2-8576-3E5B546EBEB7}"/>
    <cellStyle name="Normalny 2 15 2 3 4" xfId="2264" xr:uid="{1842C423-C55E-4BB5-90D3-8B58412814C8}"/>
    <cellStyle name="Normalny 2 15 2 3 4 2" xfId="2265" xr:uid="{F5962608-E207-43E2-BB43-216CE711253A}"/>
    <cellStyle name="Normalny 2 15 2 3 4 2 2" xfId="23524" xr:uid="{8D32EFDF-8E7D-403D-9329-D01D513350BE}"/>
    <cellStyle name="Normalny 2 15 2 3 4 2 2 2" xfId="27432" xr:uid="{2AADA35B-5368-4CB6-97D2-DAA3F818046B}"/>
    <cellStyle name="Normalny 2 15 2 3 4 2 2 2 2" xfId="35146" xr:uid="{912468DC-F0B7-489D-B810-EF9E91667F44}"/>
    <cellStyle name="Normalny 2 15 2 3 4 2 2 3" xfId="35145" xr:uid="{A4DB8CD0-D33D-4D87-A94F-BBA4BBB60330}"/>
    <cellStyle name="Normalny 2 15 2 3 4 2 3" xfId="24830" xr:uid="{1A92B9D1-814C-4E04-A0E1-C4B32BC2DE32}"/>
    <cellStyle name="Normalny 2 15 2 3 4 2 3 2" xfId="28736" xr:uid="{596C9DFD-CF1E-407D-B913-FD08F1F6C9B2}"/>
    <cellStyle name="Normalny 2 15 2 3 4 2 3 2 2" xfId="35148" xr:uid="{E0B4836B-4FE1-470C-9803-A189EFA50F57}"/>
    <cellStyle name="Normalny 2 15 2 3 4 2 3 3" xfId="35147" xr:uid="{2CADFA7C-DED5-48FC-A332-55923E386755}"/>
    <cellStyle name="Normalny 2 15 2 3 4 2 4" xfId="26128" xr:uid="{515476B2-6CC1-4F51-9793-E5309956E746}"/>
    <cellStyle name="Normalny 2 15 2 3 4 2 4 2" xfId="35149" xr:uid="{3B8532A2-A7FE-45DF-97FA-F6321E793A2F}"/>
    <cellStyle name="Normalny 2 15 2 3 4 2 5" xfId="30041" xr:uid="{211C517E-259F-4B2B-99DC-60C47DEC3E57}"/>
    <cellStyle name="Normalny 2 15 2 3 4 2 6" xfId="31792" xr:uid="{108D09C8-7910-4BCF-A000-FDAEA0149BD3}"/>
    <cellStyle name="Normalny 2 15 2 3 4 3" xfId="23523" xr:uid="{26F4A1B6-4F05-4F7B-A0AD-31CE7810B6C6}"/>
    <cellStyle name="Normalny 2 15 2 3 4 3 2" xfId="27431" xr:uid="{FC4F1762-B0A7-49B3-A4E9-061C8B97725A}"/>
    <cellStyle name="Normalny 2 15 2 3 4 3 2 2" xfId="35151" xr:uid="{92C140AE-B8FA-4350-8CDF-904F706406E1}"/>
    <cellStyle name="Normalny 2 15 2 3 4 3 3" xfId="35150" xr:uid="{77DA9B3F-B78C-4078-8A9A-9E9C4290B934}"/>
    <cellStyle name="Normalny 2 15 2 3 4 4" xfId="24829" xr:uid="{6561CE82-B4FE-41F5-A9F7-5B699372C0AA}"/>
    <cellStyle name="Normalny 2 15 2 3 4 4 2" xfId="28735" xr:uid="{240E9B98-CBD7-4956-A310-8A883B590BFA}"/>
    <cellStyle name="Normalny 2 15 2 3 4 4 2 2" xfId="35153" xr:uid="{6F3DCE9E-EBB1-48D8-9FF8-C292DF3F6022}"/>
    <cellStyle name="Normalny 2 15 2 3 4 4 3" xfId="35152" xr:uid="{B1D71DEC-A224-4969-9956-6D27E478CCAA}"/>
    <cellStyle name="Normalny 2 15 2 3 4 5" xfId="26127" xr:uid="{C2BB4F44-EB2F-42D5-AFA7-8820A66D7114}"/>
    <cellStyle name="Normalny 2 15 2 3 4 5 2" xfId="35154" xr:uid="{237519C8-1049-413C-A7E0-8F057C146576}"/>
    <cellStyle name="Normalny 2 15 2 3 4 6" xfId="30042" xr:uid="{AD68F2A4-563F-4C01-BCF3-EB0F250DAFE1}"/>
    <cellStyle name="Normalny 2 15 2 3 4 7" xfId="31146" xr:uid="{6F63481D-C5AC-454D-B4D4-0768AD5D26D3}"/>
    <cellStyle name="Normalny 2 15 2 3 5" xfId="2266" xr:uid="{B9ECDF8C-61D2-4035-8B57-473B199B1841}"/>
    <cellStyle name="Normalny 2 15 2 3 5 2" xfId="23525" xr:uid="{DF44E114-AFDB-4F1B-A2CE-7FB0126EB54D}"/>
    <cellStyle name="Normalny 2 15 2 3 5 2 2" xfId="27433" xr:uid="{C4C14109-A13F-44E7-A47C-E659E36D60CF}"/>
    <cellStyle name="Normalny 2 15 2 3 5 2 2 2" xfId="35156" xr:uid="{34787E0C-C515-4DB2-81A4-04856B469281}"/>
    <cellStyle name="Normalny 2 15 2 3 5 2 3" xfId="35155" xr:uid="{A815A8D0-2036-447B-84BF-744865C3296A}"/>
    <cellStyle name="Normalny 2 15 2 3 5 3" xfId="24831" xr:uid="{1E9D44D6-4177-4A83-A404-92DB67D3F434}"/>
    <cellStyle name="Normalny 2 15 2 3 5 3 2" xfId="28737" xr:uid="{D7BA9262-B3E4-41DD-809E-BA757AD42F93}"/>
    <cellStyle name="Normalny 2 15 2 3 5 3 2 2" xfId="35158" xr:uid="{998D57EE-6912-426C-97A0-F4C5FAEF98D6}"/>
    <cellStyle name="Normalny 2 15 2 3 5 3 3" xfId="35157" xr:uid="{D72FCA00-8A10-4096-B854-D9C60C62C814}"/>
    <cellStyle name="Normalny 2 15 2 3 5 4" xfId="26129" xr:uid="{243F3308-A2BB-4E19-BEB8-7000B9D85079}"/>
    <cellStyle name="Normalny 2 15 2 3 5 4 2" xfId="35159" xr:uid="{E07169AC-7A4F-45A2-B50C-7A98F7CCC1AB}"/>
    <cellStyle name="Normalny 2 15 2 3 5 5" xfId="30043" xr:uid="{B080F25E-C241-43CE-A559-7CF0D1C71E9F}"/>
    <cellStyle name="Normalny 2 15 2 3 5 6" xfId="31387" xr:uid="{AF8EDEFA-65A8-4DCE-AF54-598728474B4B}"/>
    <cellStyle name="Normalny 2 15 2 3 6" xfId="2267" xr:uid="{BEF9CB46-6922-4E79-9B1F-BEBAF58D3FC7}"/>
    <cellStyle name="Normalny 2 15 2 3 6 2" xfId="23526" xr:uid="{D2583ACF-0608-4A87-9750-3128528EE4CF}"/>
    <cellStyle name="Normalny 2 15 2 3 6 2 2" xfId="27434" xr:uid="{6E2E6F3D-863D-4F99-A487-4197230C3A02}"/>
    <cellStyle name="Normalny 2 15 2 3 6 2 2 2" xfId="35161" xr:uid="{EEECBFFD-C386-42D2-B57A-D75F2C75FF2B}"/>
    <cellStyle name="Normalny 2 15 2 3 6 2 3" xfId="35160" xr:uid="{06A861C6-4E10-4A01-B9B4-261CA57841D6}"/>
    <cellStyle name="Normalny 2 15 2 3 6 3" xfId="24832" xr:uid="{D364F25E-CB36-4CCC-9A3D-69328A1F3023}"/>
    <cellStyle name="Normalny 2 15 2 3 6 3 2" xfId="28738" xr:uid="{83411D28-3B06-43E1-935E-30CCBC487771}"/>
    <cellStyle name="Normalny 2 15 2 3 6 3 2 2" xfId="35163" xr:uid="{B3B89C65-1BDF-4F19-B3FE-B1FAA7B03BAB}"/>
    <cellStyle name="Normalny 2 15 2 3 6 3 3" xfId="35162" xr:uid="{70D52EB1-3696-44F9-8736-B6BC40E669FC}"/>
    <cellStyle name="Normalny 2 15 2 3 6 4" xfId="26130" xr:uid="{197DAC74-C55D-41D5-98A9-578D9CB5399F}"/>
    <cellStyle name="Normalny 2 15 2 3 6 4 2" xfId="35164" xr:uid="{36C5EBDC-471F-4EF2-A001-77F20E3EE644}"/>
    <cellStyle name="Normalny 2 15 2 3 6 5" xfId="30044" xr:uid="{7612F0E6-FC90-494C-9C23-311D27E28E97}"/>
    <cellStyle name="Normalny 2 15 2 3 6 6" xfId="31787" xr:uid="{917AFF37-4207-4684-8065-257C7806F5C1}"/>
    <cellStyle name="Normalny 2 15 2 3 7" xfId="23511" xr:uid="{16CB9C51-3E11-454C-968B-216CBAA4A469}"/>
    <cellStyle name="Normalny 2 15 2 3 7 2" xfId="27419" xr:uid="{DC49926D-C90B-49EF-85C1-6E4294EEF13B}"/>
    <cellStyle name="Normalny 2 15 2 3 7 2 2" xfId="35166" xr:uid="{1EAF7F53-05BA-4C6F-BAF8-D40D81840ABF}"/>
    <cellStyle name="Normalny 2 15 2 3 7 3" xfId="35165" xr:uid="{7159DF32-B04E-48A8-A655-6D49859D5F2E}"/>
    <cellStyle name="Normalny 2 15 2 3 8" xfId="24817" xr:uid="{35187919-80B3-4925-B6A4-1352E1722820}"/>
    <cellStyle name="Normalny 2 15 2 3 8 2" xfId="28723" xr:uid="{5A08866C-F24C-4B31-830B-0F808144C003}"/>
    <cellStyle name="Normalny 2 15 2 3 8 2 2" xfId="35168" xr:uid="{C8EDDA81-3B20-4DD5-8495-355A2152677C}"/>
    <cellStyle name="Normalny 2 15 2 3 8 3" xfId="35167" xr:uid="{DCC2AFED-C2C1-47D3-B440-480F9328DC7C}"/>
    <cellStyle name="Normalny 2 15 2 3 9" xfId="26115" xr:uid="{CED11069-19B3-4D3F-AAC7-39EF32467D8E}"/>
    <cellStyle name="Normalny 2 15 2 3 9 2" xfId="35169" xr:uid="{8EDC1387-94CB-448C-BC0A-608EC00A7896}"/>
    <cellStyle name="Normalny 2 15 2 4" xfId="2268" xr:uid="{B2C4CFB1-2EA8-41BB-A32F-58201988C318}"/>
    <cellStyle name="Normalny 2 15 2 4 10" xfId="30863" xr:uid="{7826D7A7-0EC6-4E47-8C39-F48D2571C5DE}"/>
    <cellStyle name="Normalny 2 15 2 4 2" xfId="2269" xr:uid="{A457E1C5-421B-4CA5-96B8-061AFA4F810D}"/>
    <cellStyle name="Normalny 2 15 2 4 2 2" xfId="2270" xr:uid="{12B81962-8425-4EAB-B491-592B3EBD3291}"/>
    <cellStyle name="Normalny 2 15 2 4 2 2 2" xfId="23529" xr:uid="{6FFB6F05-0167-420E-B0F1-9262A8248E1A}"/>
    <cellStyle name="Normalny 2 15 2 4 2 2 2 2" xfId="27437" xr:uid="{495F63A6-2651-4AC3-9269-88724EE9BD43}"/>
    <cellStyle name="Normalny 2 15 2 4 2 2 2 2 2" xfId="35171" xr:uid="{C1963F09-0D7A-4B51-A68F-E1665B676D0F}"/>
    <cellStyle name="Normalny 2 15 2 4 2 2 2 3" xfId="35170" xr:uid="{6517542C-441C-4D4B-A268-0F6E402B6FFD}"/>
    <cellStyle name="Normalny 2 15 2 4 2 2 3" xfId="24835" xr:uid="{0F436364-CEFA-4CAF-94A0-F3570E52F16C}"/>
    <cellStyle name="Normalny 2 15 2 4 2 2 3 2" xfId="28741" xr:uid="{99765C56-9512-4A2E-8E37-65129E85DD9A}"/>
    <cellStyle name="Normalny 2 15 2 4 2 2 3 2 2" xfId="35173" xr:uid="{27473E3F-80FF-40C6-B31E-ADBE66C941A9}"/>
    <cellStyle name="Normalny 2 15 2 4 2 2 3 3" xfId="35172" xr:uid="{9678E838-99FB-48E2-9DC5-76BC42052D3B}"/>
    <cellStyle name="Normalny 2 15 2 4 2 2 4" xfId="26133" xr:uid="{BC2684C9-911C-44B1-A4D2-02D7E47B2B30}"/>
    <cellStyle name="Normalny 2 15 2 4 2 2 4 2" xfId="35174" xr:uid="{364B755A-FD49-41F6-9253-94127FF12205}"/>
    <cellStyle name="Normalny 2 15 2 4 2 2 5" xfId="30045" xr:uid="{2ED39DA8-70E9-43A2-92D7-3FE3248E249D}"/>
    <cellStyle name="Normalny 2 15 2 4 2 2 6" xfId="31392" xr:uid="{E02E42A6-91E0-4B71-99F2-D7B1EDE41063}"/>
    <cellStyle name="Normalny 2 15 2 4 2 3" xfId="2271" xr:uid="{304445B0-AF20-4195-9E48-47E6363AA8FF}"/>
    <cellStyle name="Normalny 2 15 2 4 2 3 2" xfId="23530" xr:uid="{CE3B5A97-1AB2-4F06-BCEF-F59F1FE1E6FB}"/>
    <cellStyle name="Normalny 2 15 2 4 2 3 2 2" xfId="27438" xr:uid="{E1901F8E-B1FC-47DD-9624-70A8AEFB68B9}"/>
    <cellStyle name="Normalny 2 15 2 4 2 3 2 2 2" xfId="35176" xr:uid="{67ABC467-99D2-4040-8D83-07F2CF07C9C9}"/>
    <cellStyle name="Normalny 2 15 2 4 2 3 2 3" xfId="35175" xr:uid="{EACA2D94-3E24-4A5A-A83F-8ED464096062}"/>
    <cellStyle name="Normalny 2 15 2 4 2 3 3" xfId="24836" xr:uid="{0C72899E-8029-478D-AEE0-C45321C46C6D}"/>
    <cellStyle name="Normalny 2 15 2 4 2 3 3 2" xfId="28742" xr:uid="{D6C7E357-FA68-4846-B633-826DF8C03289}"/>
    <cellStyle name="Normalny 2 15 2 4 2 3 3 2 2" xfId="35178" xr:uid="{2AF6B2FF-889D-413B-A732-513AF9DC4A20}"/>
    <cellStyle name="Normalny 2 15 2 4 2 3 3 3" xfId="35177" xr:uid="{67B4CBDB-EAA5-4ADD-8822-0C238158788A}"/>
    <cellStyle name="Normalny 2 15 2 4 2 3 4" xfId="26134" xr:uid="{F9789E3B-18CB-4332-86B4-6D07639F273E}"/>
    <cellStyle name="Normalny 2 15 2 4 2 3 4 2" xfId="35179" xr:uid="{E80C77B0-2163-4EC2-B9A5-C490AB9B0AD0}"/>
    <cellStyle name="Normalny 2 15 2 4 2 3 5" xfId="30046" xr:uid="{89DC6D24-DEFE-40CC-A7E2-00A7E36B1FFA}"/>
    <cellStyle name="Normalny 2 15 2 4 2 3 6" xfId="31794" xr:uid="{67894D9A-E409-43C3-BAFC-460630F2A972}"/>
    <cellStyle name="Normalny 2 15 2 4 2 4" xfId="23528" xr:uid="{A084FD87-04D1-4CAB-BDFE-A1F601E99538}"/>
    <cellStyle name="Normalny 2 15 2 4 2 4 2" xfId="27436" xr:uid="{11100AA9-9E8C-4F2E-AB40-2F2D6F9BA4D5}"/>
    <cellStyle name="Normalny 2 15 2 4 2 4 2 2" xfId="35181" xr:uid="{FC4C0554-5D5E-470D-89ED-BC6B6522A1F4}"/>
    <cellStyle name="Normalny 2 15 2 4 2 4 3" xfId="35180" xr:uid="{3BB0FAD8-C43E-4C9F-90B6-28DC7576D08B}"/>
    <cellStyle name="Normalny 2 15 2 4 2 5" xfId="24834" xr:uid="{2FBE2860-3064-49BE-9666-C7AAA9314792}"/>
    <cellStyle name="Normalny 2 15 2 4 2 5 2" xfId="28740" xr:uid="{E3A55819-BE2A-451A-B575-8B51052BDCDE}"/>
    <cellStyle name="Normalny 2 15 2 4 2 5 2 2" xfId="35183" xr:uid="{518AD5FF-EB94-4F05-B6F4-FB50C65BF388}"/>
    <cellStyle name="Normalny 2 15 2 4 2 5 3" xfId="35182" xr:uid="{3E7F302D-ACA5-4FF6-9F6F-996DD97F1E1E}"/>
    <cellStyle name="Normalny 2 15 2 4 2 6" xfId="26132" xr:uid="{C9A99252-42D0-4731-888E-B744EAA2A957}"/>
    <cellStyle name="Normalny 2 15 2 4 2 6 2" xfId="35184" xr:uid="{9417AC7A-EB03-44E4-9D07-C1202D2B00DE}"/>
    <cellStyle name="Normalny 2 15 2 4 2 7" xfId="30047" xr:uid="{34D61D96-3457-4AA5-A919-CF0B8FC05EBE}"/>
    <cellStyle name="Normalny 2 15 2 4 2 8" xfId="31025" xr:uid="{7A687601-B7C0-4EB8-9F98-32757AA423AA}"/>
    <cellStyle name="Normalny 2 15 2 4 3" xfId="2272" xr:uid="{A3A7FDD1-F04B-4915-A9DB-7C7A56D00073}"/>
    <cellStyle name="Normalny 2 15 2 4 3 2" xfId="2273" xr:uid="{9C06715C-66DE-40D4-8765-A1AB3FFBE8C9}"/>
    <cellStyle name="Normalny 2 15 2 4 3 2 2" xfId="23532" xr:uid="{301D0853-1A8D-4BEB-A5B7-384072B404FB}"/>
    <cellStyle name="Normalny 2 15 2 4 3 2 2 2" xfId="27440" xr:uid="{036297BB-A47B-40A8-AA1C-6E8EF843D4EA}"/>
    <cellStyle name="Normalny 2 15 2 4 3 2 2 2 2" xfId="35186" xr:uid="{A529A5E4-B573-4385-9D44-5885C1B739C3}"/>
    <cellStyle name="Normalny 2 15 2 4 3 2 2 3" xfId="35185" xr:uid="{26A5F532-7A2A-4103-86F9-6995008BCE83}"/>
    <cellStyle name="Normalny 2 15 2 4 3 2 3" xfId="24838" xr:uid="{9DD0C0D9-320F-4A4F-9889-A9CB1AB60885}"/>
    <cellStyle name="Normalny 2 15 2 4 3 2 3 2" xfId="28744" xr:uid="{70B26732-1023-4FA1-BB8D-1CB4CE77FA39}"/>
    <cellStyle name="Normalny 2 15 2 4 3 2 3 2 2" xfId="35188" xr:uid="{2DD99ED8-4BEF-41D2-A98B-A59010582C7E}"/>
    <cellStyle name="Normalny 2 15 2 4 3 2 3 3" xfId="35187" xr:uid="{C070B049-CFCD-4F95-BC0C-D7B3D11F2DC7}"/>
    <cellStyle name="Normalny 2 15 2 4 3 2 4" xfId="26136" xr:uid="{C4BCDE8B-F37B-4F70-B8BC-DB84FA1EB4D4}"/>
    <cellStyle name="Normalny 2 15 2 4 3 2 4 2" xfId="35189" xr:uid="{7C39F71C-AC01-432C-BAC8-B13FC5600B1C}"/>
    <cellStyle name="Normalny 2 15 2 4 3 2 5" xfId="30048" xr:uid="{86D04690-29C8-4389-9873-51C41E603329}"/>
    <cellStyle name="Normalny 2 15 2 4 3 2 6" xfId="31795" xr:uid="{A6288398-C849-4BA4-BA5C-1FFE359FDA37}"/>
    <cellStyle name="Normalny 2 15 2 4 3 3" xfId="23531" xr:uid="{DF4F5C7E-FC51-4AD4-9D5C-C1C895083A16}"/>
    <cellStyle name="Normalny 2 15 2 4 3 3 2" xfId="27439" xr:uid="{EB70CA81-3D54-47C4-B4BA-3CCAF500D672}"/>
    <cellStyle name="Normalny 2 15 2 4 3 3 2 2" xfId="35191" xr:uid="{A6994C4F-DF3D-4433-A530-2875B90581C0}"/>
    <cellStyle name="Normalny 2 15 2 4 3 3 3" xfId="35190" xr:uid="{97DD4E4C-8987-4DDF-952A-E7E514A8BFCD}"/>
    <cellStyle name="Normalny 2 15 2 4 3 4" xfId="24837" xr:uid="{CCF0F3EE-0972-4F1F-ABA4-7664ECAD9B53}"/>
    <cellStyle name="Normalny 2 15 2 4 3 4 2" xfId="28743" xr:uid="{689A6E42-DEA6-4E44-B281-0D3AC1681825}"/>
    <cellStyle name="Normalny 2 15 2 4 3 4 2 2" xfId="35193" xr:uid="{055CA6D7-717D-4F11-AFB8-64A3B6076514}"/>
    <cellStyle name="Normalny 2 15 2 4 3 4 3" xfId="35192" xr:uid="{BD6C1304-8C1C-4A3F-A8DA-D774B6AFC3D5}"/>
    <cellStyle name="Normalny 2 15 2 4 3 5" xfId="26135" xr:uid="{4B6A1B32-15A2-4FF5-AB9D-A889FAEB43C5}"/>
    <cellStyle name="Normalny 2 15 2 4 3 5 2" xfId="35194" xr:uid="{81290313-10D7-44DF-A1B2-DD0978CEE686}"/>
    <cellStyle name="Normalny 2 15 2 4 3 6" xfId="30049" xr:uid="{A67B1A05-4236-41D9-9E14-24C69348EECF}"/>
    <cellStyle name="Normalny 2 15 2 4 3 7" xfId="31187" xr:uid="{54C4DCE6-6D32-4F03-86FB-F51AEBA31B71}"/>
    <cellStyle name="Normalny 2 15 2 4 4" xfId="2274" xr:uid="{7854C249-545C-4832-A8A7-C2F7DAFDEA04}"/>
    <cellStyle name="Normalny 2 15 2 4 4 2" xfId="23533" xr:uid="{921223DE-F0AE-417C-86F8-B74202A61ACD}"/>
    <cellStyle name="Normalny 2 15 2 4 4 2 2" xfId="27441" xr:uid="{4FEB4352-DD81-4793-B2BD-769A6BAF6A87}"/>
    <cellStyle name="Normalny 2 15 2 4 4 2 2 2" xfId="35196" xr:uid="{15B72C58-576E-484A-AD2C-A5792523F0E7}"/>
    <cellStyle name="Normalny 2 15 2 4 4 2 3" xfId="35195" xr:uid="{D8FBBD84-5996-4233-9D9D-18815BFDC7BC}"/>
    <cellStyle name="Normalny 2 15 2 4 4 3" xfId="24839" xr:uid="{2D86D8F6-03AB-4C39-BE8C-7D5A4953E1E0}"/>
    <cellStyle name="Normalny 2 15 2 4 4 3 2" xfId="28745" xr:uid="{85079B89-BF7A-45CE-A5ED-5A2C9F9CC0DB}"/>
    <cellStyle name="Normalny 2 15 2 4 4 3 2 2" xfId="35198" xr:uid="{D789E000-6CA1-43A3-88C4-1A6AB241F031}"/>
    <cellStyle name="Normalny 2 15 2 4 4 3 3" xfId="35197" xr:uid="{FB0BC026-04FE-44C0-8E35-A6774806ADAA}"/>
    <cellStyle name="Normalny 2 15 2 4 4 4" xfId="26137" xr:uid="{BBDCF87E-8AAA-4925-9EF9-FEC309EBE683}"/>
    <cellStyle name="Normalny 2 15 2 4 4 4 2" xfId="35199" xr:uid="{58CD7D5F-985E-45DC-9BF8-13DB801C2181}"/>
    <cellStyle name="Normalny 2 15 2 4 4 5" xfId="30050" xr:uid="{08346332-357E-4F45-80D6-6174A9699BDC}"/>
    <cellStyle name="Normalny 2 15 2 4 4 6" xfId="31391" xr:uid="{042916EE-D837-4099-96DF-E1B669B1458D}"/>
    <cellStyle name="Normalny 2 15 2 4 5" xfId="2275" xr:uid="{C4F102B4-73DD-4885-99A4-E3C2C4230F56}"/>
    <cellStyle name="Normalny 2 15 2 4 5 2" xfId="23534" xr:uid="{0437392A-0793-4D6A-9558-0AA2814D809D}"/>
    <cellStyle name="Normalny 2 15 2 4 5 2 2" xfId="27442" xr:uid="{88C4641C-8D27-4EA7-921E-5D13E3BF7CCD}"/>
    <cellStyle name="Normalny 2 15 2 4 5 2 2 2" xfId="35201" xr:uid="{6ED717A1-D474-42D3-A67E-718171774BB5}"/>
    <cellStyle name="Normalny 2 15 2 4 5 2 3" xfId="35200" xr:uid="{60D6D2CB-5E38-421A-A27F-900AE2785B1F}"/>
    <cellStyle name="Normalny 2 15 2 4 5 3" xfId="24840" xr:uid="{A094307F-E492-4888-9649-FCF348877D5D}"/>
    <cellStyle name="Normalny 2 15 2 4 5 3 2" xfId="28746" xr:uid="{E290015A-DFAC-4A6C-91A2-1392B2AAAA74}"/>
    <cellStyle name="Normalny 2 15 2 4 5 3 2 2" xfId="35203" xr:uid="{9E67E372-72E6-4E4F-934A-DBBD3BEBCDE6}"/>
    <cellStyle name="Normalny 2 15 2 4 5 3 3" xfId="35202" xr:uid="{0E7680FF-5B2E-4804-9263-306589F2E79A}"/>
    <cellStyle name="Normalny 2 15 2 4 5 4" xfId="26138" xr:uid="{19317141-78AA-4234-BA2E-5FC2F340DB66}"/>
    <cellStyle name="Normalny 2 15 2 4 5 4 2" xfId="35204" xr:uid="{38F38DC1-B2BD-4EA2-8C76-D299CD1D5A61}"/>
    <cellStyle name="Normalny 2 15 2 4 5 5" xfId="30051" xr:uid="{CA6B5F96-EC85-481D-8B21-BDD2096C909A}"/>
    <cellStyle name="Normalny 2 15 2 4 5 6" xfId="31793" xr:uid="{20DD9971-E2FF-410F-9E6C-8EF440970CD9}"/>
    <cellStyle name="Normalny 2 15 2 4 6" xfId="23527" xr:uid="{FCE646A9-7EEC-4D26-AA45-37D6A30C2BDA}"/>
    <cellStyle name="Normalny 2 15 2 4 6 2" xfId="27435" xr:uid="{D7519CA0-EFD2-4796-93DA-8AFCAEE81030}"/>
    <cellStyle name="Normalny 2 15 2 4 6 2 2" xfId="35206" xr:uid="{3D2C9FDD-7A2B-480A-B9B9-773D0978CC59}"/>
    <cellStyle name="Normalny 2 15 2 4 6 3" xfId="35205" xr:uid="{367646E8-EC28-4525-BF35-B0F06F960707}"/>
    <cellStyle name="Normalny 2 15 2 4 7" xfId="24833" xr:uid="{8557A607-7C0F-45AF-AE53-E81CF3A5F215}"/>
    <cellStyle name="Normalny 2 15 2 4 7 2" xfId="28739" xr:uid="{F1015C4F-CA10-4718-8EB5-DB755EF9499C}"/>
    <cellStyle name="Normalny 2 15 2 4 7 2 2" xfId="35208" xr:uid="{CCBE1468-0961-4A7F-A449-DB08DC07A53B}"/>
    <cellStyle name="Normalny 2 15 2 4 7 3" xfId="35207" xr:uid="{D27FB3BA-717F-4CF7-AC80-11F0F4691D5B}"/>
    <cellStyle name="Normalny 2 15 2 4 8" xfId="26131" xr:uid="{8213832E-2341-42D4-A578-2AFDD4E4BF2C}"/>
    <cellStyle name="Normalny 2 15 2 4 8 2" xfId="35209" xr:uid="{7665AAEF-B4A3-4AEA-A14C-D36EFE34A3E0}"/>
    <cellStyle name="Normalny 2 15 2 4 9" xfId="30052" xr:uid="{AE52D59B-857A-4486-BE68-6EDA11835593}"/>
    <cellStyle name="Normalny 2 15 2 5" xfId="2276" xr:uid="{271CB33D-EF3F-427E-9D59-91829004DE5E}"/>
    <cellStyle name="Normalny 2 15 2 5 2" xfId="2277" xr:uid="{BF607B43-8AA8-48CC-A74C-E9611E894BF8}"/>
    <cellStyle name="Normalny 2 15 2 5 2 2" xfId="23536" xr:uid="{32BE5331-C595-4A75-8628-82C2B6722F2A}"/>
    <cellStyle name="Normalny 2 15 2 5 2 2 2" xfId="27444" xr:uid="{B82F3B23-335E-4ACC-B5E5-947932BE2B89}"/>
    <cellStyle name="Normalny 2 15 2 5 2 2 2 2" xfId="35211" xr:uid="{AA0BCCCF-9FCB-4268-BFFB-AFA55228A83B}"/>
    <cellStyle name="Normalny 2 15 2 5 2 2 3" xfId="35210" xr:uid="{4687BEEE-F0FC-453C-8333-E3FF2BACD5B8}"/>
    <cellStyle name="Normalny 2 15 2 5 2 3" xfId="24842" xr:uid="{1AD4C3E9-FDA2-4EBA-B27C-BB1BE66EC001}"/>
    <cellStyle name="Normalny 2 15 2 5 2 3 2" xfId="28748" xr:uid="{0842F3A4-03DC-4FB3-8635-FDF34DDD9F23}"/>
    <cellStyle name="Normalny 2 15 2 5 2 3 2 2" xfId="35213" xr:uid="{9F8B108B-CEB0-4C71-833A-058D7945DC8B}"/>
    <cellStyle name="Normalny 2 15 2 5 2 3 3" xfId="35212" xr:uid="{BB49C236-2C28-4C44-9D69-925BBD14D9A4}"/>
    <cellStyle name="Normalny 2 15 2 5 2 4" xfId="26140" xr:uid="{F862DB48-C182-486D-B27B-9B41F8B27FF2}"/>
    <cellStyle name="Normalny 2 15 2 5 2 4 2" xfId="35214" xr:uid="{5E25B190-F213-4B6E-81F9-87C915FB76B6}"/>
    <cellStyle name="Normalny 2 15 2 5 2 5" xfId="30053" xr:uid="{FC31466A-B6BB-4E1D-801E-AB1B11E48E76}"/>
    <cellStyle name="Normalny 2 15 2 5 2 6" xfId="31393" xr:uid="{011698FC-8591-4DEB-B7A4-32EFA4DC3D21}"/>
    <cellStyle name="Normalny 2 15 2 5 3" xfId="2278" xr:uid="{D42AA7E8-6E98-4310-8E29-74862850C305}"/>
    <cellStyle name="Normalny 2 15 2 5 3 2" xfId="23537" xr:uid="{87AD5267-D215-4248-A443-F72BB3F4794E}"/>
    <cellStyle name="Normalny 2 15 2 5 3 2 2" xfId="27445" xr:uid="{2836264A-5C39-4F66-83D4-2AFE6E19D5C6}"/>
    <cellStyle name="Normalny 2 15 2 5 3 2 2 2" xfId="35216" xr:uid="{253554AF-BAEE-435A-9AC7-9B6BA52C9F71}"/>
    <cellStyle name="Normalny 2 15 2 5 3 2 3" xfId="35215" xr:uid="{6A4898B5-2B19-4E77-B5E9-AA607FBA90C7}"/>
    <cellStyle name="Normalny 2 15 2 5 3 3" xfId="24843" xr:uid="{D7FB71AD-7BC5-413F-98A0-D09B9ACBCCBC}"/>
    <cellStyle name="Normalny 2 15 2 5 3 3 2" xfId="28749" xr:uid="{EA805F46-670E-469E-B42E-A7B4305EE271}"/>
    <cellStyle name="Normalny 2 15 2 5 3 3 2 2" xfId="35218" xr:uid="{BCF98829-C459-4D20-A338-5111BB1726F1}"/>
    <cellStyle name="Normalny 2 15 2 5 3 3 3" xfId="35217" xr:uid="{FBFA11D9-CB4A-4ECD-9FFC-3E78CF015EC1}"/>
    <cellStyle name="Normalny 2 15 2 5 3 4" xfId="26141" xr:uid="{BD42F447-28F4-442A-8C8B-C16BE9F3AE03}"/>
    <cellStyle name="Normalny 2 15 2 5 3 4 2" xfId="35219" xr:uid="{DE8B1949-BA9C-4029-BCCF-A4F4BE56C914}"/>
    <cellStyle name="Normalny 2 15 2 5 3 5" xfId="30054" xr:uid="{B449480F-E7D3-4887-A7BB-9BBB6EC56B0D}"/>
    <cellStyle name="Normalny 2 15 2 5 3 6" xfId="31796" xr:uid="{7664A4A4-3FC6-46B3-9469-183FE8C8EF6B}"/>
    <cellStyle name="Normalny 2 15 2 5 4" xfId="23535" xr:uid="{CC75AED7-1A42-425C-899D-8D21B75AB867}"/>
    <cellStyle name="Normalny 2 15 2 5 4 2" xfId="27443" xr:uid="{0E5FCE3D-BF25-4745-924B-39767EB7269F}"/>
    <cellStyle name="Normalny 2 15 2 5 4 2 2" xfId="35221" xr:uid="{C64B5622-1240-4FD7-A090-76978AB9F609}"/>
    <cellStyle name="Normalny 2 15 2 5 4 3" xfId="35220" xr:uid="{76CD2E3B-2F99-4F18-8A54-E331930884FC}"/>
    <cellStyle name="Normalny 2 15 2 5 5" xfId="24841" xr:uid="{018CA68A-E89A-4117-AF37-C1EB2D5107FB}"/>
    <cellStyle name="Normalny 2 15 2 5 5 2" xfId="28747" xr:uid="{6C820C46-2089-498C-850F-BA69F18647C8}"/>
    <cellStyle name="Normalny 2 15 2 5 5 2 2" xfId="35223" xr:uid="{92F4945F-885D-444A-BBDD-26AD04C459D2}"/>
    <cellStyle name="Normalny 2 15 2 5 5 3" xfId="35222" xr:uid="{AE4B40A1-51A9-47DC-B7FB-F6EC279E9C62}"/>
    <cellStyle name="Normalny 2 15 2 5 6" xfId="26139" xr:uid="{A4D24568-E1F1-4C93-8FF0-DE30447AB3C8}"/>
    <cellStyle name="Normalny 2 15 2 5 6 2" xfId="35224" xr:uid="{595F4188-01E9-40F8-8B15-831690734F8A}"/>
    <cellStyle name="Normalny 2 15 2 5 7" xfId="30055" xr:uid="{2C6D2978-939E-4E46-9E4B-2F1CD4A85545}"/>
    <cellStyle name="Normalny 2 15 2 5 8" xfId="30946" xr:uid="{C8485CB0-77EE-476C-BDA1-51F349B884C0}"/>
    <cellStyle name="Normalny 2 15 2 6" xfId="2279" xr:uid="{A7C3AF9F-F18B-489E-BEC6-951C8C9AE11A}"/>
    <cellStyle name="Normalny 2 15 2 6 2" xfId="2280" xr:uid="{23E4F15A-CEE4-4C4A-A202-AD1293757A84}"/>
    <cellStyle name="Normalny 2 15 2 6 2 2" xfId="23539" xr:uid="{ADCAA67B-AF2D-4635-B136-B368444307FB}"/>
    <cellStyle name="Normalny 2 15 2 6 2 2 2" xfId="27447" xr:uid="{8BB0B2CC-3977-4BBF-A761-01FF9A721BE1}"/>
    <cellStyle name="Normalny 2 15 2 6 2 2 2 2" xfId="35226" xr:uid="{6FE1549F-1B1A-4FD0-96A6-AC4A74A44F2A}"/>
    <cellStyle name="Normalny 2 15 2 6 2 2 3" xfId="35225" xr:uid="{5F384022-F0B9-49EA-AF4B-05BEA835FEB2}"/>
    <cellStyle name="Normalny 2 15 2 6 2 3" xfId="24845" xr:uid="{7FF12BA7-984D-4F48-AA55-B0412E65FC1C}"/>
    <cellStyle name="Normalny 2 15 2 6 2 3 2" xfId="28751" xr:uid="{365343C8-61F2-4888-BF96-4298D526CE8C}"/>
    <cellStyle name="Normalny 2 15 2 6 2 3 2 2" xfId="35228" xr:uid="{959F2B4E-C901-4E0F-BE18-47990C22D3E2}"/>
    <cellStyle name="Normalny 2 15 2 6 2 3 3" xfId="35227" xr:uid="{23BD73D7-F951-4B84-85E6-506C1AD3B641}"/>
    <cellStyle name="Normalny 2 15 2 6 2 4" xfId="26143" xr:uid="{27EF1A25-2BB7-487A-B081-D1DDF91E84BF}"/>
    <cellStyle name="Normalny 2 15 2 6 2 4 2" xfId="35229" xr:uid="{028044EE-632D-42A9-934A-ECCEA3686F0E}"/>
    <cellStyle name="Normalny 2 15 2 6 2 5" xfId="30056" xr:uid="{39CCAB77-4318-4D17-A6D8-5F19918973FE}"/>
    <cellStyle name="Normalny 2 15 2 6 2 6" xfId="31797" xr:uid="{493D46E8-8480-472B-9E77-20FD80A8E9F0}"/>
    <cellStyle name="Normalny 2 15 2 6 3" xfId="23538" xr:uid="{351DEA97-245D-46E2-9F86-54677066B0E4}"/>
    <cellStyle name="Normalny 2 15 2 6 3 2" xfId="27446" xr:uid="{BAB87D8F-0496-4405-BA3A-163BDBEB4E02}"/>
    <cellStyle name="Normalny 2 15 2 6 3 2 2" xfId="35231" xr:uid="{7BC31706-9E27-4E6A-9EB9-5E8E4EC7B84D}"/>
    <cellStyle name="Normalny 2 15 2 6 3 3" xfId="35230" xr:uid="{F1E038DA-DE9D-4588-AB4F-A6D98435CB16}"/>
    <cellStyle name="Normalny 2 15 2 6 4" xfId="24844" xr:uid="{CF8EE07A-1BC5-4558-A2C6-E53E5B7419C6}"/>
    <cellStyle name="Normalny 2 15 2 6 4 2" xfId="28750" xr:uid="{78E3CA9F-43C3-494D-8CC7-C483F29AA74C}"/>
    <cellStyle name="Normalny 2 15 2 6 4 2 2" xfId="35233" xr:uid="{1F918625-9D00-479A-8239-82338781D34D}"/>
    <cellStyle name="Normalny 2 15 2 6 4 3" xfId="35232" xr:uid="{69EAC448-65BB-4868-A2FA-BDD3A76681D5}"/>
    <cellStyle name="Normalny 2 15 2 6 5" xfId="26142" xr:uid="{529D0422-5219-4DCE-B0D6-63E74FA0603B}"/>
    <cellStyle name="Normalny 2 15 2 6 5 2" xfId="35234" xr:uid="{2F31DC0B-F50F-4AA2-92AF-97D629B0773C}"/>
    <cellStyle name="Normalny 2 15 2 6 6" xfId="30057" xr:uid="{BC9C2D43-93EB-4CDA-8374-79F2B3BD233F}"/>
    <cellStyle name="Normalny 2 15 2 6 7" xfId="31108" xr:uid="{412D29FC-C377-4A0B-933F-F26C53F84AB5}"/>
    <cellStyle name="Normalny 2 15 2 7" xfId="2281" xr:uid="{8B4E928D-309F-4498-AC00-EFD78EDE3C26}"/>
    <cellStyle name="Normalny 2 15 2 7 2" xfId="23540" xr:uid="{E2B78680-1E07-4B7C-89A5-8896FC2637FF}"/>
    <cellStyle name="Normalny 2 15 2 7 2 2" xfId="27448" xr:uid="{6BD23101-6E4E-42E1-A9E6-B1E130AC7785}"/>
    <cellStyle name="Normalny 2 15 2 7 2 2 2" xfId="35236" xr:uid="{283CCF3D-9BC4-48EF-933E-1E1524C81196}"/>
    <cellStyle name="Normalny 2 15 2 7 2 3" xfId="35235" xr:uid="{9DE0504A-6FFD-4A33-845E-D49AB80B8BB7}"/>
    <cellStyle name="Normalny 2 15 2 7 3" xfId="24846" xr:uid="{9690CE88-1EBD-4CA9-99B9-CB92255B1257}"/>
    <cellStyle name="Normalny 2 15 2 7 3 2" xfId="28752" xr:uid="{6686F8EF-023E-4580-A441-05328E2D3123}"/>
    <cellStyle name="Normalny 2 15 2 7 3 2 2" xfId="35238" xr:uid="{067A6B79-0686-4E9F-A3F5-F497DCBC45B6}"/>
    <cellStyle name="Normalny 2 15 2 7 3 3" xfId="35237" xr:uid="{8C4B2F02-3E46-46D7-A671-87FC45EB67EF}"/>
    <cellStyle name="Normalny 2 15 2 7 4" xfId="26144" xr:uid="{D8E8AA4F-0F3B-403D-8B45-F72C1E861BA5}"/>
    <cellStyle name="Normalny 2 15 2 7 4 2" xfId="35239" xr:uid="{D20F2F5F-9514-4896-BC50-C32DD0981374}"/>
    <cellStyle name="Normalny 2 15 2 7 5" xfId="30058" xr:uid="{7DB85C78-D89B-4C55-A5CF-A65C62070893}"/>
    <cellStyle name="Normalny 2 15 2 7 6" xfId="31382" xr:uid="{B8088A5D-897B-4CFD-89F0-2688DB21C134}"/>
    <cellStyle name="Normalny 2 15 2 8" xfId="2282" xr:uid="{B778FEB8-8305-4C87-AB94-F7FAA515DA6E}"/>
    <cellStyle name="Normalny 2 15 2 8 2" xfId="23541" xr:uid="{716C990F-1B33-4D88-A281-56FB78ADCAEC}"/>
    <cellStyle name="Normalny 2 15 2 8 2 2" xfId="27449" xr:uid="{19F8DDAB-8107-47D4-85BA-CD427D6CC372}"/>
    <cellStyle name="Normalny 2 15 2 8 2 2 2" xfId="35241" xr:uid="{B4840F86-9CE0-4858-B7E0-46957697684F}"/>
    <cellStyle name="Normalny 2 15 2 8 2 3" xfId="35240" xr:uid="{ECF99C8D-7914-4BDA-8EF3-66CA4205DB15}"/>
    <cellStyle name="Normalny 2 15 2 8 3" xfId="24847" xr:uid="{3B79C8DB-9327-42D4-9F2E-EDEA1C4DE836}"/>
    <cellStyle name="Normalny 2 15 2 8 3 2" xfId="28753" xr:uid="{CF0BC46C-EBEB-4FF6-85B5-FC7E65D5AC4B}"/>
    <cellStyle name="Normalny 2 15 2 8 3 2 2" xfId="35243" xr:uid="{7A616795-FFEE-426C-9BA5-4AC1753F4925}"/>
    <cellStyle name="Normalny 2 15 2 8 3 3" xfId="35242" xr:uid="{5F6B333B-609D-4BEB-AD45-340FFB61C9AF}"/>
    <cellStyle name="Normalny 2 15 2 8 4" xfId="26145" xr:uid="{509FD736-540D-4DB2-8009-811631B47E51}"/>
    <cellStyle name="Normalny 2 15 2 8 4 2" xfId="35244" xr:uid="{D98E0D06-A8FE-4A0D-B2FF-D6B1BFADEBB6}"/>
    <cellStyle name="Normalny 2 15 2 8 5" xfId="30059" xr:uid="{6D0AA94C-8843-48F5-9257-966D3725F565}"/>
    <cellStyle name="Normalny 2 15 2 8 6" xfId="31780" xr:uid="{745C62CE-9A49-44EE-BEA0-D1AB0A5216BA}"/>
    <cellStyle name="Normalny 2 15 2 9" xfId="23494" xr:uid="{8AA41674-6DD8-46D2-9001-C02B0F0BB240}"/>
    <cellStyle name="Normalny 2 15 2 9 2" xfId="27402" xr:uid="{CCF754E4-B94E-4E81-B405-75B5847DB17B}"/>
    <cellStyle name="Normalny 2 15 2 9 2 2" xfId="35246" xr:uid="{3A379B26-674E-4ED5-A7D1-3E6A3AA8BAB1}"/>
    <cellStyle name="Normalny 2 15 2 9 3" xfId="35245" xr:uid="{A9DA9663-CCE3-4766-BD1A-E83F8A78C63D}"/>
    <cellStyle name="Normalny 2 15 3" xfId="2283" xr:uid="{58F13B2E-DB8E-4D75-9824-FED7B0FF0B92}"/>
    <cellStyle name="Normalny 2 15 4" xfId="2284" xr:uid="{7F5ED4E3-BCF1-48FB-A453-1027578C4BDD}"/>
    <cellStyle name="Normalny 2 15 4 10" xfId="30060" xr:uid="{BE3E986A-FB1D-4B0B-8696-726CCE3AA58F}"/>
    <cellStyle name="Normalny 2 15 4 11" xfId="30795" xr:uid="{A4BA915D-CF94-48C4-A819-92CAA6881CB6}"/>
    <cellStyle name="Normalny 2 15 4 2" xfId="2285" xr:uid="{690547F7-E5F4-4223-840A-FCF236994ED1}"/>
    <cellStyle name="Normalny 2 15 4 2 10" xfId="30874" xr:uid="{B95BBF3C-FA1C-4146-83E9-BDB088962E6C}"/>
    <cellStyle name="Normalny 2 15 4 2 2" xfId="2286" xr:uid="{7EAAB934-4871-4209-8587-609464936E13}"/>
    <cellStyle name="Normalny 2 15 4 2 2 2" xfId="2287" xr:uid="{AB806D1F-9107-42DF-B271-428E9B0F0E23}"/>
    <cellStyle name="Normalny 2 15 4 2 2 2 2" xfId="23545" xr:uid="{BB93E822-1044-45F2-BE04-F7396D076783}"/>
    <cellStyle name="Normalny 2 15 4 2 2 2 2 2" xfId="27453" xr:uid="{BCC8E60E-02C0-488E-B2A1-92A5144362A4}"/>
    <cellStyle name="Normalny 2 15 4 2 2 2 2 2 2" xfId="35248" xr:uid="{F80A00BA-8B7C-4224-B13F-FF51C24551E9}"/>
    <cellStyle name="Normalny 2 15 4 2 2 2 2 3" xfId="35247" xr:uid="{308EB228-909E-40FA-AB3E-A6A802E126F5}"/>
    <cellStyle name="Normalny 2 15 4 2 2 2 3" xfId="24851" xr:uid="{8E295837-7DA7-400F-BFCF-C41471C0A34B}"/>
    <cellStyle name="Normalny 2 15 4 2 2 2 3 2" xfId="28757" xr:uid="{2DA5EB32-152D-4ECE-8268-600F3FE3EBBA}"/>
    <cellStyle name="Normalny 2 15 4 2 2 2 3 2 2" xfId="35250" xr:uid="{E2ADC144-6194-4281-A77B-B75393FBBB53}"/>
    <cellStyle name="Normalny 2 15 4 2 2 2 3 3" xfId="35249" xr:uid="{D23A4E86-57A1-4F00-A8A8-2556D7273C19}"/>
    <cellStyle name="Normalny 2 15 4 2 2 2 4" xfId="26149" xr:uid="{C93FDBD0-D323-484B-824D-212022FCCC67}"/>
    <cellStyle name="Normalny 2 15 4 2 2 2 4 2" xfId="35251" xr:uid="{E1F273FD-3A4A-40DA-81C8-07E2BDE93361}"/>
    <cellStyle name="Normalny 2 15 4 2 2 2 5" xfId="30061" xr:uid="{90264E35-005B-4E23-AA7C-D38F342663E0}"/>
    <cellStyle name="Normalny 2 15 4 2 2 2 6" xfId="31396" xr:uid="{E6D029C1-2551-42A8-AAE9-13389E918EAD}"/>
    <cellStyle name="Normalny 2 15 4 2 2 3" xfId="2288" xr:uid="{A12F50DA-B87C-44D5-A94D-EC1FE5792AD0}"/>
    <cellStyle name="Normalny 2 15 4 2 2 3 2" xfId="23546" xr:uid="{18FCE687-F109-455E-A986-A44B8D0826CC}"/>
    <cellStyle name="Normalny 2 15 4 2 2 3 2 2" xfId="27454" xr:uid="{3EF909A2-F96C-464F-A860-18D7F12352C8}"/>
    <cellStyle name="Normalny 2 15 4 2 2 3 2 2 2" xfId="35253" xr:uid="{7C434332-418D-4060-B1AE-3380AB60883A}"/>
    <cellStyle name="Normalny 2 15 4 2 2 3 2 3" xfId="35252" xr:uid="{19CA2C3F-D391-44E5-BDF0-173C3C2DD6EF}"/>
    <cellStyle name="Normalny 2 15 4 2 2 3 3" xfId="24852" xr:uid="{41321ABF-A1D8-4127-A657-92C142CF8A70}"/>
    <cellStyle name="Normalny 2 15 4 2 2 3 3 2" xfId="28758" xr:uid="{12CCF0F8-9023-484E-B7F9-50DB7C6A0BDA}"/>
    <cellStyle name="Normalny 2 15 4 2 2 3 3 2 2" xfId="35255" xr:uid="{713D7A5A-A5A3-456B-899E-0E21F3AEA695}"/>
    <cellStyle name="Normalny 2 15 4 2 2 3 3 3" xfId="35254" xr:uid="{AC87A93E-E1E3-4DD5-AA38-E604177F91FA}"/>
    <cellStyle name="Normalny 2 15 4 2 2 3 4" xfId="26150" xr:uid="{C9057D3C-B87C-41D4-9FF7-7C8C2A84A8CA}"/>
    <cellStyle name="Normalny 2 15 4 2 2 3 4 2" xfId="35256" xr:uid="{2C742E48-E41E-4720-9147-887BE33982D1}"/>
    <cellStyle name="Normalny 2 15 4 2 2 3 5" xfId="30062" xr:uid="{4CDA6A56-1EA5-45CF-B4ED-4806C1D159F0}"/>
    <cellStyle name="Normalny 2 15 4 2 2 3 6" xfId="31800" xr:uid="{EB6F82F8-6A1E-4416-AA65-9D35FDAA694A}"/>
    <cellStyle name="Normalny 2 15 4 2 2 4" xfId="23544" xr:uid="{C7A7ABEC-76CC-40F5-9BFD-6E316F9069C4}"/>
    <cellStyle name="Normalny 2 15 4 2 2 4 2" xfId="27452" xr:uid="{722486C7-5F02-4075-B27B-CC46D2846E1D}"/>
    <cellStyle name="Normalny 2 15 4 2 2 4 2 2" xfId="35258" xr:uid="{C27C8258-F598-473C-BA41-A879B52BFA0F}"/>
    <cellStyle name="Normalny 2 15 4 2 2 4 3" xfId="35257" xr:uid="{33C475D8-BEFE-434F-AECD-C5D96E22510F}"/>
    <cellStyle name="Normalny 2 15 4 2 2 5" xfId="24850" xr:uid="{7BF5847C-18D2-49EB-AD72-A344F11343B7}"/>
    <cellStyle name="Normalny 2 15 4 2 2 5 2" xfId="28756" xr:uid="{45AFEB70-017C-4E57-B990-970F01EBD2BD}"/>
    <cellStyle name="Normalny 2 15 4 2 2 5 2 2" xfId="35260" xr:uid="{12566888-ACF0-4753-892A-91C11359B4D1}"/>
    <cellStyle name="Normalny 2 15 4 2 2 5 3" xfId="35259" xr:uid="{732C1ADA-9E9D-4EE9-8A95-41102451C79E}"/>
    <cellStyle name="Normalny 2 15 4 2 2 6" xfId="26148" xr:uid="{53CD51AE-1292-46F3-AD01-5CBB7227E30C}"/>
    <cellStyle name="Normalny 2 15 4 2 2 6 2" xfId="35261" xr:uid="{1E3C2FE6-8191-4E0C-BE04-0A14812E6128}"/>
    <cellStyle name="Normalny 2 15 4 2 2 7" xfId="30063" xr:uid="{BFAC9748-5A0B-459F-9391-44F20AB4498B}"/>
    <cellStyle name="Normalny 2 15 4 2 2 8" xfId="31036" xr:uid="{4970010D-07CD-4070-A752-FF528CA06A73}"/>
    <cellStyle name="Normalny 2 15 4 2 3" xfId="2289" xr:uid="{CCA35251-1AEB-4D42-8349-89E5C6AA113B}"/>
    <cellStyle name="Normalny 2 15 4 2 3 2" xfId="2290" xr:uid="{CA3A73C4-5168-4CAB-B574-3E32F995E5A4}"/>
    <cellStyle name="Normalny 2 15 4 2 3 2 2" xfId="23548" xr:uid="{D83A9A1C-AD84-4FED-88B2-3B7F37849E14}"/>
    <cellStyle name="Normalny 2 15 4 2 3 2 2 2" xfId="27456" xr:uid="{93491AF5-5A06-4CC3-A5A1-6F840D9CA91D}"/>
    <cellStyle name="Normalny 2 15 4 2 3 2 2 2 2" xfId="35263" xr:uid="{07FE8CF7-F982-44FC-B032-38A6D80785E0}"/>
    <cellStyle name="Normalny 2 15 4 2 3 2 2 3" xfId="35262" xr:uid="{2C9D1A52-C244-4020-8459-2C63ABEC2013}"/>
    <cellStyle name="Normalny 2 15 4 2 3 2 3" xfId="24854" xr:uid="{98B5E63D-AC9C-4C8A-A73E-AFA0557EC8A6}"/>
    <cellStyle name="Normalny 2 15 4 2 3 2 3 2" xfId="28760" xr:uid="{C2DA01AE-A3A6-408A-BF8D-246D982C9A21}"/>
    <cellStyle name="Normalny 2 15 4 2 3 2 3 2 2" xfId="35265" xr:uid="{9688B02D-C6D2-4144-AE26-86B5B0382247}"/>
    <cellStyle name="Normalny 2 15 4 2 3 2 3 3" xfId="35264" xr:uid="{3EDAD561-FDAE-4C14-84CB-E533CCD66789}"/>
    <cellStyle name="Normalny 2 15 4 2 3 2 4" xfId="26152" xr:uid="{BD154887-AB7D-46CE-9623-85FA0D377F74}"/>
    <cellStyle name="Normalny 2 15 4 2 3 2 4 2" xfId="35266" xr:uid="{32F75FE2-87EA-4139-B890-67969E87745E}"/>
    <cellStyle name="Normalny 2 15 4 2 3 2 5" xfId="30064" xr:uid="{87EA6F60-4B89-409E-9360-FD61394705A3}"/>
    <cellStyle name="Normalny 2 15 4 2 3 2 6" xfId="31801" xr:uid="{5C1326BD-FC7F-4229-AD76-E24E9009660E}"/>
    <cellStyle name="Normalny 2 15 4 2 3 3" xfId="23547" xr:uid="{E6F7DA4C-B8A4-4314-8849-A834B1456444}"/>
    <cellStyle name="Normalny 2 15 4 2 3 3 2" xfId="27455" xr:uid="{6B7D6141-5B96-4BBE-A7DF-FD9A6250004F}"/>
    <cellStyle name="Normalny 2 15 4 2 3 3 2 2" xfId="35268" xr:uid="{0D0E3616-CCC9-42EB-B9C3-7DCD0C07A907}"/>
    <cellStyle name="Normalny 2 15 4 2 3 3 3" xfId="35267" xr:uid="{E1AD884B-DEF7-4ABF-934A-84C4F316354B}"/>
    <cellStyle name="Normalny 2 15 4 2 3 4" xfId="24853" xr:uid="{53A1D231-06BD-456F-B62C-E3A5A3BA9EE8}"/>
    <cellStyle name="Normalny 2 15 4 2 3 4 2" xfId="28759" xr:uid="{DBFCE181-B527-476A-BCA8-AE14843ACDF3}"/>
    <cellStyle name="Normalny 2 15 4 2 3 4 2 2" xfId="35270" xr:uid="{C81AEB52-124E-4055-ADFD-406EB3B29EA6}"/>
    <cellStyle name="Normalny 2 15 4 2 3 4 3" xfId="35269" xr:uid="{7DC16D79-66C0-47A9-9DD4-07ED5976343D}"/>
    <cellStyle name="Normalny 2 15 4 2 3 5" xfId="26151" xr:uid="{3895E71B-AF7E-4ABB-A089-AC0D6365E1BE}"/>
    <cellStyle name="Normalny 2 15 4 2 3 5 2" xfId="35271" xr:uid="{579181C2-34C9-4A98-B5D1-4599376708D6}"/>
    <cellStyle name="Normalny 2 15 4 2 3 6" xfId="30065" xr:uid="{F70135C9-5FFD-4DA6-AA5D-EE43AD1245A9}"/>
    <cellStyle name="Normalny 2 15 4 2 3 7" xfId="31198" xr:uid="{1D3F2F04-5B4B-450E-B89A-4E47FCAD7185}"/>
    <cellStyle name="Normalny 2 15 4 2 4" xfId="2291" xr:uid="{CB5B5D72-ABBC-4F06-9CD2-466B19396907}"/>
    <cellStyle name="Normalny 2 15 4 2 4 2" xfId="23549" xr:uid="{4A657C3F-0153-4B7D-AE02-ED7B93F59844}"/>
    <cellStyle name="Normalny 2 15 4 2 4 2 2" xfId="27457" xr:uid="{AFAC9BD8-AC8E-4BF0-86FB-00DFC97D47F7}"/>
    <cellStyle name="Normalny 2 15 4 2 4 2 2 2" xfId="35273" xr:uid="{79CD3AA7-7501-4F06-8EA2-42B67DDD41AA}"/>
    <cellStyle name="Normalny 2 15 4 2 4 2 3" xfId="35272" xr:uid="{D2895E17-826E-41CD-97C0-85A59DA163AC}"/>
    <cellStyle name="Normalny 2 15 4 2 4 3" xfId="24855" xr:uid="{E03150D9-D563-40FC-93B1-DF858A990665}"/>
    <cellStyle name="Normalny 2 15 4 2 4 3 2" xfId="28761" xr:uid="{3A735F1E-B47B-4647-A542-3E2C41C6F5CA}"/>
    <cellStyle name="Normalny 2 15 4 2 4 3 2 2" xfId="35275" xr:uid="{DA3780E8-B239-448B-824F-E6F1D6B083DB}"/>
    <cellStyle name="Normalny 2 15 4 2 4 3 3" xfId="35274" xr:uid="{A58856CF-EAEB-4DC1-A63B-BCB55607B48D}"/>
    <cellStyle name="Normalny 2 15 4 2 4 4" xfId="26153" xr:uid="{F6EDBE7D-9EA7-47D8-99AA-0B520D2EC33B}"/>
    <cellStyle name="Normalny 2 15 4 2 4 4 2" xfId="35276" xr:uid="{15349BD8-74B0-4C5B-BE16-CED323874E59}"/>
    <cellStyle name="Normalny 2 15 4 2 4 5" xfId="30066" xr:uid="{569C1105-CCE6-4B4E-B04E-00BFD5D0BF81}"/>
    <cellStyle name="Normalny 2 15 4 2 4 6" xfId="31395" xr:uid="{1BB000DC-9E6E-416B-96D5-6AF2A2C2DD5C}"/>
    <cellStyle name="Normalny 2 15 4 2 5" xfId="2292" xr:uid="{AB57611A-BF26-4D56-940F-0D1521573026}"/>
    <cellStyle name="Normalny 2 15 4 2 5 2" xfId="23550" xr:uid="{8F6668DA-065D-46FE-B73D-1EAD4A8C46A9}"/>
    <cellStyle name="Normalny 2 15 4 2 5 2 2" xfId="27458" xr:uid="{78849626-587C-4F4B-BED5-C79F18952F83}"/>
    <cellStyle name="Normalny 2 15 4 2 5 2 2 2" xfId="35278" xr:uid="{263DD925-2634-4C8B-AD11-E9E9A699D9E9}"/>
    <cellStyle name="Normalny 2 15 4 2 5 2 3" xfId="35277" xr:uid="{E33A5556-3EA9-4034-996F-2BB610D3735B}"/>
    <cellStyle name="Normalny 2 15 4 2 5 3" xfId="24856" xr:uid="{FFAC785E-5A74-4A7B-92B3-068375EC8D0D}"/>
    <cellStyle name="Normalny 2 15 4 2 5 3 2" xfId="28762" xr:uid="{DEFB91C0-824D-4163-B7E3-91D57BE55A04}"/>
    <cellStyle name="Normalny 2 15 4 2 5 3 2 2" xfId="35280" xr:uid="{DB6C84CC-11F0-411D-8DD3-786142C90118}"/>
    <cellStyle name="Normalny 2 15 4 2 5 3 3" xfId="35279" xr:uid="{4A36F1F7-2BA3-4379-A5BE-B3A6FAA60D78}"/>
    <cellStyle name="Normalny 2 15 4 2 5 4" xfId="26154" xr:uid="{BE4DA767-D941-4053-89DB-291D83D8062A}"/>
    <cellStyle name="Normalny 2 15 4 2 5 4 2" xfId="35281" xr:uid="{37D7D47B-CBCD-45C3-BEAD-0C425C9CDBA7}"/>
    <cellStyle name="Normalny 2 15 4 2 5 5" xfId="30067" xr:uid="{58E455ED-DC23-45D8-A615-7EE98E3ECACD}"/>
    <cellStyle name="Normalny 2 15 4 2 5 6" xfId="31799" xr:uid="{F5F2D2F1-CC40-4742-B41C-87CCB2107E82}"/>
    <cellStyle name="Normalny 2 15 4 2 6" xfId="23543" xr:uid="{CE794886-5F74-41A7-BFBE-1215222E80A2}"/>
    <cellStyle name="Normalny 2 15 4 2 6 2" xfId="27451" xr:uid="{2AAEE86F-428C-4421-B907-3B6A8C008289}"/>
    <cellStyle name="Normalny 2 15 4 2 6 2 2" xfId="35283" xr:uid="{25AA857D-7B92-4352-B233-A50EEA6B1142}"/>
    <cellStyle name="Normalny 2 15 4 2 6 3" xfId="35282" xr:uid="{713B4FC2-E80A-49BD-81AD-61CF63C74E45}"/>
    <cellStyle name="Normalny 2 15 4 2 7" xfId="24849" xr:uid="{B8C626BA-F12C-44E0-A5D9-CB28BEEF7DE6}"/>
    <cellStyle name="Normalny 2 15 4 2 7 2" xfId="28755" xr:uid="{E52E07B3-DF80-46CC-9336-302BAE102847}"/>
    <cellStyle name="Normalny 2 15 4 2 7 2 2" xfId="35285" xr:uid="{B850959E-1DC9-47B3-80E8-C85E35086703}"/>
    <cellStyle name="Normalny 2 15 4 2 7 3" xfId="35284" xr:uid="{019AEB06-D96F-4923-AF57-AEBE98EA30D0}"/>
    <cellStyle name="Normalny 2 15 4 2 8" xfId="26147" xr:uid="{E3520EEC-0CBA-4D37-AFEA-F53E5630803A}"/>
    <cellStyle name="Normalny 2 15 4 2 8 2" xfId="35286" xr:uid="{AF02A28A-181D-46E8-AB6F-0C92C23ACF5D}"/>
    <cellStyle name="Normalny 2 15 4 2 9" xfId="30068" xr:uid="{86064E7E-ECCB-489E-BA10-BE01A4C36489}"/>
    <cellStyle name="Normalny 2 15 4 3" xfId="2293" xr:uid="{142CD32D-1FE8-4B7D-983C-36FA2129C725}"/>
    <cellStyle name="Normalny 2 15 4 3 2" xfId="2294" xr:uid="{9BCA5E42-7765-4D9F-B696-A1A7B4D15D52}"/>
    <cellStyle name="Normalny 2 15 4 3 2 2" xfId="23552" xr:uid="{523F8D09-435F-418E-9069-76F47FF0B3C0}"/>
    <cellStyle name="Normalny 2 15 4 3 2 2 2" xfId="27460" xr:uid="{DAD0E3BB-CC6C-46C9-8192-ADD91D84A0B4}"/>
    <cellStyle name="Normalny 2 15 4 3 2 2 2 2" xfId="35288" xr:uid="{53706397-4B99-41F5-BE12-F55F55C40FC4}"/>
    <cellStyle name="Normalny 2 15 4 3 2 2 3" xfId="35287" xr:uid="{DCB56821-F38E-425A-A9FB-B368F424941A}"/>
    <cellStyle name="Normalny 2 15 4 3 2 3" xfId="24858" xr:uid="{63DFEC60-A646-4CA3-9D76-6D22FC56FCC6}"/>
    <cellStyle name="Normalny 2 15 4 3 2 3 2" xfId="28764" xr:uid="{96FEC8A7-0465-40A0-B06E-6F688E1C1C7F}"/>
    <cellStyle name="Normalny 2 15 4 3 2 3 2 2" xfId="35290" xr:uid="{363B3552-06DA-4883-9FD5-84D4B0CDA1D7}"/>
    <cellStyle name="Normalny 2 15 4 3 2 3 3" xfId="35289" xr:uid="{8C6EEF76-605B-4F42-8CEF-E17D057C6A3B}"/>
    <cellStyle name="Normalny 2 15 4 3 2 4" xfId="26156" xr:uid="{0E174CE3-0B55-4586-87A4-61486AE0EDD5}"/>
    <cellStyle name="Normalny 2 15 4 3 2 4 2" xfId="35291" xr:uid="{79E4C05D-D316-4505-A7C4-A80B4B48968D}"/>
    <cellStyle name="Normalny 2 15 4 3 2 5" xfId="30069" xr:uid="{F68B670B-A521-425D-86AF-B55DD183D209}"/>
    <cellStyle name="Normalny 2 15 4 3 2 6" xfId="31397" xr:uid="{FDA514DA-EB20-4B93-83C4-812ACEDE9FDB}"/>
    <cellStyle name="Normalny 2 15 4 3 3" xfId="2295" xr:uid="{55EEA853-9C4F-44B0-A5CC-742F656EAC0C}"/>
    <cellStyle name="Normalny 2 15 4 3 3 2" xfId="23553" xr:uid="{C879F088-D78C-4ADB-83E6-678FE5930E6E}"/>
    <cellStyle name="Normalny 2 15 4 3 3 2 2" xfId="27461" xr:uid="{A59271AF-D8B3-4BEB-ACDF-188682FE25CE}"/>
    <cellStyle name="Normalny 2 15 4 3 3 2 2 2" xfId="35293" xr:uid="{93BE4D16-4CD4-434E-AC3E-43D74703DEE5}"/>
    <cellStyle name="Normalny 2 15 4 3 3 2 3" xfId="35292" xr:uid="{4C00BC86-AA00-4F6A-9396-271AF3F07D86}"/>
    <cellStyle name="Normalny 2 15 4 3 3 3" xfId="24859" xr:uid="{F0259C12-21BA-41E6-8177-E68056A4FE09}"/>
    <cellStyle name="Normalny 2 15 4 3 3 3 2" xfId="28765" xr:uid="{8C6FBC49-E29C-428D-B03C-006F3ABB66CD}"/>
    <cellStyle name="Normalny 2 15 4 3 3 3 2 2" xfId="35295" xr:uid="{AA03B61F-AEE0-4EED-B126-E7A3D4016CE9}"/>
    <cellStyle name="Normalny 2 15 4 3 3 3 3" xfId="35294" xr:uid="{915BFDB4-0CCD-48AC-8FD0-B1A534E408AB}"/>
    <cellStyle name="Normalny 2 15 4 3 3 4" xfId="26157" xr:uid="{1C2008BA-2135-4A0F-8A55-EA9DEC386653}"/>
    <cellStyle name="Normalny 2 15 4 3 3 4 2" xfId="35296" xr:uid="{BACA8B58-BEE3-4FEE-8022-5DF406074E0A}"/>
    <cellStyle name="Normalny 2 15 4 3 3 5" xfId="30070" xr:uid="{683CFE6B-FD53-4623-8DD5-A316DFE171ED}"/>
    <cellStyle name="Normalny 2 15 4 3 3 6" xfId="31802" xr:uid="{55FD4A4E-1459-4355-9DDB-4208314A1770}"/>
    <cellStyle name="Normalny 2 15 4 3 4" xfId="23551" xr:uid="{C7C80A46-7FD1-4096-A22F-1297B1DAC0CB}"/>
    <cellStyle name="Normalny 2 15 4 3 4 2" xfId="27459" xr:uid="{F91F842C-CF93-4D6B-B67D-B0B2321F7A70}"/>
    <cellStyle name="Normalny 2 15 4 3 4 2 2" xfId="35298" xr:uid="{34DA0C68-4035-4892-9896-803ABD891556}"/>
    <cellStyle name="Normalny 2 15 4 3 4 3" xfId="35297" xr:uid="{E2BC0F1B-0C7B-4C58-A44B-6821666AB6C6}"/>
    <cellStyle name="Normalny 2 15 4 3 5" xfId="24857" xr:uid="{0D1240B7-4ED1-4B1D-A43C-9E0FCC1CED1A}"/>
    <cellStyle name="Normalny 2 15 4 3 5 2" xfId="28763" xr:uid="{A4FA7C1E-B7E5-4889-9E7E-AE3108B15F02}"/>
    <cellStyle name="Normalny 2 15 4 3 5 2 2" xfId="35300" xr:uid="{4DD1B096-5F7B-457E-827A-139E33EE1681}"/>
    <cellStyle name="Normalny 2 15 4 3 5 3" xfId="35299" xr:uid="{7DCA58A8-B2A4-48EA-A5C3-B09281BE7357}"/>
    <cellStyle name="Normalny 2 15 4 3 6" xfId="26155" xr:uid="{82AF85F7-8961-4DD3-95CE-08CEFC86872F}"/>
    <cellStyle name="Normalny 2 15 4 3 6 2" xfId="35301" xr:uid="{0BD85C89-4335-4294-9C85-DE50CC325477}"/>
    <cellStyle name="Normalny 2 15 4 3 7" xfId="30071" xr:uid="{1183A392-27CD-4985-A512-5C30E868C9FA}"/>
    <cellStyle name="Normalny 2 15 4 3 8" xfId="30957" xr:uid="{9022E28B-2370-42A3-BAB0-D8723D17724E}"/>
    <cellStyle name="Normalny 2 15 4 4" xfId="2296" xr:uid="{26DD22FB-B212-4179-8718-F9A07435119D}"/>
    <cellStyle name="Normalny 2 15 4 4 2" xfId="2297" xr:uid="{5877B4B7-9976-4FCB-9ED6-5B64A5240267}"/>
    <cellStyle name="Normalny 2 15 4 4 2 2" xfId="23555" xr:uid="{DCD8B5BB-045E-488C-9CC1-97179C5714EE}"/>
    <cellStyle name="Normalny 2 15 4 4 2 2 2" xfId="27463" xr:uid="{29D14D51-A7D1-48EB-90D5-257E6137222D}"/>
    <cellStyle name="Normalny 2 15 4 4 2 2 2 2" xfId="35303" xr:uid="{3A58F738-CB93-47D7-B94A-E28DAA378877}"/>
    <cellStyle name="Normalny 2 15 4 4 2 2 3" xfId="35302" xr:uid="{FE3A14D1-3944-4FBD-B366-D8EA4077D3C3}"/>
    <cellStyle name="Normalny 2 15 4 4 2 3" xfId="24861" xr:uid="{29972ED4-FF99-4CC5-A021-9AC45C72D712}"/>
    <cellStyle name="Normalny 2 15 4 4 2 3 2" xfId="28767" xr:uid="{C99106AE-388B-43F7-AFD1-D00C97280AB9}"/>
    <cellStyle name="Normalny 2 15 4 4 2 3 2 2" xfId="35305" xr:uid="{1378D165-BC13-40F3-A219-826AE07939A0}"/>
    <cellStyle name="Normalny 2 15 4 4 2 3 3" xfId="35304" xr:uid="{8061AFE5-EB4E-4A71-85EF-D5EDA289BE31}"/>
    <cellStyle name="Normalny 2 15 4 4 2 4" xfId="26159" xr:uid="{FFD68AF2-2978-4B47-85BE-EAD367F92B1D}"/>
    <cellStyle name="Normalny 2 15 4 4 2 4 2" xfId="35306" xr:uid="{012A866D-E8BC-456E-9085-46DA0CFB7B20}"/>
    <cellStyle name="Normalny 2 15 4 4 2 5" xfId="30072" xr:uid="{F7572E9B-AB0E-48ED-B74F-BDAB326F9C71}"/>
    <cellStyle name="Normalny 2 15 4 4 2 6" xfId="31803" xr:uid="{E2375E44-4E05-4CB2-BECE-B796E2DBC211}"/>
    <cellStyle name="Normalny 2 15 4 4 3" xfId="23554" xr:uid="{818DB432-F6E6-4F6B-9140-8ACEB2EDE830}"/>
    <cellStyle name="Normalny 2 15 4 4 3 2" xfId="27462" xr:uid="{7215356D-49D4-4395-8723-0E2A31EFD388}"/>
    <cellStyle name="Normalny 2 15 4 4 3 2 2" xfId="35308" xr:uid="{E64E031D-4C07-4302-9D10-ACE797A3701A}"/>
    <cellStyle name="Normalny 2 15 4 4 3 3" xfId="35307" xr:uid="{EF2EFF52-7509-4E64-B61E-64D331C6B1FB}"/>
    <cellStyle name="Normalny 2 15 4 4 4" xfId="24860" xr:uid="{7AD5619A-CA84-4C33-B89A-552F03C32E35}"/>
    <cellStyle name="Normalny 2 15 4 4 4 2" xfId="28766" xr:uid="{478FC03F-24D7-48FA-938D-D9F3482874A9}"/>
    <cellStyle name="Normalny 2 15 4 4 4 2 2" xfId="35310" xr:uid="{F5DD3C56-4D2B-4A50-94ED-190CB0CCCB5B}"/>
    <cellStyle name="Normalny 2 15 4 4 4 3" xfId="35309" xr:uid="{3AA2C566-06AF-48E1-91B0-8BF615AF1DDE}"/>
    <cellStyle name="Normalny 2 15 4 4 5" xfId="26158" xr:uid="{F4EE7D26-D841-4726-A27B-7724EB075722}"/>
    <cellStyle name="Normalny 2 15 4 4 5 2" xfId="35311" xr:uid="{0F551DC1-1010-4FF4-BCD7-FCEADCBE43D2}"/>
    <cellStyle name="Normalny 2 15 4 4 6" xfId="30073" xr:uid="{93C4BF61-6751-42B0-88A7-9F3376AA463A}"/>
    <cellStyle name="Normalny 2 15 4 4 7" xfId="31119" xr:uid="{C221372B-7843-4C5E-80D1-52DEED09CD6F}"/>
    <cellStyle name="Normalny 2 15 4 5" xfId="2298" xr:uid="{9A8C76CF-F98C-431F-8AC8-363A4C06C13A}"/>
    <cellStyle name="Normalny 2 15 4 5 2" xfId="23556" xr:uid="{544C0815-3F62-4230-969A-432977BAEEF4}"/>
    <cellStyle name="Normalny 2 15 4 5 2 2" xfId="27464" xr:uid="{0428B182-CBD9-4971-99C9-76FC246B7CDB}"/>
    <cellStyle name="Normalny 2 15 4 5 2 2 2" xfId="35313" xr:uid="{3258DCB9-A904-454D-95C5-EE4F43AA7CB6}"/>
    <cellStyle name="Normalny 2 15 4 5 2 3" xfId="35312" xr:uid="{6A27A661-732F-4101-AAF2-97ED959D2997}"/>
    <cellStyle name="Normalny 2 15 4 5 3" xfId="24862" xr:uid="{4BB42520-67AA-45A8-A909-1900C9816E4F}"/>
    <cellStyle name="Normalny 2 15 4 5 3 2" xfId="28768" xr:uid="{04EB3924-6F68-43A5-8280-A8D5CC5E4573}"/>
    <cellStyle name="Normalny 2 15 4 5 3 2 2" xfId="35315" xr:uid="{06EAF06E-392D-423A-B9C5-9E1DED7B6ADB}"/>
    <cellStyle name="Normalny 2 15 4 5 3 3" xfId="35314" xr:uid="{D40B1142-9A1D-40FD-9F60-AB29ECF9D07C}"/>
    <cellStyle name="Normalny 2 15 4 5 4" xfId="26160" xr:uid="{750DB194-E40A-445F-9B87-2FEA458E7DC6}"/>
    <cellStyle name="Normalny 2 15 4 5 4 2" xfId="35316" xr:uid="{319337EF-1570-440C-ADF6-3969CCDDC380}"/>
    <cellStyle name="Normalny 2 15 4 5 5" xfId="30074" xr:uid="{A798F331-2E47-421F-A584-1E9BFCC0E6C8}"/>
    <cellStyle name="Normalny 2 15 4 5 6" xfId="31394" xr:uid="{01859BCB-6A30-40EE-BAC3-1F925F4CB5FE}"/>
    <cellStyle name="Normalny 2 15 4 6" xfId="2299" xr:uid="{E959C5D4-0B6A-469A-86BF-6000BDBBFDE3}"/>
    <cellStyle name="Normalny 2 15 4 6 2" xfId="23557" xr:uid="{BD1496A0-57EE-42DC-B844-CDDC5D621114}"/>
    <cellStyle name="Normalny 2 15 4 6 2 2" xfId="27465" xr:uid="{97062969-92B1-4D11-A665-2AA8BC4257D1}"/>
    <cellStyle name="Normalny 2 15 4 6 2 2 2" xfId="35318" xr:uid="{D997FFB1-3C04-4EE9-A265-6EB6C95B9164}"/>
    <cellStyle name="Normalny 2 15 4 6 2 3" xfId="35317" xr:uid="{B09BFAA9-7971-47DE-B38C-2CD5D30C0CCC}"/>
    <cellStyle name="Normalny 2 15 4 6 3" xfId="24863" xr:uid="{01A241C9-D656-4E08-86E4-34C19343A66C}"/>
    <cellStyle name="Normalny 2 15 4 6 3 2" xfId="28769" xr:uid="{8A0E4225-9F2E-4017-B7B2-7392D7CD8D1B}"/>
    <cellStyle name="Normalny 2 15 4 6 3 2 2" xfId="35320" xr:uid="{94FDC893-1900-4C8F-8769-D0D862310F61}"/>
    <cellStyle name="Normalny 2 15 4 6 3 3" xfId="35319" xr:uid="{0393827B-8E3B-4AB7-8E0A-2068A2D2AAAD}"/>
    <cellStyle name="Normalny 2 15 4 6 4" xfId="26161" xr:uid="{9252A480-DCF1-46E3-A560-6BDF91F6950A}"/>
    <cellStyle name="Normalny 2 15 4 6 4 2" xfId="35321" xr:uid="{D5B83908-FC57-4F2E-B697-DF9B78DCB4DD}"/>
    <cellStyle name="Normalny 2 15 4 6 5" xfId="30075" xr:uid="{520D7B47-F6C4-47EE-9301-7CAB818478E1}"/>
    <cellStyle name="Normalny 2 15 4 6 6" xfId="31798" xr:uid="{8E4226F2-124D-4B56-890C-6F2175A02B3B}"/>
    <cellStyle name="Normalny 2 15 4 7" xfId="23542" xr:uid="{113D4180-DF98-4E6D-BA13-943210CB8A68}"/>
    <cellStyle name="Normalny 2 15 4 7 2" xfId="27450" xr:uid="{1DBD59C0-86D7-4180-902D-02162B3B5D54}"/>
    <cellStyle name="Normalny 2 15 4 7 2 2" xfId="35323" xr:uid="{4806123F-8A75-4D2F-B352-884EBDE26C2E}"/>
    <cellStyle name="Normalny 2 15 4 7 3" xfId="35322" xr:uid="{36AD8CAE-8745-4CB5-86F5-A6269874A287}"/>
    <cellStyle name="Normalny 2 15 4 8" xfId="24848" xr:uid="{99FBA764-32CF-40BD-BAF2-969A909A2E4A}"/>
    <cellStyle name="Normalny 2 15 4 8 2" xfId="28754" xr:uid="{3A229139-9DEF-461E-A449-B0C7CA9793FD}"/>
    <cellStyle name="Normalny 2 15 4 8 2 2" xfId="35325" xr:uid="{56982A52-5F23-476C-8D0C-BBAFCA92275A}"/>
    <cellStyle name="Normalny 2 15 4 8 3" xfId="35324" xr:uid="{181C5A41-392F-4CF8-9DB6-90C7B48964EA}"/>
    <cellStyle name="Normalny 2 15 4 9" xfId="26146" xr:uid="{76762CAC-F238-476C-AC5B-02E45263A178}"/>
    <cellStyle name="Normalny 2 15 4 9 2" xfId="35326" xr:uid="{DB572688-0612-48D7-860A-3C83C88614A6}"/>
    <cellStyle name="Normalny 2 15 5" xfId="2300" xr:uid="{50A85FF2-8967-46F6-A470-D14388FA8484}"/>
    <cellStyle name="Normalny 2 15 5 10" xfId="30076" xr:uid="{F3ECFD0D-FCD7-495F-81FA-DECC7C7CC0C6}"/>
    <cellStyle name="Normalny 2 15 5 11" xfId="30814" xr:uid="{2EE07998-67E8-4A06-B7D6-EAA753A5B1F3}"/>
    <cellStyle name="Normalny 2 15 5 2" xfId="2301" xr:uid="{448ABBB5-AA65-42A2-B132-232C04458BD9}"/>
    <cellStyle name="Normalny 2 15 5 2 10" xfId="30893" xr:uid="{6181CEE5-02EB-46EE-AEA1-CABBB64F2593}"/>
    <cellStyle name="Normalny 2 15 5 2 2" xfId="2302" xr:uid="{62068FFC-185C-4B3E-A6B0-34DAA201555C}"/>
    <cellStyle name="Normalny 2 15 5 2 2 2" xfId="2303" xr:uid="{58799A0A-68D0-4177-BE7E-845EDB36345E}"/>
    <cellStyle name="Normalny 2 15 5 2 2 2 2" xfId="23561" xr:uid="{5DD0C7D2-3CE4-4A10-9C5A-53C7EC43F9B2}"/>
    <cellStyle name="Normalny 2 15 5 2 2 2 2 2" xfId="27469" xr:uid="{4ABD8D15-F09B-4520-B553-EDA5912BB482}"/>
    <cellStyle name="Normalny 2 15 5 2 2 2 2 2 2" xfId="35328" xr:uid="{CB97E216-3C70-47F7-BF70-118D145595D5}"/>
    <cellStyle name="Normalny 2 15 5 2 2 2 2 3" xfId="35327" xr:uid="{E03800DA-ED0D-4244-8B1E-C24ACB09F4C5}"/>
    <cellStyle name="Normalny 2 15 5 2 2 2 3" xfId="24867" xr:uid="{3E1CAF67-FEBA-4337-A096-E642B9D3247E}"/>
    <cellStyle name="Normalny 2 15 5 2 2 2 3 2" xfId="28773" xr:uid="{270AEF51-FA90-4AA6-A457-07A41CE26CBE}"/>
    <cellStyle name="Normalny 2 15 5 2 2 2 3 2 2" xfId="35330" xr:uid="{EA2452CE-0B36-4EB9-9144-31B36F506011}"/>
    <cellStyle name="Normalny 2 15 5 2 2 2 3 3" xfId="35329" xr:uid="{81A7C017-F856-4055-AAC1-8D49F24841E0}"/>
    <cellStyle name="Normalny 2 15 5 2 2 2 4" xfId="26165" xr:uid="{012D4114-EF96-41CA-BF5D-D858F31871B7}"/>
    <cellStyle name="Normalny 2 15 5 2 2 2 4 2" xfId="35331" xr:uid="{2618DE97-BCA4-4333-93DC-ADC730ABFD5C}"/>
    <cellStyle name="Normalny 2 15 5 2 2 2 5" xfId="30077" xr:uid="{FDC642D7-6C14-41E4-8A56-3288F3B382BF}"/>
    <cellStyle name="Normalny 2 15 5 2 2 2 6" xfId="31400" xr:uid="{7137DF4E-C0E6-4792-B406-1F69379C2EB8}"/>
    <cellStyle name="Normalny 2 15 5 2 2 3" xfId="2304" xr:uid="{43AE823D-357B-4DB9-8154-1AB4693B1DDC}"/>
    <cellStyle name="Normalny 2 15 5 2 2 3 2" xfId="23562" xr:uid="{EB4485E8-945C-4E4B-9E54-5D796D6AD8C6}"/>
    <cellStyle name="Normalny 2 15 5 2 2 3 2 2" xfId="27470" xr:uid="{3ABF4BAA-06FD-43AB-B701-BB9DA54C366A}"/>
    <cellStyle name="Normalny 2 15 5 2 2 3 2 2 2" xfId="35333" xr:uid="{8CC66A07-5269-4EF2-BB0E-12A8C56EC2FD}"/>
    <cellStyle name="Normalny 2 15 5 2 2 3 2 3" xfId="35332" xr:uid="{0ACB5E73-2189-49D4-BA7B-39B5C474AD80}"/>
    <cellStyle name="Normalny 2 15 5 2 2 3 3" xfId="24868" xr:uid="{613DCBAB-D7CC-4E85-8CC0-185E3FBA446E}"/>
    <cellStyle name="Normalny 2 15 5 2 2 3 3 2" xfId="28774" xr:uid="{C4153820-B2A1-4F64-877F-E8E00B90BEA5}"/>
    <cellStyle name="Normalny 2 15 5 2 2 3 3 2 2" xfId="35335" xr:uid="{8D45C7C3-46ED-49FE-8436-2E6B44B433F3}"/>
    <cellStyle name="Normalny 2 15 5 2 2 3 3 3" xfId="35334" xr:uid="{D03A0318-5A25-43BA-9B93-5DAF6C166AE8}"/>
    <cellStyle name="Normalny 2 15 5 2 2 3 4" xfId="26166" xr:uid="{92452914-FE80-4250-965A-0BE1C78C28DA}"/>
    <cellStyle name="Normalny 2 15 5 2 2 3 4 2" xfId="35336" xr:uid="{DCE368B5-419A-403F-9AB0-DF1C865D2EC6}"/>
    <cellStyle name="Normalny 2 15 5 2 2 3 5" xfId="30078" xr:uid="{5318C154-42FD-405A-AD8F-0C52EAA12D60}"/>
    <cellStyle name="Normalny 2 15 5 2 2 3 6" xfId="31806" xr:uid="{F2ACA329-FF57-4033-8655-B4536E018260}"/>
    <cellStyle name="Normalny 2 15 5 2 2 4" xfId="23560" xr:uid="{449534BA-1352-46F8-9859-46F3EB40D409}"/>
    <cellStyle name="Normalny 2 15 5 2 2 4 2" xfId="27468" xr:uid="{72F71EFD-DF0A-4722-883E-2B46974877FB}"/>
    <cellStyle name="Normalny 2 15 5 2 2 4 2 2" xfId="35338" xr:uid="{6D515636-E9C9-4320-A1F5-82F6E7A9EF1A}"/>
    <cellStyle name="Normalny 2 15 5 2 2 4 3" xfId="35337" xr:uid="{70B4BBE9-88F5-4E8C-ABC0-9707C321F6A3}"/>
    <cellStyle name="Normalny 2 15 5 2 2 5" xfId="24866" xr:uid="{33947035-74C5-4C03-93FE-2EE74E92D3A9}"/>
    <cellStyle name="Normalny 2 15 5 2 2 5 2" xfId="28772" xr:uid="{F3FFB839-8189-40ED-8116-12955CA42ED2}"/>
    <cellStyle name="Normalny 2 15 5 2 2 5 2 2" xfId="35340" xr:uid="{E1F5A7C5-C63B-498C-927A-849D825F8FF5}"/>
    <cellStyle name="Normalny 2 15 5 2 2 5 3" xfId="35339" xr:uid="{CEE653C3-2425-4038-B8CD-699122FD58D0}"/>
    <cellStyle name="Normalny 2 15 5 2 2 6" xfId="26164" xr:uid="{C147AF3B-B288-4818-B972-03D8B937B45E}"/>
    <cellStyle name="Normalny 2 15 5 2 2 6 2" xfId="35341" xr:uid="{C216A2A3-B476-491C-AE8D-464E3CAF441A}"/>
    <cellStyle name="Normalny 2 15 5 2 2 7" xfId="30079" xr:uid="{75578350-135E-4DF8-A37F-A146F9B63F40}"/>
    <cellStyle name="Normalny 2 15 5 2 2 8" xfId="31055" xr:uid="{74F13514-6EBF-4E2F-AD4C-B69305B0D50D}"/>
    <cellStyle name="Normalny 2 15 5 2 3" xfId="2305" xr:uid="{EDCC13F4-7543-4BD4-8E3E-60C69551344C}"/>
    <cellStyle name="Normalny 2 15 5 2 3 2" xfId="2306" xr:uid="{C2658D00-6B1B-44ED-AB05-7F2526785B10}"/>
    <cellStyle name="Normalny 2 15 5 2 3 2 2" xfId="23564" xr:uid="{B0757BE4-F39C-49DD-A73A-5CC8BBAAA611}"/>
    <cellStyle name="Normalny 2 15 5 2 3 2 2 2" xfId="27472" xr:uid="{2F0D5B87-3DCC-4344-AFD6-10568984A1E8}"/>
    <cellStyle name="Normalny 2 15 5 2 3 2 2 2 2" xfId="35343" xr:uid="{E50C5510-2A2D-4B34-BEE3-BA3C05F28735}"/>
    <cellStyle name="Normalny 2 15 5 2 3 2 2 3" xfId="35342" xr:uid="{92FA6B57-2D68-4728-A1D0-1B168305A905}"/>
    <cellStyle name="Normalny 2 15 5 2 3 2 3" xfId="24870" xr:uid="{CC8F8354-89A9-41AB-953F-3A25AE45131C}"/>
    <cellStyle name="Normalny 2 15 5 2 3 2 3 2" xfId="28776" xr:uid="{71F28A93-F8D3-4F49-8D1A-6E671F461751}"/>
    <cellStyle name="Normalny 2 15 5 2 3 2 3 2 2" xfId="35345" xr:uid="{ECDE104A-CB9A-4F40-95EB-59D281170FAA}"/>
    <cellStyle name="Normalny 2 15 5 2 3 2 3 3" xfId="35344" xr:uid="{C4E47191-2F92-4E03-BDB1-BF401EC9F7E2}"/>
    <cellStyle name="Normalny 2 15 5 2 3 2 4" xfId="26168" xr:uid="{7BF210E1-CAA2-4CD0-9201-D2E987DE9E3C}"/>
    <cellStyle name="Normalny 2 15 5 2 3 2 4 2" xfId="35346" xr:uid="{65698562-AB10-45F3-BFF7-204F4697AF9E}"/>
    <cellStyle name="Normalny 2 15 5 2 3 2 5" xfId="30080" xr:uid="{D3A9DBA6-7EF6-44E0-BEB3-A50F5C41BDEF}"/>
    <cellStyle name="Normalny 2 15 5 2 3 2 6" xfId="31807" xr:uid="{D82D342F-DD88-4017-BF46-C841B76283D2}"/>
    <cellStyle name="Normalny 2 15 5 2 3 3" xfId="23563" xr:uid="{44CA9D80-F40C-4CE1-B649-C458B0FEF711}"/>
    <cellStyle name="Normalny 2 15 5 2 3 3 2" xfId="27471" xr:uid="{DFE2C625-30A6-4731-B06A-023EAE8DC5D8}"/>
    <cellStyle name="Normalny 2 15 5 2 3 3 2 2" xfId="35348" xr:uid="{D27BF76F-8D30-4F41-A153-C5384A1693F4}"/>
    <cellStyle name="Normalny 2 15 5 2 3 3 3" xfId="35347" xr:uid="{ECA095B0-E86D-45B9-8396-7CA942BC71B2}"/>
    <cellStyle name="Normalny 2 15 5 2 3 4" xfId="24869" xr:uid="{1C1669AA-D62F-44EB-98C6-5821AC90B571}"/>
    <cellStyle name="Normalny 2 15 5 2 3 4 2" xfId="28775" xr:uid="{78458819-4240-4816-B448-6F2B63505F62}"/>
    <cellStyle name="Normalny 2 15 5 2 3 4 2 2" xfId="35350" xr:uid="{7AF318B3-51A1-4A3E-A6B0-FEBCA31113A7}"/>
    <cellStyle name="Normalny 2 15 5 2 3 4 3" xfId="35349" xr:uid="{A10A54FC-D896-46A3-B447-D0619B37EB56}"/>
    <cellStyle name="Normalny 2 15 5 2 3 5" xfId="26167" xr:uid="{063F163D-8625-4E49-807E-4B111ABB95C1}"/>
    <cellStyle name="Normalny 2 15 5 2 3 5 2" xfId="35351" xr:uid="{B38141EE-DA35-48D1-9D8F-EA453B9A3689}"/>
    <cellStyle name="Normalny 2 15 5 2 3 6" xfId="30081" xr:uid="{A97689B8-9BBC-4EF2-ACFC-A8BAE032AFA5}"/>
    <cellStyle name="Normalny 2 15 5 2 3 7" xfId="31217" xr:uid="{4AF17CD8-0BD3-4DB6-A5A5-D2DB45BFDE07}"/>
    <cellStyle name="Normalny 2 15 5 2 4" xfId="2307" xr:uid="{F9BBAA4D-B135-42C5-8B96-53A464EF75E8}"/>
    <cellStyle name="Normalny 2 15 5 2 4 2" xfId="23565" xr:uid="{04096629-A268-4D7B-9661-483B81525CBF}"/>
    <cellStyle name="Normalny 2 15 5 2 4 2 2" xfId="27473" xr:uid="{876FE3C7-C422-4626-AB3A-C3F45A371FF0}"/>
    <cellStyle name="Normalny 2 15 5 2 4 2 2 2" xfId="35353" xr:uid="{2AC40C69-1C1B-45FB-B05F-1CB79FEDE825}"/>
    <cellStyle name="Normalny 2 15 5 2 4 2 3" xfId="35352" xr:uid="{B59F7472-3E36-4846-8DBA-6A410CC72DBA}"/>
    <cellStyle name="Normalny 2 15 5 2 4 3" xfId="24871" xr:uid="{D807EF42-D0E1-41AC-B407-6300EE499B19}"/>
    <cellStyle name="Normalny 2 15 5 2 4 3 2" xfId="28777" xr:uid="{8FAF980C-80E7-42C1-849A-89A51CBE3348}"/>
    <cellStyle name="Normalny 2 15 5 2 4 3 2 2" xfId="35355" xr:uid="{589ADCF3-76A9-4DCD-A655-578255543814}"/>
    <cellStyle name="Normalny 2 15 5 2 4 3 3" xfId="35354" xr:uid="{D4B25DB9-2DAC-48C1-81D0-3D0495365C9C}"/>
    <cellStyle name="Normalny 2 15 5 2 4 4" xfId="26169" xr:uid="{47866456-FF52-4FC8-9675-D0188AC77A16}"/>
    <cellStyle name="Normalny 2 15 5 2 4 4 2" xfId="35356" xr:uid="{8F67B41F-9566-41B7-8BF2-B250DB7CEDFB}"/>
    <cellStyle name="Normalny 2 15 5 2 4 5" xfId="30082" xr:uid="{14C1E613-5B9F-4D84-82A8-411D8182C570}"/>
    <cellStyle name="Normalny 2 15 5 2 4 6" xfId="31399" xr:uid="{BB0170D6-9D09-473C-A26E-D1BB59F8F129}"/>
    <cellStyle name="Normalny 2 15 5 2 5" xfId="2308" xr:uid="{5D179423-F31A-4DAA-BFF3-8384CD6C4B04}"/>
    <cellStyle name="Normalny 2 15 5 2 5 2" xfId="23566" xr:uid="{9FC5FA4E-C80B-4C76-94EC-63CD957DAD2E}"/>
    <cellStyle name="Normalny 2 15 5 2 5 2 2" xfId="27474" xr:uid="{4705B8E8-D04A-4FC6-B882-605D64E1F938}"/>
    <cellStyle name="Normalny 2 15 5 2 5 2 2 2" xfId="35358" xr:uid="{A67E36E9-D524-455E-BD43-A20C07A5AE40}"/>
    <cellStyle name="Normalny 2 15 5 2 5 2 3" xfId="35357" xr:uid="{4F64934F-7752-4AB9-A426-28AD9C9D2676}"/>
    <cellStyle name="Normalny 2 15 5 2 5 3" xfId="24872" xr:uid="{FD6D1419-0A20-4C70-823F-5DE4974F6790}"/>
    <cellStyle name="Normalny 2 15 5 2 5 3 2" xfId="28778" xr:uid="{285B3030-7975-4F0B-B0C9-DFD139EECAA0}"/>
    <cellStyle name="Normalny 2 15 5 2 5 3 2 2" xfId="35360" xr:uid="{69588241-EB05-4F13-A3CF-B340B904BD34}"/>
    <cellStyle name="Normalny 2 15 5 2 5 3 3" xfId="35359" xr:uid="{2E11CDA7-EDEB-4049-B896-1463C540173D}"/>
    <cellStyle name="Normalny 2 15 5 2 5 4" xfId="26170" xr:uid="{CB86DE83-DD82-4173-8054-FDE7BF879204}"/>
    <cellStyle name="Normalny 2 15 5 2 5 4 2" xfId="35361" xr:uid="{8DBB3ECA-4488-4CB6-9B95-48300926EEA7}"/>
    <cellStyle name="Normalny 2 15 5 2 5 5" xfId="30083" xr:uid="{A7A49DFA-F462-4856-A2C0-E8E65FD0D1A4}"/>
    <cellStyle name="Normalny 2 15 5 2 5 6" xfId="31805" xr:uid="{46190A9A-C66C-43ED-AAA0-77E4A50C199E}"/>
    <cellStyle name="Normalny 2 15 5 2 6" xfId="23559" xr:uid="{907C0061-3055-4EA0-B61B-A4777D3EDE59}"/>
    <cellStyle name="Normalny 2 15 5 2 6 2" xfId="27467" xr:uid="{C4EF8DB5-EDA2-4720-92DC-950CF650A045}"/>
    <cellStyle name="Normalny 2 15 5 2 6 2 2" xfId="35363" xr:uid="{6ED0B180-E7B8-4CA8-9AE1-B0D7AF4F1040}"/>
    <cellStyle name="Normalny 2 15 5 2 6 3" xfId="35362" xr:uid="{8F3FA673-50ED-461B-9F75-42FA195D5BD7}"/>
    <cellStyle name="Normalny 2 15 5 2 7" xfId="24865" xr:uid="{71A84078-379F-4F26-8EA8-CEDDAC22B1F6}"/>
    <cellStyle name="Normalny 2 15 5 2 7 2" xfId="28771" xr:uid="{D6067A3E-1AD1-4B32-9E3D-1621137F358E}"/>
    <cellStyle name="Normalny 2 15 5 2 7 2 2" xfId="35365" xr:uid="{476C377F-A9C2-4F51-BD28-C07FF2579D3C}"/>
    <cellStyle name="Normalny 2 15 5 2 7 3" xfId="35364" xr:uid="{04538ABE-7D6B-4800-A33F-CC1C4860DF2D}"/>
    <cellStyle name="Normalny 2 15 5 2 8" xfId="26163" xr:uid="{FC4F03D0-9E82-40B7-8D3E-EBEBF6816DD7}"/>
    <cellStyle name="Normalny 2 15 5 2 8 2" xfId="35366" xr:uid="{94B5BEA5-0FCB-4F5C-A5FA-F8C56C74E735}"/>
    <cellStyle name="Normalny 2 15 5 2 9" xfId="30084" xr:uid="{B3AFF026-8492-4194-96A1-3D2827D05CE5}"/>
    <cellStyle name="Normalny 2 15 5 3" xfId="2309" xr:uid="{75ED74CD-6CE7-4601-ADD9-84502D9DE4E2}"/>
    <cellStyle name="Normalny 2 15 5 3 2" xfId="2310" xr:uid="{7BBE56E5-F357-4CE2-A648-08591BA1226B}"/>
    <cellStyle name="Normalny 2 15 5 3 2 2" xfId="23568" xr:uid="{A6A6ED98-F218-4CFB-8588-1BD418475A7A}"/>
    <cellStyle name="Normalny 2 15 5 3 2 2 2" xfId="27476" xr:uid="{BA6FCDFD-BE55-4E0B-BC06-44200A7159BD}"/>
    <cellStyle name="Normalny 2 15 5 3 2 2 2 2" xfId="35368" xr:uid="{59618E30-4B70-4E29-AC03-6A24E4BB0C46}"/>
    <cellStyle name="Normalny 2 15 5 3 2 2 3" xfId="35367" xr:uid="{39ACE2C3-4900-4B83-B311-443082E2288E}"/>
    <cellStyle name="Normalny 2 15 5 3 2 3" xfId="24874" xr:uid="{4DCAEBFE-1DEB-4B40-9294-1BDCC20E4BDC}"/>
    <cellStyle name="Normalny 2 15 5 3 2 3 2" xfId="28780" xr:uid="{6C06AD6F-3169-4AE2-9B47-71E98C1F1E25}"/>
    <cellStyle name="Normalny 2 15 5 3 2 3 2 2" xfId="35370" xr:uid="{1801DDF0-040A-44BC-870A-AAFCA7FA3D46}"/>
    <cellStyle name="Normalny 2 15 5 3 2 3 3" xfId="35369" xr:uid="{A5B6D848-3D8A-4E36-9255-7C9269DA63BE}"/>
    <cellStyle name="Normalny 2 15 5 3 2 4" xfId="26172" xr:uid="{018E6A88-5299-4875-BDC5-64410DAE572A}"/>
    <cellStyle name="Normalny 2 15 5 3 2 4 2" xfId="35371" xr:uid="{C5D47BFC-8CEB-4B01-8146-8BA95A3DB436}"/>
    <cellStyle name="Normalny 2 15 5 3 2 5" xfId="30085" xr:uid="{12E9C063-F4D9-47CD-8DB4-30AB8CA1979F}"/>
    <cellStyle name="Normalny 2 15 5 3 2 6" xfId="31401" xr:uid="{5459BFDD-82D9-4CFE-86BD-816D3BC581FD}"/>
    <cellStyle name="Normalny 2 15 5 3 3" xfId="2311" xr:uid="{AFEB57CA-3BE7-49C2-A90E-6FACC4548A3E}"/>
    <cellStyle name="Normalny 2 15 5 3 3 2" xfId="23569" xr:uid="{0EF666C7-DCFB-4225-B1D8-F336C3714154}"/>
    <cellStyle name="Normalny 2 15 5 3 3 2 2" xfId="27477" xr:uid="{73201599-9DAB-4E90-A883-C8617543B735}"/>
    <cellStyle name="Normalny 2 15 5 3 3 2 2 2" xfId="35373" xr:uid="{79AC0000-B935-4D0F-AEF7-3F6C84740576}"/>
    <cellStyle name="Normalny 2 15 5 3 3 2 3" xfId="35372" xr:uid="{921C1644-DA3D-4137-A3F6-CA49A430D8FD}"/>
    <cellStyle name="Normalny 2 15 5 3 3 3" xfId="24875" xr:uid="{0319EB6F-E030-4BD4-B391-49202805C469}"/>
    <cellStyle name="Normalny 2 15 5 3 3 3 2" xfId="28781" xr:uid="{CCEC02CC-7AE0-428E-8443-B594EBAA53AD}"/>
    <cellStyle name="Normalny 2 15 5 3 3 3 2 2" xfId="35375" xr:uid="{18E4789F-7E71-4FF3-ACAD-4FC4B09BB328}"/>
    <cellStyle name="Normalny 2 15 5 3 3 3 3" xfId="35374" xr:uid="{925DB065-8DEF-4929-A5CD-28B98FE2D6AF}"/>
    <cellStyle name="Normalny 2 15 5 3 3 4" xfId="26173" xr:uid="{46D94B4A-BE33-44ED-A5D2-DA23D0379392}"/>
    <cellStyle name="Normalny 2 15 5 3 3 4 2" xfId="35376" xr:uid="{F9C99DF6-CFD7-45CB-8726-EB5D0D5D3A3B}"/>
    <cellStyle name="Normalny 2 15 5 3 3 5" xfId="30086" xr:uid="{97D823A7-BE87-4B6C-83D0-A66EA0EE2350}"/>
    <cellStyle name="Normalny 2 15 5 3 3 6" xfId="31808" xr:uid="{531425E8-A3D7-43C2-BE66-D3D2D03D3B5F}"/>
    <cellStyle name="Normalny 2 15 5 3 4" xfId="23567" xr:uid="{4A9C5AB7-6FA3-447B-9068-9847E24844E4}"/>
    <cellStyle name="Normalny 2 15 5 3 4 2" xfId="27475" xr:uid="{5F3D6F7F-F7F0-4D13-8170-C1DBD8BAA12B}"/>
    <cellStyle name="Normalny 2 15 5 3 4 2 2" xfId="35378" xr:uid="{052D1A8F-20C3-41EA-AEEE-E1ED99206D06}"/>
    <cellStyle name="Normalny 2 15 5 3 4 3" xfId="35377" xr:uid="{043BE705-A639-4D7E-83EE-C3FFCFE3F28C}"/>
    <cellStyle name="Normalny 2 15 5 3 5" xfId="24873" xr:uid="{B79569DA-0DFC-4E40-85CD-88FA6B929DCD}"/>
    <cellStyle name="Normalny 2 15 5 3 5 2" xfId="28779" xr:uid="{9A78468B-1655-46AD-9685-1638AE3B9312}"/>
    <cellStyle name="Normalny 2 15 5 3 5 2 2" xfId="35380" xr:uid="{94BFDFE2-64B9-451E-99CC-ED6D6779FAFD}"/>
    <cellStyle name="Normalny 2 15 5 3 5 3" xfId="35379" xr:uid="{BCE48144-E433-4DD9-A29A-ED7EA997D14D}"/>
    <cellStyle name="Normalny 2 15 5 3 6" xfId="26171" xr:uid="{CEF70077-D398-4B1D-8B79-2A2A72CA6EDB}"/>
    <cellStyle name="Normalny 2 15 5 3 6 2" xfId="35381" xr:uid="{96468B83-347D-4F66-B011-2DE22D0F8B3E}"/>
    <cellStyle name="Normalny 2 15 5 3 7" xfId="30087" xr:uid="{960B9C86-5EC8-403E-A3DD-116143CF6069}"/>
    <cellStyle name="Normalny 2 15 5 3 8" xfId="30976" xr:uid="{3AFF7280-7A04-430F-BD12-27D88B36852E}"/>
    <cellStyle name="Normalny 2 15 5 4" xfId="2312" xr:uid="{59ACAF71-4332-40FC-BEEA-46475E771964}"/>
    <cellStyle name="Normalny 2 15 5 4 2" xfId="2313" xr:uid="{B200882B-737F-4DB1-B6EF-B3ACFCAE64BB}"/>
    <cellStyle name="Normalny 2 15 5 4 2 2" xfId="23571" xr:uid="{8BE1FB2B-9787-4108-B151-AB26BD123B4F}"/>
    <cellStyle name="Normalny 2 15 5 4 2 2 2" xfId="27479" xr:uid="{A741C545-B29C-40AD-9C7A-9AC1FD61054D}"/>
    <cellStyle name="Normalny 2 15 5 4 2 2 2 2" xfId="35383" xr:uid="{9F4A1C30-30A3-4BD8-AF0A-1B63B392B325}"/>
    <cellStyle name="Normalny 2 15 5 4 2 2 3" xfId="35382" xr:uid="{BA4BA384-92AB-4C47-A61C-63A254EF2F16}"/>
    <cellStyle name="Normalny 2 15 5 4 2 3" xfId="24877" xr:uid="{1CFFFEFD-5A63-4D51-8575-0A44982499B1}"/>
    <cellStyle name="Normalny 2 15 5 4 2 3 2" xfId="28783" xr:uid="{03691798-1144-462B-9D93-33A9AFF5E5E0}"/>
    <cellStyle name="Normalny 2 15 5 4 2 3 2 2" xfId="35385" xr:uid="{3684418B-DB0E-47F4-96BD-FE1DFD6ED9E4}"/>
    <cellStyle name="Normalny 2 15 5 4 2 3 3" xfId="35384" xr:uid="{F21E0883-31A2-406D-8034-5A85B118A522}"/>
    <cellStyle name="Normalny 2 15 5 4 2 4" xfId="26175" xr:uid="{98EFCA12-6019-40D8-B3AD-BF7E22ECE765}"/>
    <cellStyle name="Normalny 2 15 5 4 2 4 2" xfId="35386" xr:uid="{414BE618-22AE-4880-9CCC-62FD47558D4E}"/>
    <cellStyle name="Normalny 2 15 5 4 2 5" xfId="30088" xr:uid="{0ECA2449-561D-41E6-B98C-FA7FAACC029A}"/>
    <cellStyle name="Normalny 2 15 5 4 2 6" xfId="31809" xr:uid="{25D1FE49-7E62-4371-9C0F-24B07DB7CAFA}"/>
    <cellStyle name="Normalny 2 15 5 4 3" xfId="23570" xr:uid="{1CF799CD-E9E8-4635-B183-0F0CFAA309D5}"/>
    <cellStyle name="Normalny 2 15 5 4 3 2" xfId="27478" xr:uid="{5BEA1155-CE15-4A01-84CA-56B38C29E4D7}"/>
    <cellStyle name="Normalny 2 15 5 4 3 2 2" xfId="35388" xr:uid="{7F582043-37FB-4511-8614-338D35C1AADE}"/>
    <cellStyle name="Normalny 2 15 5 4 3 3" xfId="35387" xr:uid="{BA98CF61-5DDF-4BBC-B91E-9594079F0CF5}"/>
    <cellStyle name="Normalny 2 15 5 4 4" xfId="24876" xr:uid="{DC234DCE-C138-4FBB-BB01-67803B3B901A}"/>
    <cellStyle name="Normalny 2 15 5 4 4 2" xfId="28782" xr:uid="{5AB075CA-C5B0-4DF2-AB9F-C218706D7D11}"/>
    <cellStyle name="Normalny 2 15 5 4 4 2 2" xfId="35390" xr:uid="{440BF8AC-D786-470C-975F-A3948BF02156}"/>
    <cellStyle name="Normalny 2 15 5 4 4 3" xfId="35389" xr:uid="{D5800CB4-CFF3-4B47-BD63-84006FA41538}"/>
    <cellStyle name="Normalny 2 15 5 4 5" xfId="26174" xr:uid="{DEFFD89E-E1AC-4E3D-843D-D73565E0EAC6}"/>
    <cellStyle name="Normalny 2 15 5 4 5 2" xfId="35391" xr:uid="{3029CCBB-1033-47A5-B546-014CB2368054}"/>
    <cellStyle name="Normalny 2 15 5 4 6" xfId="30089" xr:uid="{2EC52481-1139-4D85-9589-96DD3A126DB8}"/>
    <cellStyle name="Normalny 2 15 5 4 7" xfId="31138" xr:uid="{0F1448F2-714D-45FD-9682-D1B57D665303}"/>
    <cellStyle name="Normalny 2 15 5 5" xfId="2314" xr:uid="{8EB7FBBD-7798-477D-8AD9-34B9C58402F3}"/>
    <cellStyle name="Normalny 2 15 5 5 2" xfId="23572" xr:uid="{90C9179E-C7CF-478F-A88D-0A532861EBF4}"/>
    <cellStyle name="Normalny 2 15 5 5 2 2" xfId="27480" xr:uid="{D5BC4F25-24EB-4262-B5E3-9EE7A45150B8}"/>
    <cellStyle name="Normalny 2 15 5 5 2 2 2" xfId="35393" xr:uid="{6F8245E5-6780-402D-8EDE-1A6360105C3B}"/>
    <cellStyle name="Normalny 2 15 5 5 2 3" xfId="35392" xr:uid="{28CA7BCF-9952-4EED-9BC0-A081ED4CE8B6}"/>
    <cellStyle name="Normalny 2 15 5 5 3" xfId="24878" xr:uid="{7DBB84E3-B975-4CEF-8C4C-5BDCFBDA59D8}"/>
    <cellStyle name="Normalny 2 15 5 5 3 2" xfId="28784" xr:uid="{8DC8D6F7-8D86-40E1-A19A-23284590A020}"/>
    <cellStyle name="Normalny 2 15 5 5 3 2 2" xfId="35395" xr:uid="{4705354C-1F82-428F-BA01-0D8855B7620D}"/>
    <cellStyle name="Normalny 2 15 5 5 3 3" xfId="35394" xr:uid="{FF12F9BE-9DF2-40BA-B088-D795B3D37D83}"/>
    <cellStyle name="Normalny 2 15 5 5 4" xfId="26176" xr:uid="{8243147A-D329-4AFD-97CA-5C2254DE1517}"/>
    <cellStyle name="Normalny 2 15 5 5 4 2" xfId="35396" xr:uid="{3A3D4E57-770E-4082-8548-98A6E4DE9256}"/>
    <cellStyle name="Normalny 2 15 5 5 5" xfId="30090" xr:uid="{84F7552F-8ABE-46D1-A3A4-441866F453FE}"/>
    <cellStyle name="Normalny 2 15 5 5 6" xfId="31398" xr:uid="{9739E148-7585-4A58-96A8-C5772A62601A}"/>
    <cellStyle name="Normalny 2 15 5 6" xfId="2315" xr:uid="{34E0E1C8-D889-49E1-A673-BFADD3736F99}"/>
    <cellStyle name="Normalny 2 15 5 6 2" xfId="23573" xr:uid="{A3119D97-C3B3-4E81-B496-F1710048C6A7}"/>
    <cellStyle name="Normalny 2 15 5 6 2 2" xfId="27481" xr:uid="{1F627738-3A8A-4AA6-8428-2D56F7D7ED8C}"/>
    <cellStyle name="Normalny 2 15 5 6 2 2 2" xfId="35398" xr:uid="{A8797FCC-EB1A-4367-AD5C-1453378CBEDE}"/>
    <cellStyle name="Normalny 2 15 5 6 2 3" xfId="35397" xr:uid="{9FCFF1F0-04D2-4055-B672-BC1CA8BF6843}"/>
    <cellStyle name="Normalny 2 15 5 6 3" xfId="24879" xr:uid="{4DA1719F-98F0-4998-BDFA-C8F58CB70570}"/>
    <cellStyle name="Normalny 2 15 5 6 3 2" xfId="28785" xr:uid="{DD7A978E-3A0A-40D6-B92D-CEC56B986886}"/>
    <cellStyle name="Normalny 2 15 5 6 3 2 2" xfId="35400" xr:uid="{82E624BB-4BC6-4A8D-8C4C-E89BEFF23BD9}"/>
    <cellStyle name="Normalny 2 15 5 6 3 3" xfId="35399" xr:uid="{14193E2C-C9B0-4086-8027-F9E568C716CA}"/>
    <cellStyle name="Normalny 2 15 5 6 4" xfId="26177" xr:uid="{2297539A-59D0-4895-8FB8-B5167EA0124A}"/>
    <cellStyle name="Normalny 2 15 5 6 4 2" xfId="35401" xr:uid="{E9F8706E-7ECA-4D65-A6A5-BD192A7CFC62}"/>
    <cellStyle name="Normalny 2 15 5 6 5" xfId="30091" xr:uid="{9DDEBF96-D1A9-4E8E-B221-EF2205BB1724}"/>
    <cellStyle name="Normalny 2 15 5 6 6" xfId="31804" xr:uid="{A86AF54C-6AC9-4D5C-A074-96D9BD630AD1}"/>
    <cellStyle name="Normalny 2 15 5 7" xfId="23558" xr:uid="{0D2B5560-EDAE-436E-934E-069FB4E35168}"/>
    <cellStyle name="Normalny 2 15 5 7 2" xfId="27466" xr:uid="{FD15D60A-79B0-468D-BF30-A7D3D7636F3D}"/>
    <cellStyle name="Normalny 2 15 5 7 2 2" xfId="35403" xr:uid="{26FD843B-BA90-4EBD-ADD7-F479FA8D127E}"/>
    <cellStyle name="Normalny 2 15 5 7 3" xfId="35402" xr:uid="{889FD5A3-769C-46E2-9C65-34358196A0AE}"/>
    <cellStyle name="Normalny 2 15 5 8" xfId="24864" xr:uid="{8A5624A8-7C02-44EA-9A49-DD3A8218B670}"/>
    <cellStyle name="Normalny 2 15 5 8 2" xfId="28770" xr:uid="{1A501D44-019C-4DE8-A9DA-918B3B298E77}"/>
    <cellStyle name="Normalny 2 15 5 8 2 2" xfId="35405" xr:uid="{683478FA-FBA1-4EBE-BB86-2E82C480965F}"/>
    <cellStyle name="Normalny 2 15 5 8 3" xfId="35404" xr:uid="{8593D4DC-73D8-44E3-8DBE-71C688D3B03F}"/>
    <cellStyle name="Normalny 2 15 5 9" xfId="26162" xr:uid="{9EAE2806-7AFB-4577-8D02-ABA384600651}"/>
    <cellStyle name="Normalny 2 15 5 9 2" xfId="35406" xr:uid="{CF324C2E-B52F-4CAE-819F-FFA6C6DED0F8}"/>
    <cellStyle name="Normalny 2 15 6" xfId="2316" xr:uid="{DFACBB73-0351-4381-AB07-707287FBF3AA}"/>
    <cellStyle name="Normalny 2 15 6 10" xfId="30092" xr:uid="{C544B843-3DA4-4CC6-8CD1-EF6DED03172C}"/>
    <cellStyle name="Normalny 2 15 6 11" xfId="30778" xr:uid="{9FA86F54-FD89-413D-A738-CB772F7B67D2}"/>
    <cellStyle name="Normalny 2 15 6 2" xfId="2317" xr:uid="{0C4F99DF-62FE-4ED9-8059-35AA42F2390D}"/>
    <cellStyle name="Normalny 2 15 6 2 10" xfId="30857" xr:uid="{F8625E48-CCEA-4953-BEF0-1C326A3D0901}"/>
    <cellStyle name="Normalny 2 15 6 2 2" xfId="2318" xr:uid="{E6C2FBCF-A064-4716-ADB5-E27DAD69C1A8}"/>
    <cellStyle name="Normalny 2 15 6 2 2 2" xfId="2319" xr:uid="{55EE837B-B1EE-494E-A8E5-679944C34B38}"/>
    <cellStyle name="Normalny 2 15 6 2 2 2 2" xfId="23577" xr:uid="{F5154D89-3267-46B9-8E95-2DE9EEA1FC30}"/>
    <cellStyle name="Normalny 2 15 6 2 2 2 2 2" xfId="27485" xr:uid="{C78BCA78-B773-4A65-899D-4EF76E145070}"/>
    <cellStyle name="Normalny 2 15 6 2 2 2 2 2 2" xfId="35408" xr:uid="{CC364940-0AFF-4832-AE93-FAAC8EC89494}"/>
    <cellStyle name="Normalny 2 15 6 2 2 2 2 3" xfId="35407" xr:uid="{8E03AA76-B240-4341-AEE0-914201EEC6F7}"/>
    <cellStyle name="Normalny 2 15 6 2 2 2 3" xfId="24883" xr:uid="{274933A7-F650-4AF4-9739-7F2BB7CA11D1}"/>
    <cellStyle name="Normalny 2 15 6 2 2 2 3 2" xfId="28789" xr:uid="{674AE77E-FF9F-4FD1-BCF4-7CD590BE9746}"/>
    <cellStyle name="Normalny 2 15 6 2 2 2 3 2 2" xfId="35410" xr:uid="{C6E267BB-4EFA-45A6-A4D0-3E202CA38356}"/>
    <cellStyle name="Normalny 2 15 6 2 2 2 3 3" xfId="35409" xr:uid="{150DF440-CA2B-4113-AD77-FFACFABC28E9}"/>
    <cellStyle name="Normalny 2 15 6 2 2 2 4" xfId="26181" xr:uid="{4B49D80C-96FB-4535-811F-91C8640755EF}"/>
    <cellStyle name="Normalny 2 15 6 2 2 2 4 2" xfId="35411" xr:uid="{FD05D276-91B0-4B26-A8F9-BC8E6BF3E71C}"/>
    <cellStyle name="Normalny 2 15 6 2 2 2 5" xfId="30093" xr:uid="{A6CC76AF-A9DE-45E5-9D41-683DCD29ABB6}"/>
    <cellStyle name="Normalny 2 15 6 2 2 2 6" xfId="31404" xr:uid="{318132E7-A2A3-4737-8E4D-C563C17D7CA2}"/>
    <cellStyle name="Normalny 2 15 6 2 2 3" xfId="2320" xr:uid="{ECED3A49-842E-402C-B5B5-BCC5A372F255}"/>
    <cellStyle name="Normalny 2 15 6 2 2 3 2" xfId="23578" xr:uid="{46BD4F1B-BD95-4243-902B-A3DE41C11D4F}"/>
    <cellStyle name="Normalny 2 15 6 2 2 3 2 2" xfId="27486" xr:uid="{CC20A589-C3E1-4484-A548-FE60849ED47D}"/>
    <cellStyle name="Normalny 2 15 6 2 2 3 2 2 2" xfId="35413" xr:uid="{7E260373-977A-4ACA-974E-2F6EDC01A684}"/>
    <cellStyle name="Normalny 2 15 6 2 2 3 2 3" xfId="35412" xr:uid="{2416DA8D-AD8B-44F9-A122-A2FE528CAD12}"/>
    <cellStyle name="Normalny 2 15 6 2 2 3 3" xfId="24884" xr:uid="{9916DC93-32F3-4C3D-890E-573F46EFE633}"/>
    <cellStyle name="Normalny 2 15 6 2 2 3 3 2" xfId="28790" xr:uid="{67578ECD-235B-4CE7-830A-ADF003265B58}"/>
    <cellStyle name="Normalny 2 15 6 2 2 3 3 2 2" xfId="35415" xr:uid="{807F4954-ED4D-47AF-9C43-4DDC061D2BE4}"/>
    <cellStyle name="Normalny 2 15 6 2 2 3 3 3" xfId="35414" xr:uid="{FBD27E39-565A-4F14-B732-4B49A7F7C09E}"/>
    <cellStyle name="Normalny 2 15 6 2 2 3 4" xfId="26182" xr:uid="{967B3D0F-D268-408B-8A5A-5B527E0513E7}"/>
    <cellStyle name="Normalny 2 15 6 2 2 3 4 2" xfId="35416" xr:uid="{423CFEE3-43E4-4F79-8ABD-0BB7EE60E8F3}"/>
    <cellStyle name="Normalny 2 15 6 2 2 3 5" xfId="30094" xr:uid="{58C40EEE-8188-4D6F-8878-AF93DD38F32C}"/>
    <cellStyle name="Normalny 2 15 6 2 2 3 6" xfId="31812" xr:uid="{F0DA5FA1-67B0-4347-8C82-87B590938DCB}"/>
    <cellStyle name="Normalny 2 15 6 2 2 4" xfId="23576" xr:uid="{F5276C99-F454-47F7-A23D-C8265848B174}"/>
    <cellStyle name="Normalny 2 15 6 2 2 4 2" xfId="27484" xr:uid="{549D5F9B-3651-41D5-8F9B-EEB1967DD68A}"/>
    <cellStyle name="Normalny 2 15 6 2 2 4 2 2" xfId="35418" xr:uid="{0891E40D-1821-4DF1-BF79-66E6C3B3A6FC}"/>
    <cellStyle name="Normalny 2 15 6 2 2 4 3" xfId="35417" xr:uid="{E54E3805-57C7-4DAA-83F7-164D669175AE}"/>
    <cellStyle name="Normalny 2 15 6 2 2 5" xfId="24882" xr:uid="{D9490061-9CF6-47DB-83F6-6FF1D04ADCA9}"/>
    <cellStyle name="Normalny 2 15 6 2 2 5 2" xfId="28788" xr:uid="{D177C1FF-9BEE-471D-B65C-0ADBEDBC7FD1}"/>
    <cellStyle name="Normalny 2 15 6 2 2 5 2 2" xfId="35420" xr:uid="{CED1FCEE-F56D-4FC5-9D0B-833EEAB4FC30}"/>
    <cellStyle name="Normalny 2 15 6 2 2 5 3" xfId="35419" xr:uid="{9C8E1B92-D294-4E35-9448-3301B958F4EA}"/>
    <cellStyle name="Normalny 2 15 6 2 2 6" xfId="26180" xr:uid="{F7A29292-4AAB-4D41-A7A8-8AB3E3A058E2}"/>
    <cellStyle name="Normalny 2 15 6 2 2 6 2" xfId="35421" xr:uid="{FA0593B9-F750-45AC-AA37-342B6AD9B760}"/>
    <cellStyle name="Normalny 2 15 6 2 2 7" xfId="30095" xr:uid="{8F830A1F-9AD8-423E-8547-1B94EDFD0A99}"/>
    <cellStyle name="Normalny 2 15 6 2 2 8" xfId="31019" xr:uid="{BFF796E3-C93A-4D76-B53E-8AC5C7EA8C22}"/>
    <cellStyle name="Normalny 2 15 6 2 3" xfId="2321" xr:uid="{4F553DF6-970F-4B95-B690-0BD124DCA69C}"/>
    <cellStyle name="Normalny 2 15 6 2 3 2" xfId="2322" xr:uid="{F00605D2-7194-40EE-91CA-7E5C1F3CC46C}"/>
    <cellStyle name="Normalny 2 15 6 2 3 2 2" xfId="23580" xr:uid="{B4CABC59-9D54-4305-AFF2-58BD8F7B1CF9}"/>
    <cellStyle name="Normalny 2 15 6 2 3 2 2 2" xfId="27488" xr:uid="{47BC48C5-D07B-4995-B7C9-93016D4448BF}"/>
    <cellStyle name="Normalny 2 15 6 2 3 2 2 2 2" xfId="35423" xr:uid="{BD5F9F07-DD21-4A15-BBDC-56D9A5A74403}"/>
    <cellStyle name="Normalny 2 15 6 2 3 2 2 3" xfId="35422" xr:uid="{02866E30-6E20-41F3-AF58-586C5E98DB65}"/>
    <cellStyle name="Normalny 2 15 6 2 3 2 3" xfId="24886" xr:uid="{319E0B2F-F869-4EC3-B290-E2EF97640ACE}"/>
    <cellStyle name="Normalny 2 15 6 2 3 2 3 2" xfId="28792" xr:uid="{37E919FA-50AB-4F91-ACC6-D1D789AE9BE4}"/>
    <cellStyle name="Normalny 2 15 6 2 3 2 3 2 2" xfId="35425" xr:uid="{2CA1B32C-EBA4-49A8-ADA2-F24DA72818BA}"/>
    <cellStyle name="Normalny 2 15 6 2 3 2 3 3" xfId="35424" xr:uid="{B0BCDF1A-DED0-44B5-A1A3-44FC08CA27C9}"/>
    <cellStyle name="Normalny 2 15 6 2 3 2 4" xfId="26184" xr:uid="{A83FDFF6-BB9C-47EB-A392-F8C6C9325333}"/>
    <cellStyle name="Normalny 2 15 6 2 3 2 4 2" xfId="35426" xr:uid="{9207F619-C5B6-4248-9E16-4D69CD718BCA}"/>
    <cellStyle name="Normalny 2 15 6 2 3 2 5" xfId="30096" xr:uid="{B74D006B-2A99-4D1A-852E-25EAFDD4C115}"/>
    <cellStyle name="Normalny 2 15 6 2 3 2 6" xfId="31813" xr:uid="{CC49C7F0-0222-4332-833B-9B627D565176}"/>
    <cellStyle name="Normalny 2 15 6 2 3 3" xfId="23579" xr:uid="{8086CCAA-EF22-44B7-945B-EDA548B5B25E}"/>
    <cellStyle name="Normalny 2 15 6 2 3 3 2" xfId="27487" xr:uid="{B4A42E0A-5A02-449F-A25F-D5CFD24B01C0}"/>
    <cellStyle name="Normalny 2 15 6 2 3 3 2 2" xfId="35428" xr:uid="{53C9DA65-D0FC-4E51-A23A-4E67A4D52954}"/>
    <cellStyle name="Normalny 2 15 6 2 3 3 3" xfId="35427" xr:uid="{96126CBD-DA7A-4439-B3C5-5E2C684E51CD}"/>
    <cellStyle name="Normalny 2 15 6 2 3 4" xfId="24885" xr:uid="{07497CC2-EBA3-4812-8DF8-5A38825212AB}"/>
    <cellStyle name="Normalny 2 15 6 2 3 4 2" xfId="28791" xr:uid="{540A1557-9D5C-4F87-993C-46ED3F28525D}"/>
    <cellStyle name="Normalny 2 15 6 2 3 4 2 2" xfId="35430" xr:uid="{F85B558C-2C47-403A-9180-20BE4EE7B75B}"/>
    <cellStyle name="Normalny 2 15 6 2 3 4 3" xfId="35429" xr:uid="{EBC7AD9D-D5AA-4382-AB31-390FD14B984D}"/>
    <cellStyle name="Normalny 2 15 6 2 3 5" xfId="26183" xr:uid="{FEA3F29D-D831-40FB-8DC8-DEA900772212}"/>
    <cellStyle name="Normalny 2 15 6 2 3 5 2" xfId="35431" xr:uid="{5B826355-673E-4774-A7A0-09337B2095A7}"/>
    <cellStyle name="Normalny 2 15 6 2 3 6" xfId="30097" xr:uid="{72DEB56D-541D-4A9C-81BB-E09B58719952}"/>
    <cellStyle name="Normalny 2 15 6 2 3 7" xfId="31181" xr:uid="{611F2ACD-F66B-48D5-8E47-05CFCCE90DC1}"/>
    <cellStyle name="Normalny 2 15 6 2 4" xfId="2323" xr:uid="{DE36070E-A5FC-4D6E-AEBF-5B6F12FC05DA}"/>
    <cellStyle name="Normalny 2 15 6 2 4 2" xfId="23581" xr:uid="{FB58C374-1455-414D-A6E7-81DA3AB89ECB}"/>
    <cellStyle name="Normalny 2 15 6 2 4 2 2" xfId="27489" xr:uid="{3DF9E86B-32E7-45A0-B56B-2188B669ED35}"/>
    <cellStyle name="Normalny 2 15 6 2 4 2 2 2" xfId="35433" xr:uid="{742CF5A4-493B-45AA-9B1D-E53E7D94CB95}"/>
    <cellStyle name="Normalny 2 15 6 2 4 2 3" xfId="35432" xr:uid="{D129293E-0C92-4788-8D9A-71E7B242DCFB}"/>
    <cellStyle name="Normalny 2 15 6 2 4 3" xfId="24887" xr:uid="{4694702F-C855-4809-ADC7-EC974C2E960F}"/>
    <cellStyle name="Normalny 2 15 6 2 4 3 2" xfId="28793" xr:uid="{A35BAF59-F2C5-4028-8B8D-A1E5FC10BDE4}"/>
    <cellStyle name="Normalny 2 15 6 2 4 3 2 2" xfId="35435" xr:uid="{0FA2EB66-A6BE-40D3-9907-9EDB06A0B8B1}"/>
    <cellStyle name="Normalny 2 15 6 2 4 3 3" xfId="35434" xr:uid="{B8B04650-263C-43F1-8264-BCBF675F7433}"/>
    <cellStyle name="Normalny 2 15 6 2 4 4" xfId="26185" xr:uid="{E3F6D9FD-682A-4B4E-BFC7-917C6A95B972}"/>
    <cellStyle name="Normalny 2 15 6 2 4 4 2" xfId="35436" xr:uid="{876AFA18-490C-45AE-A904-1FE707331505}"/>
    <cellStyle name="Normalny 2 15 6 2 4 5" xfId="30098" xr:uid="{CC110144-586E-41D4-942D-127084F6B42B}"/>
    <cellStyle name="Normalny 2 15 6 2 4 6" xfId="31403" xr:uid="{4D772F63-55E0-4EED-A052-13298A697EF5}"/>
    <cellStyle name="Normalny 2 15 6 2 5" xfId="2324" xr:uid="{C739194C-8565-4956-B6F2-D6763E147016}"/>
    <cellStyle name="Normalny 2 15 6 2 5 2" xfId="23582" xr:uid="{4A40A4C4-B460-4076-AAFC-90E8794664CD}"/>
    <cellStyle name="Normalny 2 15 6 2 5 2 2" xfId="27490" xr:uid="{97D8DA34-59E6-4DF2-8C43-D1A2B7D2905B}"/>
    <cellStyle name="Normalny 2 15 6 2 5 2 2 2" xfId="35438" xr:uid="{352CFFE2-7A03-4318-B957-65659CF6181C}"/>
    <cellStyle name="Normalny 2 15 6 2 5 2 3" xfId="35437" xr:uid="{FC75DDEE-74D4-4A65-953B-F40B0E46DEC3}"/>
    <cellStyle name="Normalny 2 15 6 2 5 3" xfId="24888" xr:uid="{51B70107-FB25-4740-AEF1-9AC67259B0C6}"/>
    <cellStyle name="Normalny 2 15 6 2 5 3 2" xfId="28794" xr:uid="{7CA0B53B-C37E-4013-AF48-015D2A19F3B2}"/>
    <cellStyle name="Normalny 2 15 6 2 5 3 2 2" xfId="35440" xr:uid="{B932FDF2-013F-485A-B85C-FDC5637D66EE}"/>
    <cellStyle name="Normalny 2 15 6 2 5 3 3" xfId="35439" xr:uid="{0177CE2A-DA99-48BF-A918-2336D1079A0C}"/>
    <cellStyle name="Normalny 2 15 6 2 5 4" xfId="26186" xr:uid="{205AE982-0D63-4F05-9668-30DB8786EA60}"/>
    <cellStyle name="Normalny 2 15 6 2 5 4 2" xfId="35441" xr:uid="{0798431B-9071-4369-B0E4-3A5EBB51C2F0}"/>
    <cellStyle name="Normalny 2 15 6 2 5 5" xfId="30099" xr:uid="{1437028C-6B4A-450C-B830-15D32EA327D9}"/>
    <cellStyle name="Normalny 2 15 6 2 5 6" xfId="31811" xr:uid="{0BE34F55-4503-44B4-8CAA-7B2A114B5D22}"/>
    <cellStyle name="Normalny 2 15 6 2 6" xfId="23575" xr:uid="{E28D001A-BF2D-4C51-9908-65CD9BA59E70}"/>
    <cellStyle name="Normalny 2 15 6 2 6 2" xfId="27483" xr:uid="{CFCEB7DF-18C3-43BE-8669-9B7843370642}"/>
    <cellStyle name="Normalny 2 15 6 2 6 2 2" xfId="35443" xr:uid="{11198CA5-5E1C-46EA-8627-E42432CF1464}"/>
    <cellStyle name="Normalny 2 15 6 2 6 3" xfId="35442" xr:uid="{FBEC1282-0F9A-4DD6-ABDB-2E6016ABE1D7}"/>
    <cellStyle name="Normalny 2 15 6 2 7" xfId="24881" xr:uid="{191EE361-2DCA-4EF4-9440-468E8EE3226D}"/>
    <cellStyle name="Normalny 2 15 6 2 7 2" xfId="28787" xr:uid="{DA56E776-3A99-4465-AEC4-1D6AC5BECF3B}"/>
    <cellStyle name="Normalny 2 15 6 2 7 2 2" xfId="35445" xr:uid="{D560708C-BFCF-4226-9F3F-6B1E645F3994}"/>
    <cellStyle name="Normalny 2 15 6 2 7 3" xfId="35444" xr:uid="{91DB0708-2161-4FF8-87C1-C9BE6C617747}"/>
    <cellStyle name="Normalny 2 15 6 2 8" xfId="26179" xr:uid="{9A6531EF-51E6-4D93-AAED-21EF0B15ABCE}"/>
    <cellStyle name="Normalny 2 15 6 2 8 2" xfId="35446" xr:uid="{576368A6-145C-42CC-A2A9-3C274D9ABB9B}"/>
    <cellStyle name="Normalny 2 15 6 2 9" xfId="30100" xr:uid="{26B91D29-DE4A-476A-AB14-1CB2D3EAB8C7}"/>
    <cellStyle name="Normalny 2 15 6 3" xfId="2325" xr:uid="{89587179-CCF3-4D39-B5D4-8500DD3FFF92}"/>
    <cellStyle name="Normalny 2 15 6 3 2" xfId="2326" xr:uid="{49FB932A-261F-4C43-9CBC-129E45837A36}"/>
    <cellStyle name="Normalny 2 15 6 3 2 2" xfId="23584" xr:uid="{0E9549DA-4494-4111-A8DF-AC751189066A}"/>
    <cellStyle name="Normalny 2 15 6 3 2 2 2" xfId="27492" xr:uid="{0B080806-DB7A-4005-AF2F-70AD2D02C56E}"/>
    <cellStyle name="Normalny 2 15 6 3 2 2 2 2" xfId="35448" xr:uid="{5D1DE54D-A277-43EC-9DC5-3C2D3453D049}"/>
    <cellStyle name="Normalny 2 15 6 3 2 2 3" xfId="35447" xr:uid="{5F8C57C1-7823-4207-AF17-9BB6AFE22500}"/>
    <cellStyle name="Normalny 2 15 6 3 2 3" xfId="24890" xr:uid="{7666D034-7D98-419F-A376-3DA34FE7CA16}"/>
    <cellStyle name="Normalny 2 15 6 3 2 3 2" xfId="28796" xr:uid="{9FD32095-802F-4951-8675-58F8B11E4974}"/>
    <cellStyle name="Normalny 2 15 6 3 2 3 2 2" xfId="35450" xr:uid="{3A84FF19-12CC-485D-A38A-94105E9C6A65}"/>
    <cellStyle name="Normalny 2 15 6 3 2 3 3" xfId="35449" xr:uid="{73C2AA75-5BFA-48B0-9CD3-E13B1CDF2767}"/>
    <cellStyle name="Normalny 2 15 6 3 2 4" xfId="26188" xr:uid="{3A073964-5117-44CC-B3F6-DF1F4F90EEBE}"/>
    <cellStyle name="Normalny 2 15 6 3 2 4 2" xfId="35451" xr:uid="{7C1A8780-1A51-4234-AAA3-67AFAB6B77E6}"/>
    <cellStyle name="Normalny 2 15 6 3 2 5" xfId="30101" xr:uid="{3F302D56-91D8-4B9F-AFD8-3B7B432A5BB0}"/>
    <cellStyle name="Normalny 2 15 6 3 2 6" xfId="31405" xr:uid="{03E3F39E-CE47-472D-9D0E-E57ECF9E1B78}"/>
    <cellStyle name="Normalny 2 15 6 3 3" xfId="2327" xr:uid="{8CCFD6C2-4529-439F-9593-6C9A1A44315C}"/>
    <cellStyle name="Normalny 2 15 6 3 3 2" xfId="23585" xr:uid="{FA3740C2-6D89-4311-8F2C-50A498274ABD}"/>
    <cellStyle name="Normalny 2 15 6 3 3 2 2" xfId="27493" xr:uid="{725BDD1E-835B-4544-A07D-CF72522169C2}"/>
    <cellStyle name="Normalny 2 15 6 3 3 2 2 2" xfId="35453" xr:uid="{E80E5FC5-4779-4F1B-8733-3D26172C9E15}"/>
    <cellStyle name="Normalny 2 15 6 3 3 2 3" xfId="35452" xr:uid="{55FFACB2-5B46-4424-ADA3-2408319E1D3F}"/>
    <cellStyle name="Normalny 2 15 6 3 3 3" xfId="24891" xr:uid="{437D7550-B681-4051-A853-795DB13720EE}"/>
    <cellStyle name="Normalny 2 15 6 3 3 3 2" xfId="28797" xr:uid="{5B9D67E7-749E-4561-8277-74C2ED049D52}"/>
    <cellStyle name="Normalny 2 15 6 3 3 3 2 2" xfId="35455" xr:uid="{815814A1-D3C8-492A-8431-AB5A42004389}"/>
    <cellStyle name="Normalny 2 15 6 3 3 3 3" xfId="35454" xr:uid="{F89C9BF0-4606-4293-819D-BD390ECFDD77}"/>
    <cellStyle name="Normalny 2 15 6 3 3 4" xfId="26189" xr:uid="{318E94CB-41C3-46A9-9ABB-AA6EC6A54FCE}"/>
    <cellStyle name="Normalny 2 15 6 3 3 4 2" xfId="35456" xr:uid="{EE77D80A-34E4-4379-BA05-422B1BDA7137}"/>
    <cellStyle name="Normalny 2 15 6 3 3 5" xfId="30102" xr:uid="{00E24DA4-7C16-4795-AF89-7097BC78C7F4}"/>
    <cellStyle name="Normalny 2 15 6 3 3 6" xfId="31814" xr:uid="{669AF79B-5AFA-41B9-B408-4057FB5CA509}"/>
    <cellStyle name="Normalny 2 15 6 3 4" xfId="23583" xr:uid="{C75EBBCB-4084-456B-B251-E7C129C5A40C}"/>
    <cellStyle name="Normalny 2 15 6 3 4 2" xfId="27491" xr:uid="{BCCEAD0C-0E29-43A7-9CD0-5D5443A55828}"/>
    <cellStyle name="Normalny 2 15 6 3 4 2 2" xfId="35458" xr:uid="{A15CE27B-BD38-4918-A30C-79217CCA0DA0}"/>
    <cellStyle name="Normalny 2 15 6 3 4 3" xfId="35457" xr:uid="{F9E38B93-B664-4440-88DC-F97FABCFF236}"/>
    <cellStyle name="Normalny 2 15 6 3 5" xfId="24889" xr:uid="{F5739307-F1EF-4B68-83F7-81C5FD7D6DEC}"/>
    <cellStyle name="Normalny 2 15 6 3 5 2" xfId="28795" xr:uid="{B01AD736-7BD2-4566-9B33-4A34E03A7D81}"/>
    <cellStyle name="Normalny 2 15 6 3 5 2 2" xfId="35460" xr:uid="{508DF685-AD8D-4D82-8DFA-65F0D3233BDA}"/>
    <cellStyle name="Normalny 2 15 6 3 5 3" xfId="35459" xr:uid="{6D5B62CF-2851-41E5-9180-3B10F681B672}"/>
    <cellStyle name="Normalny 2 15 6 3 6" xfId="26187" xr:uid="{E1E3F8DD-E695-47CC-95F0-3DE3DE4B3370}"/>
    <cellStyle name="Normalny 2 15 6 3 6 2" xfId="35461" xr:uid="{9E92059B-ADB1-4CD4-9F63-B7B09E71F534}"/>
    <cellStyle name="Normalny 2 15 6 3 7" xfId="30103" xr:uid="{615FE945-3FD7-412E-BE98-2D8F1AB85CCC}"/>
    <cellStyle name="Normalny 2 15 6 3 8" xfId="30940" xr:uid="{F17CEF5A-D3FB-416A-A7A9-758366058C54}"/>
    <cellStyle name="Normalny 2 15 6 4" xfId="2328" xr:uid="{C0EEC062-68AD-4D99-9224-C92C305F354F}"/>
    <cellStyle name="Normalny 2 15 6 4 2" xfId="2329" xr:uid="{9AB8A799-95FD-4404-961D-43CEF5161512}"/>
    <cellStyle name="Normalny 2 15 6 4 2 2" xfId="23587" xr:uid="{0377E2A6-BD52-42CD-A6CB-DDAE3AE2C3DA}"/>
    <cellStyle name="Normalny 2 15 6 4 2 2 2" xfId="27495" xr:uid="{84B3E081-0074-446A-BD2B-2D11065EEA4C}"/>
    <cellStyle name="Normalny 2 15 6 4 2 2 2 2" xfId="35463" xr:uid="{D3196863-1640-42E6-8667-5685BF509D5F}"/>
    <cellStyle name="Normalny 2 15 6 4 2 2 3" xfId="35462" xr:uid="{938718A0-402C-4A42-B0D5-DB2B8F83E059}"/>
    <cellStyle name="Normalny 2 15 6 4 2 3" xfId="24893" xr:uid="{E38D3F1E-6DD7-44C7-8967-7E8E62625BF5}"/>
    <cellStyle name="Normalny 2 15 6 4 2 3 2" xfId="28799" xr:uid="{C2433585-B7BF-4280-BC6B-666A4EED288C}"/>
    <cellStyle name="Normalny 2 15 6 4 2 3 2 2" xfId="35465" xr:uid="{E4D94FAB-DB20-4E95-A58E-74E38C65004B}"/>
    <cellStyle name="Normalny 2 15 6 4 2 3 3" xfId="35464" xr:uid="{CDC5C5C5-1921-4158-9DD7-A2B4EF4F7E0B}"/>
    <cellStyle name="Normalny 2 15 6 4 2 4" xfId="26191" xr:uid="{BBD77183-B34F-43D8-B25E-96DAB55DF372}"/>
    <cellStyle name="Normalny 2 15 6 4 2 4 2" xfId="35466" xr:uid="{3E427AE8-E0A5-48D9-B9E7-3BA2621E50C4}"/>
    <cellStyle name="Normalny 2 15 6 4 2 5" xfId="30104" xr:uid="{24A5617F-3854-4A9E-90C1-32C1CBEC88C7}"/>
    <cellStyle name="Normalny 2 15 6 4 2 6" xfId="31815" xr:uid="{90D072C3-8CF0-4713-8429-5BA01768DD01}"/>
    <cellStyle name="Normalny 2 15 6 4 3" xfId="23586" xr:uid="{4C496C99-5E57-4F3D-9ED9-FD67D415612A}"/>
    <cellStyle name="Normalny 2 15 6 4 3 2" xfId="27494" xr:uid="{66A3119D-8488-4B9A-9058-EF3788C38C52}"/>
    <cellStyle name="Normalny 2 15 6 4 3 2 2" xfId="35468" xr:uid="{86BE98AB-F597-46A2-BEF7-621C88692057}"/>
    <cellStyle name="Normalny 2 15 6 4 3 3" xfId="35467" xr:uid="{9963D106-5B0B-4E59-A953-072A94A4B311}"/>
    <cellStyle name="Normalny 2 15 6 4 4" xfId="24892" xr:uid="{56CB9640-FBAB-4377-B762-21D0A7775D0F}"/>
    <cellStyle name="Normalny 2 15 6 4 4 2" xfId="28798" xr:uid="{20BC5C60-B62E-4EAC-AF66-B4243AFDFFFF}"/>
    <cellStyle name="Normalny 2 15 6 4 4 2 2" xfId="35470" xr:uid="{A4CDD91A-D3C2-40BD-B325-29B565386228}"/>
    <cellStyle name="Normalny 2 15 6 4 4 3" xfId="35469" xr:uid="{704A5BA3-9782-4F3F-8298-A4F148F16C17}"/>
    <cellStyle name="Normalny 2 15 6 4 5" xfId="26190" xr:uid="{B8207988-2914-4557-A510-D8A38B3C0008}"/>
    <cellStyle name="Normalny 2 15 6 4 5 2" xfId="35471" xr:uid="{6093BEC6-9D28-4F23-8D8B-1CD3806F0F9B}"/>
    <cellStyle name="Normalny 2 15 6 4 6" xfId="30105" xr:uid="{52218E27-9005-4882-A065-9D816D524729}"/>
    <cellStyle name="Normalny 2 15 6 4 7" xfId="31102" xr:uid="{6E88372C-10E3-43F9-BB46-BF8C48287879}"/>
    <cellStyle name="Normalny 2 15 6 5" xfId="2330" xr:uid="{0975FBAD-3E8C-4425-9FB2-65F9E3FD8286}"/>
    <cellStyle name="Normalny 2 15 6 5 2" xfId="23588" xr:uid="{DC0E4F88-FD8A-40FE-AB60-576B61860F87}"/>
    <cellStyle name="Normalny 2 15 6 5 2 2" xfId="27496" xr:uid="{C589731E-90D9-4AD9-8122-B93319160037}"/>
    <cellStyle name="Normalny 2 15 6 5 2 2 2" xfId="35473" xr:uid="{90F397CA-6994-436A-BBC5-69BC217B8277}"/>
    <cellStyle name="Normalny 2 15 6 5 2 3" xfId="35472" xr:uid="{3691E3A8-0EBF-4B17-B2E3-8AFDE408E254}"/>
    <cellStyle name="Normalny 2 15 6 5 3" xfId="24894" xr:uid="{5E2D118D-82F5-4A35-B3F0-2FB090AD9706}"/>
    <cellStyle name="Normalny 2 15 6 5 3 2" xfId="28800" xr:uid="{4E1A9B2D-70E9-47EC-AF2F-F35F079F2906}"/>
    <cellStyle name="Normalny 2 15 6 5 3 2 2" xfId="35475" xr:uid="{C940B48E-BA43-4300-A847-C159325AC3FE}"/>
    <cellStyle name="Normalny 2 15 6 5 3 3" xfId="35474" xr:uid="{25854B52-EB50-4DCF-A3DA-A0D4CB1F1FDD}"/>
    <cellStyle name="Normalny 2 15 6 5 4" xfId="26192" xr:uid="{E74F30E8-5D0A-41FA-B473-F84B56CAC877}"/>
    <cellStyle name="Normalny 2 15 6 5 4 2" xfId="35476" xr:uid="{13A42664-3454-46E5-AF0C-5DF7B4ACA064}"/>
    <cellStyle name="Normalny 2 15 6 5 5" xfId="30106" xr:uid="{FCD77A3E-8A53-4408-A00F-20C93E7F4F4E}"/>
    <cellStyle name="Normalny 2 15 6 5 6" xfId="31402" xr:uid="{690B2E37-B2FA-406B-B3F7-2E46237A9284}"/>
    <cellStyle name="Normalny 2 15 6 6" xfId="2331" xr:uid="{21C82C2C-5093-4074-BA53-F9CEECCDC60A}"/>
    <cellStyle name="Normalny 2 15 6 6 2" xfId="23589" xr:uid="{3074865D-9E03-4375-8CCB-6C2261E2A2CD}"/>
    <cellStyle name="Normalny 2 15 6 6 2 2" xfId="27497" xr:uid="{233F75D4-A3A2-417D-B388-B2734EB70226}"/>
    <cellStyle name="Normalny 2 15 6 6 2 2 2" xfId="35478" xr:uid="{1F0D0F30-A76E-475C-9FAD-BE1B35E5173F}"/>
    <cellStyle name="Normalny 2 15 6 6 2 3" xfId="35477" xr:uid="{709ADF0A-FF54-4E13-92F1-F6AB65AD9244}"/>
    <cellStyle name="Normalny 2 15 6 6 3" xfId="24895" xr:uid="{B50B91B9-6B84-40AE-A276-325D5009EAE0}"/>
    <cellStyle name="Normalny 2 15 6 6 3 2" xfId="28801" xr:uid="{8C168B1C-BA17-4489-98CD-2236045FD169}"/>
    <cellStyle name="Normalny 2 15 6 6 3 2 2" xfId="35480" xr:uid="{2032AE89-135C-4271-8CAD-E11D473D024C}"/>
    <cellStyle name="Normalny 2 15 6 6 3 3" xfId="35479" xr:uid="{94B41CB3-3282-449C-B174-B354F956F7EE}"/>
    <cellStyle name="Normalny 2 15 6 6 4" xfId="26193" xr:uid="{D1BF947F-DBE9-4888-B788-F322F7C649B9}"/>
    <cellStyle name="Normalny 2 15 6 6 4 2" xfId="35481" xr:uid="{934275EB-71E9-4F13-A15F-EBB7E59570D8}"/>
    <cellStyle name="Normalny 2 15 6 6 5" xfId="30107" xr:uid="{35B0277A-1C15-4FBD-8343-EF8BDF9FA21A}"/>
    <cellStyle name="Normalny 2 15 6 6 6" xfId="31810" xr:uid="{F83C6E66-E135-462E-87E3-3B5EDBE4DEA3}"/>
    <cellStyle name="Normalny 2 15 6 7" xfId="23574" xr:uid="{8E77DAB4-9D8A-4840-B311-A780E38680BF}"/>
    <cellStyle name="Normalny 2 15 6 7 2" xfId="27482" xr:uid="{F096BD34-35FB-4FBD-B630-205299B961DD}"/>
    <cellStyle name="Normalny 2 15 6 7 2 2" xfId="35483" xr:uid="{9FAAE53B-3AB6-4BD4-8E66-566D751C4C8D}"/>
    <cellStyle name="Normalny 2 15 6 7 3" xfId="35482" xr:uid="{40426626-71A6-46F7-9F2F-639DE6266FE5}"/>
    <cellStyle name="Normalny 2 15 6 8" xfId="24880" xr:uid="{00F35361-B298-4EC2-80A2-2D9DB19FE742}"/>
    <cellStyle name="Normalny 2 15 6 8 2" xfId="28786" xr:uid="{30332E61-10AD-404F-9431-514D87006220}"/>
    <cellStyle name="Normalny 2 15 6 8 2 2" xfId="35485" xr:uid="{9FAACA8A-F35F-49EC-9874-12B42FFFDD3C}"/>
    <cellStyle name="Normalny 2 15 6 8 3" xfId="35484" xr:uid="{CECA9DDC-2BCA-4BD7-8267-570A9281EB6C}"/>
    <cellStyle name="Normalny 2 15 6 9" xfId="26178" xr:uid="{F8BB4929-D9CC-4AA6-8B75-09594BA108BA}"/>
    <cellStyle name="Normalny 2 15 6 9 2" xfId="35486" xr:uid="{FE67899B-2BEE-41F2-9B56-16C450E0906A}"/>
    <cellStyle name="Normalny 2 16" xfId="2332" xr:uid="{3DA65A35-971E-452A-8F51-2CEC8C439529}"/>
    <cellStyle name="Normalny 2 17" xfId="2333" xr:uid="{97F30C02-E254-4CDB-8003-CA323E3CD547}"/>
    <cellStyle name="Normalny 2 18" xfId="2334" xr:uid="{70BF2567-94F4-4996-A0DB-7A2DA9228CAB}"/>
    <cellStyle name="Normalny 2 19" xfId="2335" xr:uid="{40564ED8-B5D1-472F-A8A0-EAB8DF59AAB2}"/>
    <cellStyle name="Normalny 2 19 10" xfId="30108" xr:uid="{2EEE705E-E6E6-4F1F-823B-3FC7A688B667}"/>
    <cellStyle name="Normalny 2 19 11" xfId="30761" xr:uid="{43969981-88BA-47CA-A084-BE42BE4E0587}"/>
    <cellStyle name="Normalny 2 19 2" xfId="2336" xr:uid="{6C3FF103-6858-4533-BB06-7293580B913C}"/>
    <cellStyle name="Normalny 2 19 2 10" xfId="30840" xr:uid="{3D07DE76-6DD3-46DF-AF97-358FC5E18EF0}"/>
    <cellStyle name="Normalny 2 19 2 2" xfId="2337" xr:uid="{B911565D-59A2-4C05-A408-0D89B4751353}"/>
    <cellStyle name="Normalny 2 19 2 2 2" xfId="2338" xr:uid="{B3215679-BF60-46F3-9E07-6DB1CADE1C60}"/>
    <cellStyle name="Normalny 2 19 2 2 2 2" xfId="23593" xr:uid="{C6B32375-F4B6-42EA-BFBB-5A511D447A73}"/>
    <cellStyle name="Normalny 2 19 2 2 2 2 2" xfId="27501" xr:uid="{831185AE-7004-4BF1-B280-E2B348E3D370}"/>
    <cellStyle name="Normalny 2 19 2 2 2 2 2 2" xfId="35488" xr:uid="{36FD3BBC-560B-4C8F-A673-8C64A9FD62A2}"/>
    <cellStyle name="Normalny 2 19 2 2 2 2 3" xfId="35487" xr:uid="{858E5F33-6EED-4FB1-94EA-0C8A103EA6C3}"/>
    <cellStyle name="Normalny 2 19 2 2 2 3" xfId="24899" xr:uid="{99C07115-8D5C-4A93-A0DF-9A990E966BB5}"/>
    <cellStyle name="Normalny 2 19 2 2 2 3 2" xfId="28805" xr:uid="{3379680B-99F3-4ADB-B63D-7F5A44E1ECC7}"/>
    <cellStyle name="Normalny 2 19 2 2 2 3 2 2" xfId="35490" xr:uid="{1D1E5907-F63B-4431-B6D7-52D21251C2AE}"/>
    <cellStyle name="Normalny 2 19 2 2 2 3 3" xfId="35489" xr:uid="{2833E801-D92D-4A46-989B-89A708F03AA0}"/>
    <cellStyle name="Normalny 2 19 2 2 2 4" xfId="26197" xr:uid="{AA3D319A-317F-4F32-85BC-160613A6ECD0}"/>
    <cellStyle name="Normalny 2 19 2 2 2 4 2" xfId="35491" xr:uid="{5BE67777-ECAE-44CD-B8E7-CFFA9A288A5D}"/>
    <cellStyle name="Normalny 2 19 2 2 2 5" xfId="30109" xr:uid="{DC12AC30-E8B4-4941-9D26-3EFB77108E60}"/>
    <cellStyle name="Normalny 2 19 2 2 2 6" xfId="31408" xr:uid="{ABB5268C-57CE-4F15-8B66-5A01DC14B544}"/>
    <cellStyle name="Normalny 2 19 2 2 3" xfId="2339" xr:uid="{FFA5AD87-AAED-4A4C-9F52-C393587C070F}"/>
    <cellStyle name="Normalny 2 19 2 2 3 2" xfId="23594" xr:uid="{0BD86942-6A0E-45FD-B6E0-DF221030943A}"/>
    <cellStyle name="Normalny 2 19 2 2 3 2 2" xfId="27502" xr:uid="{224874B4-1D5B-4C6C-89E3-17ECE2B81E20}"/>
    <cellStyle name="Normalny 2 19 2 2 3 2 2 2" xfId="35493" xr:uid="{A81E5426-9E6F-45E4-9EE5-27DA9154D9FA}"/>
    <cellStyle name="Normalny 2 19 2 2 3 2 3" xfId="35492" xr:uid="{AE1E79C5-A793-460B-ACDC-CD089A8FDD8B}"/>
    <cellStyle name="Normalny 2 19 2 2 3 3" xfId="24900" xr:uid="{EBB775C0-707D-4C98-9F95-D0D04AA2EB8A}"/>
    <cellStyle name="Normalny 2 19 2 2 3 3 2" xfId="28806" xr:uid="{FD04C664-49B8-4891-BCDA-50CCFBD16904}"/>
    <cellStyle name="Normalny 2 19 2 2 3 3 2 2" xfId="35495" xr:uid="{EBA8F69C-38F5-4373-B841-EE1B89C6F0D9}"/>
    <cellStyle name="Normalny 2 19 2 2 3 3 3" xfId="35494" xr:uid="{67A23605-38E5-4D10-AE1C-331F973AB356}"/>
    <cellStyle name="Normalny 2 19 2 2 3 4" xfId="26198" xr:uid="{8089E0F0-1609-4D3F-9870-FB42DE957F02}"/>
    <cellStyle name="Normalny 2 19 2 2 3 4 2" xfId="35496" xr:uid="{0318F2AC-C9D7-44DF-AFFE-283612EE2B2F}"/>
    <cellStyle name="Normalny 2 19 2 2 3 5" xfId="30110" xr:uid="{550FD31D-E20F-4241-82F2-633DC7D819B3}"/>
    <cellStyle name="Normalny 2 19 2 2 3 6" xfId="31818" xr:uid="{FE4200D9-876B-4138-8D56-BA11BEF34947}"/>
    <cellStyle name="Normalny 2 19 2 2 4" xfId="23592" xr:uid="{7E358CA7-84C3-43B4-9D86-D27406ECE60E}"/>
    <cellStyle name="Normalny 2 19 2 2 4 2" xfId="27500" xr:uid="{E65E5C92-E716-4AD7-9499-92536F25F2D3}"/>
    <cellStyle name="Normalny 2 19 2 2 4 2 2" xfId="35498" xr:uid="{D97CCBA3-5C7E-48E2-B493-0DDAD27E018E}"/>
    <cellStyle name="Normalny 2 19 2 2 4 3" xfId="35497" xr:uid="{3200EA1C-6D26-44FD-BFBE-CF8B447B09CC}"/>
    <cellStyle name="Normalny 2 19 2 2 5" xfId="24898" xr:uid="{B9868B9B-67CC-44F7-A1EC-7BBA61329AE1}"/>
    <cellStyle name="Normalny 2 19 2 2 5 2" xfId="28804" xr:uid="{4FEB86A6-04C7-4C54-BEDB-8BFDFB1C13B8}"/>
    <cellStyle name="Normalny 2 19 2 2 5 2 2" xfId="35500" xr:uid="{1AB7FC22-69B1-44F5-99C8-D141D4F07D20}"/>
    <cellStyle name="Normalny 2 19 2 2 5 3" xfId="35499" xr:uid="{E04EB19D-3477-4B46-A34A-D542EC714778}"/>
    <cellStyle name="Normalny 2 19 2 2 6" xfId="26196" xr:uid="{03373E6F-B92B-4DFF-A03E-1BAC48E95E00}"/>
    <cellStyle name="Normalny 2 19 2 2 6 2" xfId="35501" xr:uid="{43FF6D16-3B15-4E02-A2EC-25D660B0A64F}"/>
    <cellStyle name="Normalny 2 19 2 2 7" xfId="30111" xr:uid="{9CB65B50-C888-4881-B949-44C4BBA5B98E}"/>
    <cellStyle name="Normalny 2 19 2 2 8" xfId="31002" xr:uid="{6E0561EF-3AA0-4646-BDE6-EB3430E81E4B}"/>
    <cellStyle name="Normalny 2 19 2 3" xfId="2340" xr:uid="{86D6F7AE-AF6C-47B1-A10B-D41773A5EA73}"/>
    <cellStyle name="Normalny 2 19 2 3 2" xfId="2341" xr:uid="{60FA239A-9DEB-4EDC-A05E-A311DE6F2B4A}"/>
    <cellStyle name="Normalny 2 19 2 3 2 2" xfId="23596" xr:uid="{428F8C50-1792-48AE-99A9-33B00150ADDD}"/>
    <cellStyle name="Normalny 2 19 2 3 2 2 2" xfId="27504" xr:uid="{0990B7CF-B1A7-4279-B33D-38DCDB326611}"/>
    <cellStyle name="Normalny 2 19 2 3 2 2 2 2" xfId="35503" xr:uid="{41CA7460-0875-4342-AA4E-91F0D862C5B5}"/>
    <cellStyle name="Normalny 2 19 2 3 2 2 3" xfId="35502" xr:uid="{30A81552-60C6-4876-86BF-CD40DD1F595F}"/>
    <cellStyle name="Normalny 2 19 2 3 2 3" xfId="24902" xr:uid="{F922265B-F17D-4097-B7A9-9ECA8FC2660C}"/>
    <cellStyle name="Normalny 2 19 2 3 2 3 2" xfId="28808" xr:uid="{7098275C-5F47-4619-9F77-E26A9767EB4F}"/>
    <cellStyle name="Normalny 2 19 2 3 2 3 2 2" xfId="35505" xr:uid="{A20C34A1-A4A0-49FF-9FB1-FE8814B686F1}"/>
    <cellStyle name="Normalny 2 19 2 3 2 3 3" xfId="35504" xr:uid="{8AD594A9-43F8-45B2-B732-130EF9361ED6}"/>
    <cellStyle name="Normalny 2 19 2 3 2 4" xfId="26200" xr:uid="{9AE4F34B-4050-457E-A74C-EA264F5D7595}"/>
    <cellStyle name="Normalny 2 19 2 3 2 4 2" xfId="35506" xr:uid="{02E0C16A-FEED-417D-A505-E45C9AA5F636}"/>
    <cellStyle name="Normalny 2 19 2 3 2 5" xfId="30112" xr:uid="{52690F53-C2C2-46E3-80E0-EC35DFA5351B}"/>
    <cellStyle name="Normalny 2 19 2 3 2 6" xfId="31819" xr:uid="{9CF0CBC1-0DDD-4B94-AE06-3ED9E4295C42}"/>
    <cellStyle name="Normalny 2 19 2 3 3" xfId="23595" xr:uid="{3FC85609-D88D-4D50-A4B2-C27BEFDF8438}"/>
    <cellStyle name="Normalny 2 19 2 3 3 2" xfId="27503" xr:uid="{E4E24473-A66D-40A1-8D0D-11A084EC53AD}"/>
    <cellStyle name="Normalny 2 19 2 3 3 2 2" xfId="35508" xr:uid="{4E83A320-0AC1-4621-8F8D-EC76FB73E8C5}"/>
    <cellStyle name="Normalny 2 19 2 3 3 3" xfId="35507" xr:uid="{EDEA1D34-D436-4C62-8ECE-C0FCD2CDDE0F}"/>
    <cellStyle name="Normalny 2 19 2 3 4" xfId="24901" xr:uid="{6F08D5EF-005F-450B-A1A7-F65B9DCAC39C}"/>
    <cellStyle name="Normalny 2 19 2 3 4 2" xfId="28807" xr:uid="{D8196186-2DD3-4B00-8A04-A363FC83893C}"/>
    <cellStyle name="Normalny 2 19 2 3 4 2 2" xfId="35510" xr:uid="{7B9659BA-D4BF-4096-9904-63537799469A}"/>
    <cellStyle name="Normalny 2 19 2 3 4 3" xfId="35509" xr:uid="{2D417050-CBF5-411C-ACC5-23200C951857}"/>
    <cellStyle name="Normalny 2 19 2 3 5" xfId="26199" xr:uid="{AC16AB8C-5DCC-4EFE-BC4E-9F0BFC5332C9}"/>
    <cellStyle name="Normalny 2 19 2 3 5 2" xfId="35511" xr:uid="{D125314D-FE71-4712-894C-2FA182B11090}"/>
    <cellStyle name="Normalny 2 19 2 3 6" xfId="30113" xr:uid="{964015D3-FB53-43F2-83C5-90A96ADA64D7}"/>
    <cellStyle name="Normalny 2 19 2 3 7" xfId="31164" xr:uid="{A8701C32-19EA-44CA-98F8-26B23BDD23C8}"/>
    <cellStyle name="Normalny 2 19 2 4" xfId="2342" xr:uid="{0974A9EA-AB23-45CE-9600-9B15CF0A1CB1}"/>
    <cellStyle name="Normalny 2 19 2 4 2" xfId="23597" xr:uid="{10E13D4B-8136-4BE4-93CF-5F3F656F5F7C}"/>
    <cellStyle name="Normalny 2 19 2 4 2 2" xfId="27505" xr:uid="{E209FD4B-FD15-4CEE-9120-90B919352D13}"/>
    <cellStyle name="Normalny 2 19 2 4 2 2 2" xfId="35513" xr:uid="{35FD2752-CA6F-4A57-87BB-8D0FC90C8828}"/>
    <cellStyle name="Normalny 2 19 2 4 2 3" xfId="35512" xr:uid="{9CFCC8DB-BAE6-4ADC-8BD2-88BAF369D394}"/>
    <cellStyle name="Normalny 2 19 2 4 3" xfId="24903" xr:uid="{3A8C205B-B2C0-4D96-A3FD-F15D4DCE70BA}"/>
    <cellStyle name="Normalny 2 19 2 4 3 2" xfId="28809" xr:uid="{5BD0B6C8-3AEB-47E0-AD37-28AFB9F8529A}"/>
    <cellStyle name="Normalny 2 19 2 4 3 2 2" xfId="35515" xr:uid="{2D1F24E8-D147-4195-9ADB-5554B0962F97}"/>
    <cellStyle name="Normalny 2 19 2 4 3 3" xfId="35514" xr:uid="{CA8161FE-2615-4AA2-9F7E-DF3872190959}"/>
    <cellStyle name="Normalny 2 19 2 4 4" xfId="26201" xr:uid="{88A8A05E-5C39-42B2-A961-58B2185E02D8}"/>
    <cellStyle name="Normalny 2 19 2 4 4 2" xfId="35516" xr:uid="{B5DD84CF-6433-4DD9-A397-394DA1C88173}"/>
    <cellStyle name="Normalny 2 19 2 4 5" xfId="30114" xr:uid="{72301B16-70A5-49B9-BE12-4DE9EB39565B}"/>
    <cellStyle name="Normalny 2 19 2 4 6" xfId="31407" xr:uid="{E67FCB8A-4B39-4B3F-B360-911EB7B1D795}"/>
    <cellStyle name="Normalny 2 19 2 5" xfId="2343" xr:uid="{E3ABD491-5FFA-4DEE-AA21-040E8B213B54}"/>
    <cellStyle name="Normalny 2 19 2 5 2" xfId="23598" xr:uid="{F861D57C-AD53-4E19-BCB6-DDBFDA96F698}"/>
    <cellStyle name="Normalny 2 19 2 5 2 2" xfId="27506" xr:uid="{22BB9A97-6051-4896-8DCE-AAA7A84121E4}"/>
    <cellStyle name="Normalny 2 19 2 5 2 2 2" xfId="35518" xr:uid="{86BAF577-0D64-4C8E-A602-20945288CC96}"/>
    <cellStyle name="Normalny 2 19 2 5 2 3" xfId="35517" xr:uid="{FCFB4F67-5148-487D-9C67-E1926867E813}"/>
    <cellStyle name="Normalny 2 19 2 5 3" xfId="24904" xr:uid="{745F6565-92E5-4D11-AD0D-F9CDA3BD5FBB}"/>
    <cellStyle name="Normalny 2 19 2 5 3 2" xfId="28810" xr:uid="{3C6EC5E7-ED68-4E8E-B2A0-376753FE4343}"/>
    <cellStyle name="Normalny 2 19 2 5 3 2 2" xfId="35520" xr:uid="{1C65CBAF-52A6-4DEF-9D58-04F320CDCC41}"/>
    <cellStyle name="Normalny 2 19 2 5 3 3" xfId="35519" xr:uid="{7E4B92B9-AEA0-4ED7-90B3-68B7275F5F38}"/>
    <cellStyle name="Normalny 2 19 2 5 4" xfId="26202" xr:uid="{36DB0529-AE24-485F-9941-0CB757DC75E7}"/>
    <cellStyle name="Normalny 2 19 2 5 4 2" xfId="35521" xr:uid="{2704D7F8-D57A-44D7-BF95-16B5B44C4035}"/>
    <cellStyle name="Normalny 2 19 2 5 5" xfId="30115" xr:uid="{B5077296-E5A1-442E-96A7-C0F80527D47A}"/>
    <cellStyle name="Normalny 2 19 2 5 6" xfId="31817" xr:uid="{94DACD3B-1719-477F-8C1F-84D852E43C16}"/>
    <cellStyle name="Normalny 2 19 2 6" xfId="23591" xr:uid="{1BA64474-CF94-4A45-9856-1A55D34BF29B}"/>
    <cellStyle name="Normalny 2 19 2 6 2" xfId="27499" xr:uid="{A07C88D9-1350-46ED-8120-EF3D2F7E4AB0}"/>
    <cellStyle name="Normalny 2 19 2 6 2 2" xfId="35523" xr:uid="{910597B3-DB46-4BD6-AE60-2CE440F77B6D}"/>
    <cellStyle name="Normalny 2 19 2 6 3" xfId="35522" xr:uid="{9CA223C9-33F8-4B9C-B10B-221903309E84}"/>
    <cellStyle name="Normalny 2 19 2 7" xfId="24897" xr:uid="{1561496F-21C1-49C2-A9F5-5386E1EA7FA1}"/>
    <cellStyle name="Normalny 2 19 2 7 2" xfId="28803" xr:uid="{0BA37AB6-919B-4CDD-BD32-3ED502459934}"/>
    <cellStyle name="Normalny 2 19 2 7 2 2" xfId="35525" xr:uid="{779CBEF6-933E-43C7-8D20-ACD34F498E07}"/>
    <cellStyle name="Normalny 2 19 2 7 3" xfId="35524" xr:uid="{A95A29DD-FAAA-4AD9-B4F1-0E8A26723AF7}"/>
    <cellStyle name="Normalny 2 19 2 8" xfId="26195" xr:uid="{D4766B2D-F2EB-4A10-B463-82CDE4A67612}"/>
    <cellStyle name="Normalny 2 19 2 8 2" xfId="35526" xr:uid="{2A2F20B6-8D1C-489F-A2B3-E7D9C7C23132}"/>
    <cellStyle name="Normalny 2 19 2 9" xfId="30116" xr:uid="{3E344969-3248-4070-82F8-31DA119B1B00}"/>
    <cellStyle name="Normalny 2 19 3" xfId="2344" xr:uid="{D083D592-D466-40FE-BE8F-BDC5A095BCC6}"/>
    <cellStyle name="Normalny 2 19 3 2" xfId="2345" xr:uid="{64CBCA17-607B-4751-95FE-A3D2CEA01464}"/>
    <cellStyle name="Normalny 2 19 3 2 2" xfId="23600" xr:uid="{51BA0D73-4EC9-4C87-9C49-9340605A9F8D}"/>
    <cellStyle name="Normalny 2 19 3 2 2 2" xfId="27508" xr:uid="{89209484-816C-4941-B48D-38F690941B4E}"/>
    <cellStyle name="Normalny 2 19 3 2 2 2 2" xfId="35528" xr:uid="{5B4E53FE-38B1-4B0E-ABF1-830608F74443}"/>
    <cellStyle name="Normalny 2 19 3 2 2 3" xfId="35527" xr:uid="{9D30E745-A079-45FA-AD87-AD83CF12C983}"/>
    <cellStyle name="Normalny 2 19 3 2 3" xfId="24906" xr:uid="{72978C90-E62F-4037-A486-EB0B2D7DA750}"/>
    <cellStyle name="Normalny 2 19 3 2 3 2" xfId="28812" xr:uid="{25F44AD9-F667-459A-B0C1-7E33CF7E883B}"/>
    <cellStyle name="Normalny 2 19 3 2 3 2 2" xfId="35530" xr:uid="{AD6661CD-0A6F-4D95-9EF8-43CC2A41B5C6}"/>
    <cellStyle name="Normalny 2 19 3 2 3 3" xfId="35529" xr:uid="{5111B80B-A82D-446F-99E1-9D2E41266CB5}"/>
    <cellStyle name="Normalny 2 19 3 2 4" xfId="26204" xr:uid="{438C860F-CE6B-4872-98A3-E5E47A2BC022}"/>
    <cellStyle name="Normalny 2 19 3 2 4 2" xfId="35531" xr:uid="{E0C6CE6A-C892-4CDB-9DB4-ADA009B41245}"/>
    <cellStyle name="Normalny 2 19 3 2 5" xfId="30117" xr:uid="{66E0C681-F27B-49B9-97E6-85C25B7F0D5C}"/>
    <cellStyle name="Normalny 2 19 3 2 6" xfId="31409" xr:uid="{A2FB9163-1DB8-4CB8-92EF-1A671B8987AC}"/>
    <cellStyle name="Normalny 2 19 3 3" xfId="2346" xr:uid="{03999E36-44A5-4708-AA6F-EB5F343307CF}"/>
    <cellStyle name="Normalny 2 19 3 3 2" xfId="23601" xr:uid="{69DFC69D-274D-4A4A-89B9-AB8F8859F587}"/>
    <cellStyle name="Normalny 2 19 3 3 2 2" xfId="27509" xr:uid="{19E87E59-E937-466F-80F5-20E4BF93DAF8}"/>
    <cellStyle name="Normalny 2 19 3 3 2 2 2" xfId="35533" xr:uid="{DEB7B72B-1285-4A22-8593-55F90E210CA9}"/>
    <cellStyle name="Normalny 2 19 3 3 2 3" xfId="35532" xr:uid="{D73457BF-6F90-4E58-AF44-6A939FF90760}"/>
    <cellStyle name="Normalny 2 19 3 3 3" xfId="24907" xr:uid="{48FD9DA9-3F58-40F5-A124-CFD333E50B38}"/>
    <cellStyle name="Normalny 2 19 3 3 3 2" xfId="28813" xr:uid="{EA105954-69D9-4228-B02F-FC8304568153}"/>
    <cellStyle name="Normalny 2 19 3 3 3 2 2" xfId="35535" xr:uid="{F24925BF-0753-4DA9-975C-508C5D5D853B}"/>
    <cellStyle name="Normalny 2 19 3 3 3 3" xfId="35534" xr:uid="{BC5858BF-DA4A-4ADA-B6E5-366C6EDCEC0F}"/>
    <cellStyle name="Normalny 2 19 3 3 4" xfId="26205" xr:uid="{718038B1-2271-4BB9-A48C-9B064AD9A1EB}"/>
    <cellStyle name="Normalny 2 19 3 3 4 2" xfId="35536" xr:uid="{3735EDAD-3E8D-49E4-8940-2DABB51DEA73}"/>
    <cellStyle name="Normalny 2 19 3 3 5" xfId="30118" xr:uid="{A0C4ACB4-84A5-4C98-BFFC-85216DB7766F}"/>
    <cellStyle name="Normalny 2 19 3 3 6" xfId="31820" xr:uid="{48CB9A91-E67B-4512-ADA3-BC882EBE7D25}"/>
    <cellStyle name="Normalny 2 19 3 4" xfId="23599" xr:uid="{543C0D84-6CA2-451D-853E-541F30144929}"/>
    <cellStyle name="Normalny 2 19 3 4 2" xfId="27507" xr:uid="{2BEAD4D9-67AE-4EAB-8FAE-E5BA4A11BFCF}"/>
    <cellStyle name="Normalny 2 19 3 4 2 2" xfId="35538" xr:uid="{9E7918FC-B39D-4743-A3FE-320E8739B206}"/>
    <cellStyle name="Normalny 2 19 3 4 3" xfId="35537" xr:uid="{C1F88CCD-5D1E-4B5F-8FF2-71B8E9E1D625}"/>
    <cellStyle name="Normalny 2 19 3 5" xfId="24905" xr:uid="{81900E00-E051-4FEF-BF58-F98B655821DF}"/>
    <cellStyle name="Normalny 2 19 3 5 2" xfId="28811" xr:uid="{EF6AA67C-C286-419B-9BB3-E7171D72A547}"/>
    <cellStyle name="Normalny 2 19 3 5 2 2" xfId="35540" xr:uid="{ABB74713-00D2-4FD5-AEBA-C74292FFB126}"/>
    <cellStyle name="Normalny 2 19 3 5 3" xfId="35539" xr:uid="{13F463C5-40A9-41D3-85D6-B53A32773366}"/>
    <cellStyle name="Normalny 2 19 3 6" xfId="26203" xr:uid="{9C00E24D-1599-4FCB-8A8A-F998E6A1D26F}"/>
    <cellStyle name="Normalny 2 19 3 6 2" xfId="35541" xr:uid="{6227857B-3BFA-4BE7-AB55-385564651F2E}"/>
    <cellStyle name="Normalny 2 19 3 7" xfId="30119" xr:uid="{F81F3EA8-E2EE-42E5-913F-7CC1ACBC3231}"/>
    <cellStyle name="Normalny 2 19 3 8" xfId="30923" xr:uid="{3ED30FFD-2B4E-4462-A504-E1798F50223C}"/>
    <cellStyle name="Normalny 2 19 4" xfId="2347" xr:uid="{600354A8-FFCE-4F05-AA10-BF12A821274E}"/>
    <cellStyle name="Normalny 2 19 4 2" xfId="2348" xr:uid="{EBFD336B-1C84-4457-9B77-F99699951182}"/>
    <cellStyle name="Normalny 2 19 4 2 2" xfId="23603" xr:uid="{066B3E5B-AC93-4319-9510-C81D75AB167F}"/>
    <cellStyle name="Normalny 2 19 4 2 2 2" xfId="27511" xr:uid="{64063249-54A0-41F1-91EE-55BA52F5F25F}"/>
    <cellStyle name="Normalny 2 19 4 2 2 2 2" xfId="35543" xr:uid="{20E11EC9-9C03-439A-97D0-E6F0A831C88F}"/>
    <cellStyle name="Normalny 2 19 4 2 2 3" xfId="35542" xr:uid="{B309EB84-49AA-4E23-93B7-1A5A4B327B14}"/>
    <cellStyle name="Normalny 2 19 4 2 3" xfId="24909" xr:uid="{3C952BD6-2B8E-4682-954A-C08B4C9C684B}"/>
    <cellStyle name="Normalny 2 19 4 2 3 2" xfId="28815" xr:uid="{441CA289-26F8-456D-8605-F27429EB22A2}"/>
    <cellStyle name="Normalny 2 19 4 2 3 2 2" xfId="35545" xr:uid="{DB4CE655-B848-4DFC-98A7-10083179F96E}"/>
    <cellStyle name="Normalny 2 19 4 2 3 3" xfId="35544" xr:uid="{B910F3B7-F0D3-4941-A350-383459139B49}"/>
    <cellStyle name="Normalny 2 19 4 2 4" xfId="26207" xr:uid="{EB75F4C9-BC20-4905-B5F9-47613A18A7BF}"/>
    <cellStyle name="Normalny 2 19 4 2 4 2" xfId="35546" xr:uid="{03AE794F-95B9-4588-A939-CF404CF7CF9E}"/>
    <cellStyle name="Normalny 2 19 4 2 5" xfId="30120" xr:uid="{3ED433AC-532B-4985-86A9-A80677910902}"/>
    <cellStyle name="Normalny 2 19 4 2 6" xfId="31821" xr:uid="{E2957690-C577-4199-B140-6B10A736AB89}"/>
    <cellStyle name="Normalny 2 19 4 3" xfId="23602" xr:uid="{3ECB40BF-606B-40C7-9C5D-95620C23C058}"/>
    <cellStyle name="Normalny 2 19 4 3 2" xfId="27510" xr:uid="{D6BADEDE-926C-4853-B89C-FA2EBDF940FB}"/>
    <cellStyle name="Normalny 2 19 4 3 2 2" xfId="35548" xr:uid="{4D9D75CA-D82C-4D6F-9749-9537B1DF0A92}"/>
    <cellStyle name="Normalny 2 19 4 3 3" xfId="35547" xr:uid="{DF127A54-E50F-4387-9490-7362D763BE45}"/>
    <cellStyle name="Normalny 2 19 4 4" xfId="24908" xr:uid="{78577121-9B0F-4A49-AEC9-AD71841890B4}"/>
    <cellStyle name="Normalny 2 19 4 4 2" xfId="28814" xr:uid="{8CE222EA-661A-48B4-A91F-42C7C4F44A24}"/>
    <cellStyle name="Normalny 2 19 4 4 2 2" xfId="35550" xr:uid="{FA3AE178-605B-4065-AF50-CD7B6B67086C}"/>
    <cellStyle name="Normalny 2 19 4 4 3" xfId="35549" xr:uid="{C16F8E7F-EEB0-45C3-83A3-C1094ABC2669}"/>
    <cellStyle name="Normalny 2 19 4 5" xfId="26206" xr:uid="{F9818F22-969D-4570-86F5-5E622D7CFA11}"/>
    <cellStyle name="Normalny 2 19 4 5 2" xfId="35551" xr:uid="{862350AC-4EE9-4147-AB7C-1D5B8184757A}"/>
    <cellStyle name="Normalny 2 19 4 6" xfId="30121" xr:uid="{E4D56A8C-8988-4418-832F-1ED016FDC2DB}"/>
    <cellStyle name="Normalny 2 19 4 7" xfId="31085" xr:uid="{5E503652-A678-48BA-868F-9B5657CE74E2}"/>
    <cellStyle name="Normalny 2 19 5" xfId="2349" xr:uid="{903EE993-D5F6-4DCB-9261-ED64D70F24C4}"/>
    <cellStyle name="Normalny 2 19 5 2" xfId="23604" xr:uid="{F41E8982-367F-4AF6-A4C3-FBF098957AF7}"/>
    <cellStyle name="Normalny 2 19 5 2 2" xfId="27512" xr:uid="{A7471A1F-58D7-4E4D-AB39-527109896803}"/>
    <cellStyle name="Normalny 2 19 5 2 2 2" xfId="35553" xr:uid="{A57655DD-D055-4689-845A-02B082A9CFC8}"/>
    <cellStyle name="Normalny 2 19 5 2 3" xfId="35552" xr:uid="{71FFD987-5838-484D-B95D-BBE2D06854F0}"/>
    <cellStyle name="Normalny 2 19 5 3" xfId="24910" xr:uid="{1E086704-0A96-470C-A395-306BF80F0D14}"/>
    <cellStyle name="Normalny 2 19 5 3 2" xfId="28816" xr:uid="{F07482ED-D8EF-41B0-AAD0-69E5273DB78A}"/>
    <cellStyle name="Normalny 2 19 5 3 2 2" xfId="35555" xr:uid="{E1D38D05-2BA5-4E35-9E0F-B25988F43947}"/>
    <cellStyle name="Normalny 2 19 5 3 3" xfId="35554" xr:uid="{8F770F68-A042-4A5A-B81A-067889A3FF3C}"/>
    <cellStyle name="Normalny 2 19 5 4" xfId="26208" xr:uid="{D270954D-70A1-449F-A6F4-DA57786C3A86}"/>
    <cellStyle name="Normalny 2 19 5 4 2" xfId="35556" xr:uid="{CFD961EF-3897-4E5A-9666-62D90524AC52}"/>
    <cellStyle name="Normalny 2 19 5 5" xfId="30122" xr:uid="{EEF79477-7D5B-48BB-A59B-3EBAB266B7E0}"/>
    <cellStyle name="Normalny 2 19 5 6" xfId="31406" xr:uid="{E89D6E4B-0304-4FAB-97A3-7CB08FA9196B}"/>
    <cellStyle name="Normalny 2 19 6" xfId="2350" xr:uid="{A2A6C072-FE52-4AE1-8BC6-F9B4A80DEED4}"/>
    <cellStyle name="Normalny 2 19 6 2" xfId="23605" xr:uid="{3C865772-A190-48E6-9DDA-5C87DF7CF179}"/>
    <cellStyle name="Normalny 2 19 6 2 2" xfId="27513" xr:uid="{BBC6FF17-A146-4040-947B-043F661C0E14}"/>
    <cellStyle name="Normalny 2 19 6 2 2 2" xfId="35558" xr:uid="{86045822-D94C-4B71-A190-5BBFB5EC507F}"/>
    <cellStyle name="Normalny 2 19 6 2 3" xfId="35557" xr:uid="{5A5B41B9-5781-400D-B600-C496DE3195ED}"/>
    <cellStyle name="Normalny 2 19 6 3" xfId="24911" xr:uid="{671E205F-6659-4C67-935B-F2AB92C805B9}"/>
    <cellStyle name="Normalny 2 19 6 3 2" xfId="28817" xr:uid="{437F66B9-3602-4843-8A8F-759E371ED6AF}"/>
    <cellStyle name="Normalny 2 19 6 3 2 2" xfId="35560" xr:uid="{29C6EF20-D10D-40FD-B487-7F100A5072DF}"/>
    <cellStyle name="Normalny 2 19 6 3 3" xfId="35559" xr:uid="{FD1FE532-EBDA-427B-9BBD-4DF114B30154}"/>
    <cellStyle name="Normalny 2 19 6 4" xfId="26209" xr:uid="{8D32653F-D864-4E50-899F-DA1FB73C2C1D}"/>
    <cellStyle name="Normalny 2 19 6 4 2" xfId="35561" xr:uid="{72549AD4-B57F-468C-99BC-3910D2FF1745}"/>
    <cellStyle name="Normalny 2 19 6 5" xfId="30123" xr:uid="{5BCD3BA5-46AE-4CB1-8B0C-15D96CE02037}"/>
    <cellStyle name="Normalny 2 19 6 6" xfId="31816" xr:uid="{1FA0D10D-C384-43EE-90AB-9475AD803F48}"/>
    <cellStyle name="Normalny 2 19 7" xfId="23590" xr:uid="{5439170C-33C7-478F-BD7E-F5D9652B2041}"/>
    <cellStyle name="Normalny 2 19 7 2" xfId="27498" xr:uid="{2C73E1E1-0172-45B3-8F47-338B9282FF81}"/>
    <cellStyle name="Normalny 2 19 7 2 2" xfId="35563" xr:uid="{5A9EA940-6DA0-47A9-A78D-20EBD079AC97}"/>
    <cellStyle name="Normalny 2 19 7 3" xfId="35562" xr:uid="{285441DF-CB2C-4222-A9DC-D89CE469BD25}"/>
    <cellStyle name="Normalny 2 19 8" xfId="24896" xr:uid="{F781BE17-DBCD-4390-BA6D-12C54673489E}"/>
    <cellStyle name="Normalny 2 19 8 2" xfId="28802" xr:uid="{8C5EB1E6-A2D3-463C-8ED0-423DF5C0B66C}"/>
    <cellStyle name="Normalny 2 19 8 2 2" xfId="35565" xr:uid="{0D5B4F86-2F8F-44E0-A78A-26F1C98FB32F}"/>
    <cellStyle name="Normalny 2 19 8 3" xfId="35564" xr:uid="{0E0DEEAA-BB58-45F2-A078-6D8B9BA10A20}"/>
    <cellStyle name="Normalny 2 19 9" xfId="26194" xr:uid="{03EAD0DC-D85B-483B-934B-841AD32F46B5}"/>
    <cellStyle name="Normalny 2 19 9 2" xfId="35566" xr:uid="{09874C77-62FC-4683-A6DA-EFBFF823D44B}"/>
    <cellStyle name="Normalny 2 2" xfId="1" xr:uid="{B8121700-3D98-48D8-9A16-EC0DC2279F2F}"/>
    <cellStyle name="Normalny 2 2 10" xfId="40629" xr:uid="{5C3E68CB-750D-4D4C-AFC7-7E25BC3EC376}"/>
    <cellStyle name="Normalny 2 2 11" xfId="40630" xr:uid="{BA0D30B2-E30A-4A8F-AE03-1D9AAC124BA1}"/>
    <cellStyle name="Normalny 2 2 12" xfId="40631" xr:uid="{AA0AA6FA-CAA8-49B0-999B-5F75C4E23DC4}"/>
    <cellStyle name="Normalny 2 2 13" xfId="40632" xr:uid="{389E8E31-623D-44E9-B384-7BCE40D6EED2}"/>
    <cellStyle name="Normalny 2 2 2" xfId="2351" xr:uid="{E915A795-2652-4553-8D5F-7424B87D1479}"/>
    <cellStyle name="Normalny 2 2 2 10" xfId="2352" xr:uid="{8ECFB6A8-004B-49FD-911E-6AA1772804C7}"/>
    <cellStyle name="Normalny 2 2 2 10 2" xfId="2353" xr:uid="{8AE92FCF-72CF-4E02-B820-69FD5CC4E438}"/>
    <cellStyle name="Normalny 2 2 2 10 2 2" xfId="2354" xr:uid="{A09A3C7B-B432-40FE-A4F1-D15B8302DD85}"/>
    <cellStyle name="Normalny 2 2 2 10 2 2 2" xfId="2355" xr:uid="{6E100C94-EB60-4926-B14D-29244973639E}"/>
    <cellStyle name="Normalny 2 2 2 10 2 3" xfId="2356" xr:uid="{2E09700A-6C5C-4D46-9E8E-7AE8414D508C}"/>
    <cellStyle name="Normalny 2 2 2 10 3" xfId="2357" xr:uid="{3041E436-4654-432F-AC8A-6044FAF7D440}"/>
    <cellStyle name="Normalny 2 2 2 10 3 2" xfId="2358" xr:uid="{BF5A1E27-0622-479A-A3E5-59E90AC54E03}"/>
    <cellStyle name="Normalny 2 2 2 10 4" xfId="2359" xr:uid="{9434815E-51C1-4F9F-9FEE-183FECECE92F}"/>
    <cellStyle name="Normalny 2 2 2 11" xfId="2360" xr:uid="{226B168D-2DA7-48A5-B6CA-63A2C48B460E}"/>
    <cellStyle name="Normalny 2 2 2 11 2" xfId="2361" xr:uid="{A944F60E-34C8-4D59-85F8-029A113E429D}"/>
    <cellStyle name="Normalny 2 2 2 11 2 2" xfId="2362" xr:uid="{A954C0FA-A40F-4F0A-9BDD-11A424B2151D}"/>
    <cellStyle name="Normalny 2 2 2 11 3" xfId="2363" xr:uid="{F3868113-EFF2-439D-BB76-6BC769293F32}"/>
    <cellStyle name="Normalny 2 2 2 12" xfId="2364" xr:uid="{3A8A5199-FB72-4FAD-AAB8-C3BD651512C4}"/>
    <cellStyle name="Normalny 2 2 2 12 2" xfId="2365" xr:uid="{4C92101B-CFF0-4668-A4A6-C773486FD38B}"/>
    <cellStyle name="Normalny 2 2 2 13" xfId="2366" xr:uid="{63A1532F-1323-4CB2-A3AD-DBCF69DDB090}"/>
    <cellStyle name="Normalny 2 2 2 2" xfId="2367" xr:uid="{D7777097-69B3-4FDE-A5ED-FCAB693218F8}"/>
    <cellStyle name="Normalny 2 2 2 2 2" xfId="2368" xr:uid="{3F0A6873-0D97-4336-ADE3-410A26D99CF5}"/>
    <cellStyle name="Normalny 2 2 2 2 2 10" xfId="2369" xr:uid="{9FD537DC-AC15-45FE-A70E-7163C37DBBD6}"/>
    <cellStyle name="Normalny 2 2 2 2 2 10 2" xfId="2370" xr:uid="{6EB10A21-BA4F-47D7-B5A4-A493A13372DA}"/>
    <cellStyle name="Normalny 2 2 2 2 2 10 2 2" xfId="2371" xr:uid="{8FC5C1DB-BA3D-4F8A-88DA-B818037F0103}"/>
    <cellStyle name="Normalny 2 2 2 2 2 10 3" xfId="2372" xr:uid="{6B49CAF4-5F87-4DDD-AD8C-7401A2CB4925}"/>
    <cellStyle name="Normalny 2 2 2 2 2 11" xfId="2373" xr:uid="{9EB5CC08-2F99-4CB7-B8C1-BED4F95B60F9}"/>
    <cellStyle name="Normalny 2 2 2 2 2 11 2" xfId="2374" xr:uid="{2466CD87-0AEB-4F9E-909B-62A573205682}"/>
    <cellStyle name="Normalny 2 2 2 2 2 12" xfId="2375" xr:uid="{AE71BE5F-F9F3-48C0-9677-4C7F8F371772}"/>
    <cellStyle name="Normalny 2 2 2 2 2 2" xfId="2376" xr:uid="{E64DECEC-6A29-4602-BA7E-B479B1865322}"/>
    <cellStyle name="Normalny 2 2 2 2 2 2 2" xfId="2377" xr:uid="{A637516A-D44A-4380-AB82-989C0D883932}"/>
    <cellStyle name="Normalny 2 2 2 2 2 2 2 10" xfId="2378" xr:uid="{8FE92EC2-5051-4A98-8841-E3861CBB607F}"/>
    <cellStyle name="Normalny 2 2 2 2 2 2 2 10 2" xfId="2379" xr:uid="{18B63E56-6768-48E1-B8DD-C3037722E8C8}"/>
    <cellStyle name="Normalny 2 2 2 2 2 2 2 11" xfId="2380" xr:uid="{B30EEAC4-9888-4A33-B522-850B34721CC7}"/>
    <cellStyle name="Normalny 2 2 2 2 2 2 2 2" xfId="2381" xr:uid="{8403B217-2CBE-4678-941B-9ECD4994F6FB}"/>
    <cellStyle name="Normalny 2 2 2 2 2 2 2 3" xfId="2382" xr:uid="{0D1EF3C7-8E18-4593-AF67-8174EC4C43AE}"/>
    <cellStyle name="Normalny 2 2 2 2 2 2 2 3 2" xfId="2383" xr:uid="{DCA3264A-047D-4C6A-B391-3E6140E6A3E3}"/>
    <cellStyle name="Normalny 2 2 2 2 2 2 2 3 2 2" xfId="2384" xr:uid="{126CEC85-B4A1-4059-99CA-93A321105AE9}"/>
    <cellStyle name="Normalny 2 2 2 2 2 2 2 3 2 2 2" xfId="2385" xr:uid="{F2032A44-77DC-406F-8149-542076F826DB}"/>
    <cellStyle name="Normalny 2 2 2 2 2 2 2 3 2 2 2 2" xfId="2386" xr:uid="{60566EA4-0E39-41A2-9330-E94555FCEF43}"/>
    <cellStyle name="Normalny 2 2 2 2 2 2 2 3 2 2 2 2 2" xfId="2387" xr:uid="{81B38333-F157-4AB9-8871-1830ACF8B3D8}"/>
    <cellStyle name="Normalny 2 2 2 2 2 2 2 3 2 2 2 2 2 2" xfId="2388" xr:uid="{207EDB61-CCEE-4E31-8F15-9DBD3C941EBD}"/>
    <cellStyle name="Normalny 2 2 2 2 2 2 2 3 2 2 2 2 2 2 2" xfId="2389" xr:uid="{332F6CCB-45A7-4572-96FF-9FD180CF032F}"/>
    <cellStyle name="Normalny 2 2 2 2 2 2 2 3 2 2 2 2 2 2 2 2" xfId="2390" xr:uid="{C17BF9E6-6161-462C-8E37-3428F20CE4E3}"/>
    <cellStyle name="Normalny 2 2 2 2 2 2 2 3 2 2 2 2 2 2 3" xfId="2391" xr:uid="{7551BDFA-B9CF-4182-855C-C9B44B9E3B36}"/>
    <cellStyle name="Normalny 2 2 2 2 2 2 2 3 2 2 2 2 2 3" xfId="2392" xr:uid="{8BA46483-9048-4D46-8E46-528FBFBF9B21}"/>
    <cellStyle name="Normalny 2 2 2 2 2 2 2 3 2 2 2 2 2 3 2" xfId="2393" xr:uid="{3CFE8086-7555-4714-BB99-2D92A975B8F7}"/>
    <cellStyle name="Normalny 2 2 2 2 2 2 2 3 2 2 2 2 2 4" xfId="2394" xr:uid="{90F1EDAE-7C1F-485C-9468-80503EE3D62A}"/>
    <cellStyle name="Normalny 2 2 2 2 2 2 2 3 2 2 2 2 3" xfId="2395" xr:uid="{E2718106-0D9B-4313-86F4-538D698911B7}"/>
    <cellStyle name="Normalny 2 2 2 2 2 2 2 3 2 2 2 2 3 2" xfId="2396" xr:uid="{EB1A8E6A-C795-4EBA-AB28-B5D4025E11B6}"/>
    <cellStyle name="Normalny 2 2 2 2 2 2 2 3 2 2 2 2 3 2 2" xfId="2397" xr:uid="{9B29A90E-1C2F-4B3E-9289-E6CCD80AEF87}"/>
    <cellStyle name="Normalny 2 2 2 2 2 2 2 3 2 2 2 2 3 3" xfId="2398" xr:uid="{8C035A56-61CC-4C07-B0FE-FED6AD356946}"/>
    <cellStyle name="Normalny 2 2 2 2 2 2 2 3 2 2 2 2 4" xfId="2399" xr:uid="{139F330C-291D-48A4-BDB8-0E58279C6187}"/>
    <cellStyle name="Normalny 2 2 2 2 2 2 2 3 2 2 2 2 4 2" xfId="2400" xr:uid="{0D278C10-6C22-4D8A-9DC9-85847211A506}"/>
    <cellStyle name="Normalny 2 2 2 2 2 2 2 3 2 2 2 2 5" xfId="2401" xr:uid="{9B8ED851-7C3A-430C-A5E9-A801951053C7}"/>
    <cellStyle name="Normalny 2 2 2 2 2 2 2 3 2 2 2 3" xfId="2402" xr:uid="{6CD16A5C-D956-4DE6-A7FE-5F654E2C429E}"/>
    <cellStyle name="Normalny 2 2 2 2 2 2 2 3 2 2 2 3 2" xfId="2403" xr:uid="{170EA003-72D8-4EDA-B2BE-11082DF09BB5}"/>
    <cellStyle name="Normalny 2 2 2 2 2 2 2 3 2 2 2 3 2 2" xfId="2404" xr:uid="{E2379361-8076-4F3F-9300-1DD29F05639F}"/>
    <cellStyle name="Normalny 2 2 2 2 2 2 2 3 2 2 2 3 2 2 2" xfId="2405" xr:uid="{DCFC9843-1962-4A7F-B020-7CB877EDAD4D}"/>
    <cellStyle name="Normalny 2 2 2 2 2 2 2 3 2 2 2 3 2 3" xfId="2406" xr:uid="{94AC4589-9CE7-4A7C-9550-FB4431C10A9A}"/>
    <cellStyle name="Normalny 2 2 2 2 2 2 2 3 2 2 2 3 3" xfId="2407" xr:uid="{3AF0D9D4-DD20-4D1B-8E46-6E8AC931AFE1}"/>
    <cellStyle name="Normalny 2 2 2 2 2 2 2 3 2 2 2 3 3 2" xfId="2408" xr:uid="{ED2DD495-B026-4747-8FC7-73FEB986312E}"/>
    <cellStyle name="Normalny 2 2 2 2 2 2 2 3 2 2 2 3 4" xfId="2409" xr:uid="{76901A24-03F9-41AA-9120-158D00CC2E50}"/>
    <cellStyle name="Normalny 2 2 2 2 2 2 2 3 2 2 2 4" xfId="2410" xr:uid="{BED0C269-24E6-4C67-960C-F02BEE13C10A}"/>
    <cellStyle name="Normalny 2 2 2 2 2 2 2 3 2 2 2 4 2" xfId="2411" xr:uid="{D779A95C-DFB5-43FD-8DA7-7AA96624536B}"/>
    <cellStyle name="Normalny 2 2 2 2 2 2 2 3 2 2 2 4 2 2" xfId="2412" xr:uid="{071F7BC8-B58A-45FB-804D-41D12525AD54}"/>
    <cellStyle name="Normalny 2 2 2 2 2 2 2 3 2 2 2 4 3" xfId="2413" xr:uid="{524FF6A6-4AD0-4D3A-897C-CE70C5D116CF}"/>
    <cellStyle name="Normalny 2 2 2 2 2 2 2 3 2 2 2 5" xfId="2414" xr:uid="{583417AA-23EF-48FD-A88E-C431AE541F8A}"/>
    <cellStyle name="Normalny 2 2 2 2 2 2 2 3 2 2 2 5 2" xfId="2415" xr:uid="{452F0A29-DD18-4F92-9F68-1EA5D3C6521B}"/>
    <cellStyle name="Normalny 2 2 2 2 2 2 2 3 2 2 2 6" xfId="2416" xr:uid="{2A7B0369-9BB6-4147-AD23-223F2CEBE5E7}"/>
    <cellStyle name="Normalny 2 2 2 2 2 2 2 3 2 2 3" xfId="2417" xr:uid="{AB1FB876-ACCB-4228-B334-25340895F4C2}"/>
    <cellStyle name="Normalny 2 2 2 2 2 2 2 3 2 2 3 2" xfId="2418" xr:uid="{C4A5C9B0-9322-4CF6-BFD1-8E03193E6F98}"/>
    <cellStyle name="Normalny 2 2 2 2 2 2 2 3 2 2 3 2 2" xfId="2419" xr:uid="{584718C8-5ED2-4A7A-B2BF-60676CCA038E}"/>
    <cellStyle name="Normalny 2 2 2 2 2 2 2 3 2 2 3 2 2 2" xfId="2420" xr:uid="{2C0FB213-5C52-443A-8746-8F5574A16A81}"/>
    <cellStyle name="Normalny 2 2 2 2 2 2 2 3 2 2 3 2 2 2 2" xfId="2421" xr:uid="{AA32FA4B-B2FB-4860-ADFE-440C9DC32C2E}"/>
    <cellStyle name="Normalny 2 2 2 2 2 2 2 3 2 2 3 2 2 3" xfId="2422" xr:uid="{8D4A235A-E3D3-45E6-96AF-9AB1EA147594}"/>
    <cellStyle name="Normalny 2 2 2 2 2 2 2 3 2 2 3 2 3" xfId="2423" xr:uid="{2355B0F9-98D9-40F8-99EA-6F198B45D72B}"/>
    <cellStyle name="Normalny 2 2 2 2 2 2 2 3 2 2 3 2 3 2" xfId="2424" xr:uid="{2FA34E20-08CD-40EB-92FB-F6E9ABC418FF}"/>
    <cellStyle name="Normalny 2 2 2 2 2 2 2 3 2 2 3 2 4" xfId="2425" xr:uid="{126226DF-35D4-4C34-AAA8-64880F492763}"/>
    <cellStyle name="Normalny 2 2 2 2 2 2 2 3 2 2 3 3" xfId="2426" xr:uid="{F4E24F98-98DA-4DB9-B700-5FE1FA7A712E}"/>
    <cellStyle name="Normalny 2 2 2 2 2 2 2 3 2 2 3 3 2" xfId="2427" xr:uid="{ABB647CA-7A40-4A5C-932D-0CD118C16CD2}"/>
    <cellStyle name="Normalny 2 2 2 2 2 2 2 3 2 2 3 3 2 2" xfId="2428" xr:uid="{7C56BCDE-5E48-40B3-8A96-7FFD98BDF30C}"/>
    <cellStyle name="Normalny 2 2 2 2 2 2 2 3 2 2 3 3 3" xfId="2429" xr:uid="{EAAD4C74-15C0-4356-87DC-4FC47E59BA41}"/>
    <cellStyle name="Normalny 2 2 2 2 2 2 2 3 2 2 3 4" xfId="2430" xr:uid="{3D96A2CB-B758-4103-A119-813F4C5BAD2C}"/>
    <cellStyle name="Normalny 2 2 2 2 2 2 2 3 2 2 3 4 2" xfId="2431" xr:uid="{762FC622-C416-4D21-800E-11A673742B81}"/>
    <cellStyle name="Normalny 2 2 2 2 2 2 2 3 2 2 3 5" xfId="2432" xr:uid="{49D6E112-02D0-4DDB-B2BF-EAC6E673623E}"/>
    <cellStyle name="Normalny 2 2 2 2 2 2 2 3 2 2 4" xfId="2433" xr:uid="{4912332A-B802-424A-9CA2-3ABEB346B021}"/>
    <cellStyle name="Normalny 2 2 2 2 2 2 2 3 2 2 4 2" xfId="2434" xr:uid="{B356F24C-DEB1-455C-BC96-82498B40660C}"/>
    <cellStyle name="Normalny 2 2 2 2 2 2 2 3 2 2 4 2 2" xfId="2435" xr:uid="{489F9DB0-DD6D-481C-9334-1162AC8B8282}"/>
    <cellStyle name="Normalny 2 2 2 2 2 2 2 3 2 2 4 2 2 2" xfId="2436" xr:uid="{8EE626A1-B76A-493E-972A-CEBC12F60E6C}"/>
    <cellStyle name="Normalny 2 2 2 2 2 2 2 3 2 2 4 2 3" xfId="2437" xr:uid="{C6A5D9AE-9F99-4EB5-A63E-52DD9C71C7C7}"/>
    <cellStyle name="Normalny 2 2 2 2 2 2 2 3 2 2 4 3" xfId="2438" xr:uid="{B0EB872A-FF68-41A0-B67C-80B2A6BC8430}"/>
    <cellStyle name="Normalny 2 2 2 2 2 2 2 3 2 2 4 3 2" xfId="2439" xr:uid="{379982B2-7C37-4AA5-A649-240E2812ED27}"/>
    <cellStyle name="Normalny 2 2 2 2 2 2 2 3 2 2 4 4" xfId="2440" xr:uid="{C13B7C76-A973-40C0-8E67-6E3EE0588140}"/>
    <cellStyle name="Normalny 2 2 2 2 2 2 2 3 2 2 5" xfId="2441" xr:uid="{C5A8CF04-3521-49FF-A03C-E4AD5BAB093F}"/>
    <cellStyle name="Normalny 2 2 2 2 2 2 2 3 2 2 5 2" xfId="2442" xr:uid="{4CE1D75E-9B17-42D1-9BB6-1AD520C88B80}"/>
    <cellStyle name="Normalny 2 2 2 2 2 2 2 3 2 2 5 2 2" xfId="2443" xr:uid="{CA52CDC7-A6B4-4B65-B90C-2A584AE84387}"/>
    <cellStyle name="Normalny 2 2 2 2 2 2 2 3 2 2 5 3" xfId="2444" xr:uid="{72B03149-E42E-446E-90B8-675539E90223}"/>
    <cellStyle name="Normalny 2 2 2 2 2 2 2 3 2 2 6" xfId="2445" xr:uid="{533363D3-A081-4808-80E5-C7304823386C}"/>
    <cellStyle name="Normalny 2 2 2 2 2 2 2 3 2 2 6 2" xfId="2446" xr:uid="{93310E91-CCFE-4F87-9607-B87B7A0B4C82}"/>
    <cellStyle name="Normalny 2 2 2 2 2 2 2 3 2 2 7" xfId="2447" xr:uid="{4ECEAE6C-D725-44E3-B4DC-646353ACE4FD}"/>
    <cellStyle name="Normalny 2 2 2 2 2 2 2 3 2 3" xfId="2448" xr:uid="{1EAD6C30-0DFE-41ED-BC46-F06BFB2D8936}"/>
    <cellStyle name="Normalny 2 2 2 2 2 2 2 3 2 3 2" xfId="2449" xr:uid="{36A2B8E3-3829-41C4-9E2C-D110FFD31480}"/>
    <cellStyle name="Normalny 2 2 2 2 2 2 2 3 2 3 2 2" xfId="2450" xr:uid="{068F3058-24CC-4A8F-BFD1-4B08B0C84491}"/>
    <cellStyle name="Normalny 2 2 2 2 2 2 2 3 2 3 2 2 2" xfId="2451" xr:uid="{07B2E29C-4A4E-4998-8466-4DEC7EA7706C}"/>
    <cellStyle name="Normalny 2 2 2 2 2 2 2 3 2 3 2 2 2 2" xfId="2452" xr:uid="{FD798600-BED3-4E90-A311-FD4AEE7CF6AD}"/>
    <cellStyle name="Normalny 2 2 2 2 2 2 2 3 2 3 2 2 2 2 2" xfId="2453" xr:uid="{1C6A3875-BE5E-4C72-A8EA-9D8FC5A1F260}"/>
    <cellStyle name="Normalny 2 2 2 2 2 2 2 3 2 3 2 2 2 3" xfId="2454" xr:uid="{F2E6D407-4953-45C5-87F4-29B0A755CE19}"/>
    <cellStyle name="Normalny 2 2 2 2 2 2 2 3 2 3 2 2 3" xfId="2455" xr:uid="{DF90FBC7-9F2C-4DFE-A8EF-118939743A93}"/>
    <cellStyle name="Normalny 2 2 2 2 2 2 2 3 2 3 2 2 3 2" xfId="2456" xr:uid="{4C40C8BB-943E-4999-8656-02C4B1B479BC}"/>
    <cellStyle name="Normalny 2 2 2 2 2 2 2 3 2 3 2 2 4" xfId="2457" xr:uid="{58752851-4661-44FE-80C7-71447B552FF0}"/>
    <cellStyle name="Normalny 2 2 2 2 2 2 2 3 2 3 2 3" xfId="2458" xr:uid="{E768178E-BBC9-4FE4-B319-DA295C5F15B8}"/>
    <cellStyle name="Normalny 2 2 2 2 2 2 2 3 2 3 2 3 2" xfId="2459" xr:uid="{4869C4F7-ED98-45A4-B972-A5A87462AED1}"/>
    <cellStyle name="Normalny 2 2 2 2 2 2 2 3 2 3 2 3 2 2" xfId="2460" xr:uid="{7157AC8C-59EC-4B71-9B95-57B6B2477763}"/>
    <cellStyle name="Normalny 2 2 2 2 2 2 2 3 2 3 2 3 3" xfId="2461" xr:uid="{62E0D73D-7241-467D-A15A-77CC08281E50}"/>
    <cellStyle name="Normalny 2 2 2 2 2 2 2 3 2 3 2 4" xfId="2462" xr:uid="{A2FF2B51-D224-4CEA-AF11-55B545E5F6EE}"/>
    <cellStyle name="Normalny 2 2 2 2 2 2 2 3 2 3 2 4 2" xfId="2463" xr:uid="{30DA7B89-64BF-4026-9C09-D82669E24E7A}"/>
    <cellStyle name="Normalny 2 2 2 2 2 2 2 3 2 3 2 5" xfId="2464" xr:uid="{11526CA4-EEEE-421F-875F-C56AD26EF644}"/>
    <cellStyle name="Normalny 2 2 2 2 2 2 2 3 2 3 3" xfId="2465" xr:uid="{698D69B6-AE07-487F-B21F-7A500A1AE1DB}"/>
    <cellStyle name="Normalny 2 2 2 2 2 2 2 3 2 3 3 2" xfId="2466" xr:uid="{9D687F27-23C0-41AE-9906-1F542EDF07D9}"/>
    <cellStyle name="Normalny 2 2 2 2 2 2 2 3 2 3 3 2 2" xfId="2467" xr:uid="{83338743-3352-4235-9E21-A528C4E60853}"/>
    <cellStyle name="Normalny 2 2 2 2 2 2 2 3 2 3 3 2 2 2" xfId="2468" xr:uid="{59B920A3-3CA4-4F44-8FF0-B3D5CBB7ADA0}"/>
    <cellStyle name="Normalny 2 2 2 2 2 2 2 3 2 3 3 2 3" xfId="2469" xr:uid="{E56511DC-AA97-4005-B8C3-469ED2D904C6}"/>
    <cellStyle name="Normalny 2 2 2 2 2 2 2 3 2 3 3 3" xfId="2470" xr:uid="{D9E1DB1B-BED9-4673-BE19-DAD9A2139B09}"/>
    <cellStyle name="Normalny 2 2 2 2 2 2 2 3 2 3 3 3 2" xfId="2471" xr:uid="{4132CBDA-C8A4-426B-83B0-56C07D50D82E}"/>
    <cellStyle name="Normalny 2 2 2 2 2 2 2 3 2 3 3 4" xfId="2472" xr:uid="{22AA5FC4-A506-429D-B35D-32BC3A1ED059}"/>
    <cellStyle name="Normalny 2 2 2 2 2 2 2 3 2 3 4" xfId="2473" xr:uid="{E62C5DF2-F555-4A10-ABB1-398F5882D1AB}"/>
    <cellStyle name="Normalny 2 2 2 2 2 2 2 3 2 3 4 2" xfId="2474" xr:uid="{1994FEBE-1580-4177-B1D9-7339A0298C70}"/>
    <cellStyle name="Normalny 2 2 2 2 2 2 2 3 2 3 4 2 2" xfId="2475" xr:uid="{4158B88B-451B-4218-AE67-E8DF45449A94}"/>
    <cellStyle name="Normalny 2 2 2 2 2 2 2 3 2 3 4 3" xfId="2476" xr:uid="{39A77755-F9BB-4D33-B8D7-7F26A19259AE}"/>
    <cellStyle name="Normalny 2 2 2 2 2 2 2 3 2 3 5" xfId="2477" xr:uid="{29EFA755-15D1-4B24-A04E-FC00D62AE87D}"/>
    <cellStyle name="Normalny 2 2 2 2 2 2 2 3 2 3 5 2" xfId="2478" xr:uid="{A68D36EC-E807-4217-A6D0-21F0AD191D52}"/>
    <cellStyle name="Normalny 2 2 2 2 2 2 2 3 2 3 6" xfId="2479" xr:uid="{0DE3CD52-7E1E-4B99-9484-5DD7AD29A6AD}"/>
    <cellStyle name="Normalny 2 2 2 2 2 2 2 3 2 4" xfId="2480" xr:uid="{0BE03EB2-9AE0-48D1-8C21-B9014412B42E}"/>
    <cellStyle name="Normalny 2 2 2 2 2 2 2 3 2 4 2" xfId="2481" xr:uid="{D966BF33-519F-45B3-81D9-ED63FDE52528}"/>
    <cellStyle name="Normalny 2 2 2 2 2 2 2 3 2 4 2 2" xfId="2482" xr:uid="{0EEB1B0B-F625-4DB0-84E6-E621DC23BCC0}"/>
    <cellStyle name="Normalny 2 2 2 2 2 2 2 3 2 4 2 2 2" xfId="2483" xr:uid="{995A447F-9095-469A-8C25-0599DB6583BA}"/>
    <cellStyle name="Normalny 2 2 2 2 2 2 2 3 2 4 2 2 2 2" xfId="2484" xr:uid="{2F38347D-6098-4D4D-88AB-23EA3478CB27}"/>
    <cellStyle name="Normalny 2 2 2 2 2 2 2 3 2 4 2 2 3" xfId="2485" xr:uid="{556CD7E0-7F83-4C51-8F28-07E12F0D9E53}"/>
    <cellStyle name="Normalny 2 2 2 2 2 2 2 3 2 4 2 3" xfId="2486" xr:uid="{1D2FA9A3-9179-4156-9905-D78892D1D559}"/>
    <cellStyle name="Normalny 2 2 2 2 2 2 2 3 2 4 2 3 2" xfId="2487" xr:uid="{3F11D564-3F5A-437B-AD91-BB43693110D0}"/>
    <cellStyle name="Normalny 2 2 2 2 2 2 2 3 2 4 2 4" xfId="2488" xr:uid="{FBD708DD-AD96-40A3-B3FC-415B6549862F}"/>
    <cellStyle name="Normalny 2 2 2 2 2 2 2 3 2 4 3" xfId="2489" xr:uid="{8F53071C-B0B9-4330-B0CA-070CA607AEA7}"/>
    <cellStyle name="Normalny 2 2 2 2 2 2 2 3 2 4 3 2" xfId="2490" xr:uid="{5BB2E911-86B0-4436-9FD1-39C594673EB0}"/>
    <cellStyle name="Normalny 2 2 2 2 2 2 2 3 2 4 3 2 2" xfId="2491" xr:uid="{2EC85544-8439-436D-95C3-9F32DF8ABADD}"/>
    <cellStyle name="Normalny 2 2 2 2 2 2 2 3 2 4 3 3" xfId="2492" xr:uid="{BE275EBC-8E6F-4A1F-B0E0-22885B85C739}"/>
    <cellStyle name="Normalny 2 2 2 2 2 2 2 3 2 4 4" xfId="2493" xr:uid="{38261F4D-FC86-4144-9968-CA03A425C2FD}"/>
    <cellStyle name="Normalny 2 2 2 2 2 2 2 3 2 4 4 2" xfId="2494" xr:uid="{F0B755F1-46CB-4E22-9112-CB826B7DCC2D}"/>
    <cellStyle name="Normalny 2 2 2 2 2 2 2 3 2 4 5" xfId="2495" xr:uid="{5F8546FD-3471-42C6-84D6-27D9A1E21AEA}"/>
    <cellStyle name="Normalny 2 2 2 2 2 2 2 3 2 5" xfId="2496" xr:uid="{8AB4EC3B-6050-46EC-A393-C5D17D988427}"/>
    <cellStyle name="Normalny 2 2 2 2 2 2 2 3 2 5 2" xfId="2497" xr:uid="{ED9469EA-5DD5-414F-B3BA-EB0652D71F7C}"/>
    <cellStyle name="Normalny 2 2 2 2 2 2 2 3 2 5 2 2" xfId="2498" xr:uid="{51B4153F-34C8-4576-A21D-5F047F7FEC5A}"/>
    <cellStyle name="Normalny 2 2 2 2 2 2 2 3 2 5 2 2 2" xfId="2499" xr:uid="{4A984597-E097-427E-B900-78771E0F3DD5}"/>
    <cellStyle name="Normalny 2 2 2 2 2 2 2 3 2 5 2 3" xfId="2500" xr:uid="{7826C777-5F19-4849-8522-4F1C756B59C4}"/>
    <cellStyle name="Normalny 2 2 2 2 2 2 2 3 2 5 3" xfId="2501" xr:uid="{06EFD23E-E8EB-4535-8C76-29257C5FC0B5}"/>
    <cellStyle name="Normalny 2 2 2 2 2 2 2 3 2 5 3 2" xfId="2502" xr:uid="{1170A669-54A9-49B8-8D9B-DBD2CB41EF97}"/>
    <cellStyle name="Normalny 2 2 2 2 2 2 2 3 2 5 4" xfId="2503" xr:uid="{1001E49D-5E2C-48C4-902A-5EB07A1AD9E0}"/>
    <cellStyle name="Normalny 2 2 2 2 2 2 2 3 2 6" xfId="2504" xr:uid="{40C457B4-A1F4-4483-A9CC-169970490331}"/>
    <cellStyle name="Normalny 2 2 2 2 2 2 2 3 2 6 2" xfId="2505" xr:uid="{E1421B40-A0FD-4207-BDF4-EE802B646D98}"/>
    <cellStyle name="Normalny 2 2 2 2 2 2 2 3 2 6 2 2" xfId="2506" xr:uid="{C7C8BBA5-8276-4487-A035-595040737928}"/>
    <cellStyle name="Normalny 2 2 2 2 2 2 2 3 2 6 3" xfId="2507" xr:uid="{27886726-E245-4DBA-B0A7-598BBACD9669}"/>
    <cellStyle name="Normalny 2 2 2 2 2 2 2 3 2 7" xfId="2508" xr:uid="{B99CD265-E3AF-42C9-B719-5D993D9227CE}"/>
    <cellStyle name="Normalny 2 2 2 2 2 2 2 3 2 7 2" xfId="2509" xr:uid="{9419E3B1-A401-479E-A27F-031657DC5635}"/>
    <cellStyle name="Normalny 2 2 2 2 2 2 2 3 2 8" xfId="2510" xr:uid="{9DCC412D-4823-4243-AFBB-1C194C35C1C0}"/>
    <cellStyle name="Normalny 2 2 2 2 2 2 2 3 3" xfId="2511" xr:uid="{D910FEEB-DE2F-403A-8B4E-69C428C6941C}"/>
    <cellStyle name="Normalny 2 2 2 2 2 2 2 3 3 2" xfId="2512" xr:uid="{E929742E-6B3F-418E-9EAD-A586787B7E1D}"/>
    <cellStyle name="Normalny 2 2 2 2 2 2 2 3 3 2 2" xfId="2513" xr:uid="{A4975A19-31C8-4803-8D3B-C22321D9EBEC}"/>
    <cellStyle name="Normalny 2 2 2 2 2 2 2 3 3 2 2 2" xfId="2514" xr:uid="{10B6FBB7-6AAF-4F34-BD5F-A685F5FE213E}"/>
    <cellStyle name="Normalny 2 2 2 2 2 2 2 3 3 2 2 2 2" xfId="2515" xr:uid="{0A9BDD6B-745E-42D4-9613-80DA5A4C515C}"/>
    <cellStyle name="Normalny 2 2 2 2 2 2 2 3 3 2 2 2 2 2" xfId="2516" xr:uid="{8031283E-B931-4B42-B3D9-D16B2FEED32B}"/>
    <cellStyle name="Normalny 2 2 2 2 2 2 2 3 3 2 2 2 2 2 2" xfId="2517" xr:uid="{B7ECF963-41E1-4DA1-BCC0-310D3003A671}"/>
    <cellStyle name="Normalny 2 2 2 2 2 2 2 3 3 2 2 2 2 3" xfId="2518" xr:uid="{AEEAA6F5-C7D5-4307-B0BB-BBC1A2FC7693}"/>
    <cellStyle name="Normalny 2 2 2 2 2 2 2 3 3 2 2 2 3" xfId="2519" xr:uid="{E414471A-7197-4E81-B524-DCDBD2AF6C41}"/>
    <cellStyle name="Normalny 2 2 2 2 2 2 2 3 3 2 2 2 3 2" xfId="2520" xr:uid="{AF745BA6-EBFA-4396-995B-5142384E0B9F}"/>
    <cellStyle name="Normalny 2 2 2 2 2 2 2 3 3 2 2 2 4" xfId="2521" xr:uid="{04C1533B-D27B-4263-8F11-6B77996B4902}"/>
    <cellStyle name="Normalny 2 2 2 2 2 2 2 3 3 2 2 3" xfId="2522" xr:uid="{8E03DEAB-FD42-453E-B4BA-3A89B4454953}"/>
    <cellStyle name="Normalny 2 2 2 2 2 2 2 3 3 2 2 3 2" xfId="2523" xr:uid="{32F1AD35-D2D6-4341-B6F1-9C80D4008BA2}"/>
    <cellStyle name="Normalny 2 2 2 2 2 2 2 3 3 2 2 3 2 2" xfId="2524" xr:uid="{D661F69C-F44F-427B-89DE-CD0EA0C36534}"/>
    <cellStyle name="Normalny 2 2 2 2 2 2 2 3 3 2 2 3 3" xfId="2525" xr:uid="{99B5E3DD-5D1E-4D1E-8953-DC9B675EE59F}"/>
    <cellStyle name="Normalny 2 2 2 2 2 2 2 3 3 2 2 4" xfId="2526" xr:uid="{F1DDA577-E7D4-4F05-889D-0B6AF1A65FDB}"/>
    <cellStyle name="Normalny 2 2 2 2 2 2 2 3 3 2 2 4 2" xfId="2527" xr:uid="{A749526D-D3A2-471A-8C77-DCEEB5CDA427}"/>
    <cellStyle name="Normalny 2 2 2 2 2 2 2 3 3 2 2 5" xfId="2528" xr:uid="{895775DF-2F8A-496C-8FDE-DF0F2DECB29C}"/>
    <cellStyle name="Normalny 2 2 2 2 2 2 2 3 3 2 3" xfId="2529" xr:uid="{DA30923E-ACDA-4986-A32F-5EBC0BF6C50D}"/>
    <cellStyle name="Normalny 2 2 2 2 2 2 2 3 3 2 3 2" xfId="2530" xr:uid="{1E6A2BFA-4A8B-4ABB-B83E-8288203E9488}"/>
    <cellStyle name="Normalny 2 2 2 2 2 2 2 3 3 2 3 2 2" xfId="2531" xr:uid="{920C2544-8458-43E3-B234-6B20859A39F6}"/>
    <cellStyle name="Normalny 2 2 2 2 2 2 2 3 3 2 3 2 2 2" xfId="2532" xr:uid="{4DB29AC7-42CC-4D5D-BDFD-59B0DE7BBBB6}"/>
    <cellStyle name="Normalny 2 2 2 2 2 2 2 3 3 2 3 2 3" xfId="2533" xr:uid="{F2C9F35C-B921-45A6-A2A9-C944EBE71B14}"/>
    <cellStyle name="Normalny 2 2 2 2 2 2 2 3 3 2 3 3" xfId="2534" xr:uid="{8A0B0953-6F88-4EFF-9989-ADA5577D0945}"/>
    <cellStyle name="Normalny 2 2 2 2 2 2 2 3 3 2 3 3 2" xfId="2535" xr:uid="{CCEDB902-DC95-4761-9AD0-FFEA8AB45C30}"/>
    <cellStyle name="Normalny 2 2 2 2 2 2 2 3 3 2 3 4" xfId="2536" xr:uid="{1A26E7B9-5496-402A-A3EB-95F735CB465E}"/>
    <cellStyle name="Normalny 2 2 2 2 2 2 2 3 3 2 4" xfId="2537" xr:uid="{86E191F9-EDB0-4E67-ADDD-FB2A11983A0B}"/>
    <cellStyle name="Normalny 2 2 2 2 2 2 2 3 3 2 4 2" xfId="2538" xr:uid="{EFEE4BEF-240B-437D-8C57-039CACCEE693}"/>
    <cellStyle name="Normalny 2 2 2 2 2 2 2 3 3 2 4 2 2" xfId="2539" xr:uid="{E1A729BB-4799-412A-B51B-1A049A45A9AD}"/>
    <cellStyle name="Normalny 2 2 2 2 2 2 2 3 3 2 4 3" xfId="2540" xr:uid="{9872BE91-B638-421C-B4DB-24EFB004DE08}"/>
    <cellStyle name="Normalny 2 2 2 2 2 2 2 3 3 2 5" xfId="2541" xr:uid="{53DA13F7-966A-4D6A-B37C-1F89698FCB7C}"/>
    <cellStyle name="Normalny 2 2 2 2 2 2 2 3 3 2 5 2" xfId="2542" xr:uid="{F3102F91-AE09-48B8-8DE7-9D106CBBE45A}"/>
    <cellStyle name="Normalny 2 2 2 2 2 2 2 3 3 2 6" xfId="2543" xr:uid="{2E47A005-2410-4C7B-B5A9-316B63C9DEBC}"/>
    <cellStyle name="Normalny 2 2 2 2 2 2 2 3 3 3" xfId="2544" xr:uid="{61CA2B80-E15E-4BCA-9EF7-C34DA5B37CB2}"/>
    <cellStyle name="Normalny 2 2 2 2 2 2 2 3 3 3 2" xfId="2545" xr:uid="{AF36C02B-D9B9-4E18-8E1F-EF48B31C2E87}"/>
    <cellStyle name="Normalny 2 2 2 2 2 2 2 3 3 3 2 2" xfId="2546" xr:uid="{8CD8CECA-DFA8-40B6-8E26-42771B5793D5}"/>
    <cellStyle name="Normalny 2 2 2 2 2 2 2 3 3 3 2 2 2" xfId="2547" xr:uid="{3A4AD5D7-0202-4B56-BFB9-D73E29867B8C}"/>
    <cellStyle name="Normalny 2 2 2 2 2 2 2 3 3 3 2 2 2 2" xfId="2548" xr:uid="{0CB62655-89EE-45D0-847D-A92E1DDBF44D}"/>
    <cellStyle name="Normalny 2 2 2 2 2 2 2 3 3 3 2 2 3" xfId="2549" xr:uid="{19FE4B99-5BEB-4928-B8E4-B9A1665674D0}"/>
    <cellStyle name="Normalny 2 2 2 2 2 2 2 3 3 3 2 3" xfId="2550" xr:uid="{3E6A5E67-7608-4DC2-B77D-632FA10DB2C4}"/>
    <cellStyle name="Normalny 2 2 2 2 2 2 2 3 3 3 2 3 2" xfId="2551" xr:uid="{FF99D7A2-4CF6-4DA1-9417-4DF6D2E39811}"/>
    <cellStyle name="Normalny 2 2 2 2 2 2 2 3 3 3 2 4" xfId="2552" xr:uid="{696EADB6-8691-4BF2-A06A-49A61F9D222B}"/>
    <cellStyle name="Normalny 2 2 2 2 2 2 2 3 3 3 3" xfId="2553" xr:uid="{141B7BF6-B1A7-4F3D-A3C1-D49A4A81166A}"/>
    <cellStyle name="Normalny 2 2 2 2 2 2 2 3 3 3 3 2" xfId="2554" xr:uid="{87267110-FF98-4655-A380-81238D399D02}"/>
    <cellStyle name="Normalny 2 2 2 2 2 2 2 3 3 3 3 2 2" xfId="2555" xr:uid="{7290EF96-DE0B-41C4-AE8D-91D5479D457F}"/>
    <cellStyle name="Normalny 2 2 2 2 2 2 2 3 3 3 3 3" xfId="2556" xr:uid="{F6D831FE-B65F-4B8B-9B12-3E629542CF13}"/>
    <cellStyle name="Normalny 2 2 2 2 2 2 2 3 3 3 4" xfId="2557" xr:uid="{5F0E8189-E83B-4376-9978-39CD3FD97DD2}"/>
    <cellStyle name="Normalny 2 2 2 2 2 2 2 3 3 3 4 2" xfId="2558" xr:uid="{77066C53-C583-4B8C-B34F-C6730B6AA6A4}"/>
    <cellStyle name="Normalny 2 2 2 2 2 2 2 3 3 3 5" xfId="2559" xr:uid="{95E8907F-08BC-410C-BC40-3CCCCE1B7297}"/>
    <cellStyle name="Normalny 2 2 2 2 2 2 2 3 3 4" xfId="2560" xr:uid="{3DD823F3-DBCC-4784-9818-C9BA2228D5DC}"/>
    <cellStyle name="Normalny 2 2 2 2 2 2 2 3 3 4 2" xfId="2561" xr:uid="{C17981C8-C562-4A2C-84BD-C0A97532377A}"/>
    <cellStyle name="Normalny 2 2 2 2 2 2 2 3 3 4 2 2" xfId="2562" xr:uid="{552BF077-AF90-420C-9DD8-06F97F0700DF}"/>
    <cellStyle name="Normalny 2 2 2 2 2 2 2 3 3 4 2 2 2" xfId="2563" xr:uid="{6221280D-E478-4395-A5D6-AD778CD5A5E2}"/>
    <cellStyle name="Normalny 2 2 2 2 2 2 2 3 3 4 2 3" xfId="2564" xr:uid="{515AF236-B9BD-4052-B435-E27691D193D8}"/>
    <cellStyle name="Normalny 2 2 2 2 2 2 2 3 3 4 3" xfId="2565" xr:uid="{3FC3DB0F-3915-4678-A67A-9809245F7B27}"/>
    <cellStyle name="Normalny 2 2 2 2 2 2 2 3 3 4 3 2" xfId="2566" xr:uid="{73097451-32B4-4AEA-81D6-D93690428031}"/>
    <cellStyle name="Normalny 2 2 2 2 2 2 2 3 3 4 4" xfId="2567" xr:uid="{8A19E74F-C106-4795-9A0D-F8FECA9050F9}"/>
    <cellStyle name="Normalny 2 2 2 2 2 2 2 3 3 5" xfId="2568" xr:uid="{D51A2010-725D-4973-B5F6-4DAE9D2139D4}"/>
    <cellStyle name="Normalny 2 2 2 2 2 2 2 3 3 5 2" xfId="2569" xr:uid="{C623FECC-688B-4C9E-903E-705EEAA40E7E}"/>
    <cellStyle name="Normalny 2 2 2 2 2 2 2 3 3 5 2 2" xfId="2570" xr:uid="{B0B3E6E8-D482-4FB3-8B3B-B411DCDAC8DA}"/>
    <cellStyle name="Normalny 2 2 2 2 2 2 2 3 3 5 3" xfId="2571" xr:uid="{7EE84D89-0266-47B2-ACF5-23AE70786CDE}"/>
    <cellStyle name="Normalny 2 2 2 2 2 2 2 3 3 6" xfId="2572" xr:uid="{51080B77-F340-4975-BD5A-F887F04BE379}"/>
    <cellStyle name="Normalny 2 2 2 2 2 2 2 3 3 6 2" xfId="2573" xr:uid="{98A7204E-03E9-4518-B1F7-366BCB0E9CDB}"/>
    <cellStyle name="Normalny 2 2 2 2 2 2 2 3 3 7" xfId="2574" xr:uid="{B4478013-3B31-4A17-B4F2-F85A5522AE11}"/>
    <cellStyle name="Normalny 2 2 2 2 2 2 2 3 4" xfId="2575" xr:uid="{6E69E6D8-F107-40B4-879C-169717D2939B}"/>
    <cellStyle name="Normalny 2 2 2 2 2 2 2 3 4 2" xfId="2576" xr:uid="{BC756616-9F06-4A4C-9612-668CFA5C571D}"/>
    <cellStyle name="Normalny 2 2 2 2 2 2 2 3 4 2 2" xfId="2577" xr:uid="{595D445F-1FE9-4525-BA68-96BCEB97A0F2}"/>
    <cellStyle name="Normalny 2 2 2 2 2 2 2 3 4 2 2 2" xfId="2578" xr:uid="{949FAEEE-3C69-4C8A-8D1F-079457640209}"/>
    <cellStyle name="Normalny 2 2 2 2 2 2 2 3 4 2 2 2 2" xfId="2579" xr:uid="{353D51D4-675D-4744-B49E-A03CA086F2A6}"/>
    <cellStyle name="Normalny 2 2 2 2 2 2 2 3 4 2 2 2 2 2" xfId="2580" xr:uid="{CA06C173-23D8-4C1C-B67A-6498113E505F}"/>
    <cellStyle name="Normalny 2 2 2 2 2 2 2 3 4 2 2 2 3" xfId="2581" xr:uid="{5DF87CE6-4EB6-41B8-8F2E-2A868D0C2DE9}"/>
    <cellStyle name="Normalny 2 2 2 2 2 2 2 3 4 2 2 3" xfId="2582" xr:uid="{7A3F03D8-1E88-49C4-8DF7-06F4A9DBC745}"/>
    <cellStyle name="Normalny 2 2 2 2 2 2 2 3 4 2 2 3 2" xfId="2583" xr:uid="{FEB12DDC-E6A1-430B-BECD-44BC02F28CFC}"/>
    <cellStyle name="Normalny 2 2 2 2 2 2 2 3 4 2 2 4" xfId="2584" xr:uid="{A638C266-7399-41ED-BA65-100D0C5FD87F}"/>
    <cellStyle name="Normalny 2 2 2 2 2 2 2 3 4 2 3" xfId="2585" xr:uid="{1D6FDC0A-EDF8-4F39-968D-77A0E633DC84}"/>
    <cellStyle name="Normalny 2 2 2 2 2 2 2 3 4 2 3 2" xfId="2586" xr:uid="{090BF3BF-1CCA-4C60-9AE8-C1E45445C977}"/>
    <cellStyle name="Normalny 2 2 2 2 2 2 2 3 4 2 3 2 2" xfId="2587" xr:uid="{FE23CBB8-CFA8-4846-ADBD-2E6D36793883}"/>
    <cellStyle name="Normalny 2 2 2 2 2 2 2 3 4 2 3 3" xfId="2588" xr:uid="{C5E3F191-3BE3-4BCE-A72D-FD899DF05DF8}"/>
    <cellStyle name="Normalny 2 2 2 2 2 2 2 3 4 2 4" xfId="2589" xr:uid="{ACCF036C-FB20-4FB9-AF17-612C46459D12}"/>
    <cellStyle name="Normalny 2 2 2 2 2 2 2 3 4 2 4 2" xfId="2590" xr:uid="{086CFC25-05FA-457E-ACA3-DFBCE9EBAE73}"/>
    <cellStyle name="Normalny 2 2 2 2 2 2 2 3 4 2 5" xfId="2591" xr:uid="{080B38DE-8BC3-4EA8-B508-42EB27585331}"/>
    <cellStyle name="Normalny 2 2 2 2 2 2 2 3 4 3" xfId="2592" xr:uid="{2CD03364-7C27-4F20-8329-DE6B497EA7B9}"/>
    <cellStyle name="Normalny 2 2 2 2 2 2 2 3 4 3 2" xfId="2593" xr:uid="{8FBA6252-12D6-4492-B888-9B76BAB4CD5E}"/>
    <cellStyle name="Normalny 2 2 2 2 2 2 2 3 4 3 2 2" xfId="2594" xr:uid="{2B51C3F7-F788-4F9E-BC30-4AB5951C4D20}"/>
    <cellStyle name="Normalny 2 2 2 2 2 2 2 3 4 3 2 2 2" xfId="2595" xr:uid="{BFF8E74F-5061-4EC5-A790-696426A37CF0}"/>
    <cellStyle name="Normalny 2 2 2 2 2 2 2 3 4 3 2 3" xfId="2596" xr:uid="{5AA257C6-55B6-46CA-BD05-C9F5B161FAE5}"/>
    <cellStyle name="Normalny 2 2 2 2 2 2 2 3 4 3 3" xfId="2597" xr:uid="{ADEC2F7D-0E29-4B94-86DE-054730E6F774}"/>
    <cellStyle name="Normalny 2 2 2 2 2 2 2 3 4 3 3 2" xfId="2598" xr:uid="{0B7ECF66-771C-43A4-BA94-80A289C3260D}"/>
    <cellStyle name="Normalny 2 2 2 2 2 2 2 3 4 3 4" xfId="2599" xr:uid="{CF482EBF-78D7-4528-A901-9AA1B62BEE9F}"/>
    <cellStyle name="Normalny 2 2 2 2 2 2 2 3 4 4" xfId="2600" xr:uid="{E850EA1F-56A2-417C-96A3-5E1FC607A92F}"/>
    <cellStyle name="Normalny 2 2 2 2 2 2 2 3 4 4 2" xfId="2601" xr:uid="{F87A8676-1429-4F9D-A057-13855EAE9170}"/>
    <cellStyle name="Normalny 2 2 2 2 2 2 2 3 4 4 2 2" xfId="2602" xr:uid="{FC058736-7E40-4153-ABB4-D601A21CA989}"/>
    <cellStyle name="Normalny 2 2 2 2 2 2 2 3 4 4 3" xfId="2603" xr:uid="{25CBF155-C354-4665-83E7-D990A59A94EC}"/>
    <cellStyle name="Normalny 2 2 2 2 2 2 2 3 4 5" xfId="2604" xr:uid="{F40E7320-3CDD-404E-9211-99B8E5F7438E}"/>
    <cellStyle name="Normalny 2 2 2 2 2 2 2 3 4 5 2" xfId="2605" xr:uid="{BD9D80EE-9522-4BC7-AB48-CD727CF65177}"/>
    <cellStyle name="Normalny 2 2 2 2 2 2 2 3 4 6" xfId="2606" xr:uid="{44D8939F-2A42-4BDC-8191-D7BC3FE6BE90}"/>
    <cellStyle name="Normalny 2 2 2 2 2 2 2 3 5" xfId="2607" xr:uid="{17476126-C9AA-455F-A869-6D878D64585F}"/>
    <cellStyle name="Normalny 2 2 2 2 2 2 2 3 5 2" xfId="2608" xr:uid="{4D4692F5-9928-4CD5-BD3C-6AF9AEF59F26}"/>
    <cellStyle name="Normalny 2 2 2 2 2 2 2 3 5 2 2" xfId="2609" xr:uid="{F825016E-B7D4-4437-968C-3EE4558AF1E9}"/>
    <cellStyle name="Normalny 2 2 2 2 2 2 2 3 5 2 2 2" xfId="2610" xr:uid="{679C6B7C-70F1-4183-A71A-75662521DD45}"/>
    <cellStyle name="Normalny 2 2 2 2 2 2 2 3 5 2 2 2 2" xfId="2611" xr:uid="{D4B26E75-38A9-44EE-80AD-C0F2C0CBB810}"/>
    <cellStyle name="Normalny 2 2 2 2 2 2 2 3 5 2 2 3" xfId="2612" xr:uid="{C1F33A6E-EACA-461F-BF34-44A890001C88}"/>
    <cellStyle name="Normalny 2 2 2 2 2 2 2 3 5 2 3" xfId="2613" xr:uid="{91A5B300-6D33-413A-8471-39A929989806}"/>
    <cellStyle name="Normalny 2 2 2 2 2 2 2 3 5 2 3 2" xfId="2614" xr:uid="{4FC9DE4D-19AF-48CC-BEDA-896AE0626C69}"/>
    <cellStyle name="Normalny 2 2 2 2 2 2 2 3 5 2 4" xfId="2615" xr:uid="{5C989427-DE6D-4727-AA2D-0F36EBA153CB}"/>
    <cellStyle name="Normalny 2 2 2 2 2 2 2 3 5 3" xfId="2616" xr:uid="{89D7F527-6B96-4E93-B6B8-3FAE6DA61813}"/>
    <cellStyle name="Normalny 2 2 2 2 2 2 2 3 5 3 2" xfId="2617" xr:uid="{9DCC0AF1-0A4A-4485-9B7C-791F8255C7E4}"/>
    <cellStyle name="Normalny 2 2 2 2 2 2 2 3 5 3 2 2" xfId="2618" xr:uid="{ACF54F0A-3DF4-484A-B53E-BA9F3984893F}"/>
    <cellStyle name="Normalny 2 2 2 2 2 2 2 3 5 3 3" xfId="2619" xr:uid="{CC45B312-A407-47CD-A90E-AD78CBAFDAE5}"/>
    <cellStyle name="Normalny 2 2 2 2 2 2 2 3 5 4" xfId="2620" xr:uid="{4F2849D1-7B90-4797-8448-55D6B01BA067}"/>
    <cellStyle name="Normalny 2 2 2 2 2 2 2 3 5 4 2" xfId="2621" xr:uid="{FEE7D639-A4A6-433F-BE36-642F0DDF1854}"/>
    <cellStyle name="Normalny 2 2 2 2 2 2 2 3 5 5" xfId="2622" xr:uid="{6F38C3A8-7D35-432A-972D-576AA510435C}"/>
    <cellStyle name="Normalny 2 2 2 2 2 2 2 3 6" xfId="2623" xr:uid="{5730483A-0E71-4D85-9BB6-4BB1561200F1}"/>
    <cellStyle name="Normalny 2 2 2 2 2 2 2 3 6 2" xfId="2624" xr:uid="{E691DDDE-BCCA-448D-A736-8422FCD2D9F1}"/>
    <cellStyle name="Normalny 2 2 2 2 2 2 2 3 6 2 2" xfId="2625" xr:uid="{0F88AD09-6B28-48CC-86A3-49A7B2278752}"/>
    <cellStyle name="Normalny 2 2 2 2 2 2 2 3 6 2 2 2" xfId="2626" xr:uid="{BFB54859-6326-49EE-8853-5680159AA5FF}"/>
    <cellStyle name="Normalny 2 2 2 2 2 2 2 3 6 2 3" xfId="2627" xr:uid="{3FB54B3A-CB79-4CBD-A32C-32AAECAB17B8}"/>
    <cellStyle name="Normalny 2 2 2 2 2 2 2 3 6 3" xfId="2628" xr:uid="{6E63258B-4633-479B-9071-5FFA7B8E8DAC}"/>
    <cellStyle name="Normalny 2 2 2 2 2 2 2 3 6 3 2" xfId="2629" xr:uid="{A9936BAA-A1BE-458A-A0D0-7924B588EB29}"/>
    <cellStyle name="Normalny 2 2 2 2 2 2 2 3 6 4" xfId="2630" xr:uid="{93C66553-988D-4C17-8D74-9381C4CC3BC8}"/>
    <cellStyle name="Normalny 2 2 2 2 2 2 2 3 7" xfId="2631" xr:uid="{65DD35EF-6003-495E-8726-6E1203A24CF9}"/>
    <cellStyle name="Normalny 2 2 2 2 2 2 2 3 7 2" xfId="2632" xr:uid="{FE109D7E-EBD4-42DA-94B5-B659C2383016}"/>
    <cellStyle name="Normalny 2 2 2 2 2 2 2 3 7 2 2" xfId="2633" xr:uid="{504BD709-15C5-4AA7-92A0-5466FBCAAC3C}"/>
    <cellStyle name="Normalny 2 2 2 2 2 2 2 3 7 3" xfId="2634" xr:uid="{5FA5B235-EF19-44FF-835C-4E853D156751}"/>
    <cellStyle name="Normalny 2 2 2 2 2 2 2 3 8" xfId="2635" xr:uid="{0D9AF2D7-48B4-46E7-9D3A-A307537F8BFC}"/>
    <cellStyle name="Normalny 2 2 2 2 2 2 2 3 8 2" xfId="2636" xr:uid="{23DA3BE2-A215-444A-A0DE-5001BE7712C4}"/>
    <cellStyle name="Normalny 2 2 2 2 2 2 2 3 9" xfId="2637" xr:uid="{2B32B537-8671-4D1D-85C6-A00A9FEF1B07}"/>
    <cellStyle name="Normalny 2 2 2 2 2 2 2 4" xfId="2638" xr:uid="{2A4EA277-D656-4CFF-AA89-4C264E8C82D9}"/>
    <cellStyle name="Normalny 2 2 2 2 2 2 2 4 2" xfId="2639" xr:uid="{7DE5EFBD-59CB-4011-9945-CE98439C8BDB}"/>
    <cellStyle name="Normalny 2 2 2 2 2 2 2 4 2 2" xfId="2640" xr:uid="{81CE7F61-2555-4A1B-BA1D-BC13AAB5EC27}"/>
    <cellStyle name="Normalny 2 2 2 2 2 2 2 4 2 2 2" xfId="2641" xr:uid="{C02A8C71-749D-4B3D-B676-101428582A4F}"/>
    <cellStyle name="Normalny 2 2 2 2 2 2 2 4 2 2 2 2" xfId="2642" xr:uid="{33FD5C2F-502E-47AD-972E-D1D413AF85D3}"/>
    <cellStyle name="Normalny 2 2 2 2 2 2 2 4 2 2 2 2 2" xfId="2643" xr:uid="{B14382EA-1CB3-458F-A6CE-DE86D40D3885}"/>
    <cellStyle name="Normalny 2 2 2 2 2 2 2 4 2 2 2 2 2 2" xfId="2644" xr:uid="{CAA50C37-44A0-4E0E-B02B-D323F9D49605}"/>
    <cellStyle name="Normalny 2 2 2 2 2 2 2 4 2 2 2 2 2 2 2" xfId="2645" xr:uid="{6F264F3B-D3A2-4889-AB47-9E2BF85220AA}"/>
    <cellStyle name="Normalny 2 2 2 2 2 2 2 4 2 2 2 2 2 3" xfId="2646" xr:uid="{561DAFA3-E66F-4D95-87B1-9B02C42D330F}"/>
    <cellStyle name="Normalny 2 2 2 2 2 2 2 4 2 2 2 2 3" xfId="2647" xr:uid="{5EBCF1EC-631A-438E-BC5A-EE2CB96D23B3}"/>
    <cellStyle name="Normalny 2 2 2 2 2 2 2 4 2 2 2 2 3 2" xfId="2648" xr:uid="{604A4A96-238F-46DE-95A4-35854A1470B7}"/>
    <cellStyle name="Normalny 2 2 2 2 2 2 2 4 2 2 2 2 4" xfId="2649" xr:uid="{C51730C7-0717-4741-A63C-6332FECFDB3A}"/>
    <cellStyle name="Normalny 2 2 2 2 2 2 2 4 2 2 2 3" xfId="2650" xr:uid="{E3C7A088-9057-4AB0-BD5B-C5ACB596854C}"/>
    <cellStyle name="Normalny 2 2 2 2 2 2 2 4 2 2 2 3 2" xfId="2651" xr:uid="{D5C66533-517A-42D4-821F-3BF6BD8A74CD}"/>
    <cellStyle name="Normalny 2 2 2 2 2 2 2 4 2 2 2 3 2 2" xfId="2652" xr:uid="{117CE71C-BDF1-423E-85CB-DE4F252C3F6F}"/>
    <cellStyle name="Normalny 2 2 2 2 2 2 2 4 2 2 2 3 3" xfId="2653" xr:uid="{717EB583-0216-4AA6-A10B-460AEEB426DC}"/>
    <cellStyle name="Normalny 2 2 2 2 2 2 2 4 2 2 2 4" xfId="2654" xr:uid="{2737CB8F-3C86-42CB-A134-799060BDFD82}"/>
    <cellStyle name="Normalny 2 2 2 2 2 2 2 4 2 2 2 4 2" xfId="2655" xr:uid="{705AC585-F486-4D68-9B74-DCB405FB2EA3}"/>
    <cellStyle name="Normalny 2 2 2 2 2 2 2 4 2 2 2 5" xfId="2656" xr:uid="{EF24A230-68C1-4122-B09F-97EADA97CBD2}"/>
    <cellStyle name="Normalny 2 2 2 2 2 2 2 4 2 2 3" xfId="2657" xr:uid="{ED83DFB5-685A-47EB-9EDC-501CEE8B93CB}"/>
    <cellStyle name="Normalny 2 2 2 2 2 2 2 4 2 2 3 2" xfId="2658" xr:uid="{5127A29D-15B8-4E20-8B0D-93411FC43693}"/>
    <cellStyle name="Normalny 2 2 2 2 2 2 2 4 2 2 3 2 2" xfId="2659" xr:uid="{67CFC5E6-D9A1-477C-A9E9-A5BC31E15DEE}"/>
    <cellStyle name="Normalny 2 2 2 2 2 2 2 4 2 2 3 2 2 2" xfId="2660" xr:uid="{23AB703D-09D9-4F04-B3C5-6D840D12EDF7}"/>
    <cellStyle name="Normalny 2 2 2 2 2 2 2 4 2 2 3 2 3" xfId="2661" xr:uid="{C2F1F50D-97A7-4EF4-8F14-276486DEA63C}"/>
    <cellStyle name="Normalny 2 2 2 2 2 2 2 4 2 2 3 3" xfId="2662" xr:uid="{31A692AB-1596-4336-B058-500A8BCB41CF}"/>
    <cellStyle name="Normalny 2 2 2 2 2 2 2 4 2 2 3 3 2" xfId="2663" xr:uid="{CA89B693-FAE6-40E1-9226-219174AEADDE}"/>
    <cellStyle name="Normalny 2 2 2 2 2 2 2 4 2 2 3 4" xfId="2664" xr:uid="{F9A2751E-268F-437B-B6F8-34A0EBB6E5A5}"/>
    <cellStyle name="Normalny 2 2 2 2 2 2 2 4 2 2 4" xfId="2665" xr:uid="{95B3A230-9A60-4845-9B64-BCD141222AD7}"/>
    <cellStyle name="Normalny 2 2 2 2 2 2 2 4 2 2 4 2" xfId="2666" xr:uid="{291E0B64-23DE-4C0D-9BFC-ADBAA5A475B0}"/>
    <cellStyle name="Normalny 2 2 2 2 2 2 2 4 2 2 4 2 2" xfId="2667" xr:uid="{0863D770-7AA2-46A6-A8CE-166CAE208DE2}"/>
    <cellStyle name="Normalny 2 2 2 2 2 2 2 4 2 2 4 3" xfId="2668" xr:uid="{F30CCE8F-826E-4A0A-B9AE-E3A7A2DC0DAE}"/>
    <cellStyle name="Normalny 2 2 2 2 2 2 2 4 2 2 5" xfId="2669" xr:uid="{6AE3C008-921E-4AA3-B689-EFB347AA1402}"/>
    <cellStyle name="Normalny 2 2 2 2 2 2 2 4 2 2 5 2" xfId="2670" xr:uid="{B173236B-E3EB-47BC-ABDC-5BC6E1D8C63B}"/>
    <cellStyle name="Normalny 2 2 2 2 2 2 2 4 2 2 6" xfId="2671" xr:uid="{E1147305-E0C8-4868-ACE8-05E984396904}"/>
    <cellStyle name="Normalny 2 2 2 2 2 2 2 4 2 3" xfId="2672" xr:uid="{406348E5-5322-40AE-A7B5-7793DB64E763}"/>
    <cellStyle name="Normalny 2 2 2 2 2 2 2 4 2 3 2" xfId="2673" xr:uid="{B70EF3A5-502B-44D7-BEC1-241D28EB94FB}"/>
    <cellStyle name="Normalny 2 2 2 2 2 2 2 4 2 3 2 2" xfId="2674" xr:uid="{2D0A7391-C331-4D93-BE73-E5D2492CB955}"/>
    <cellStyle name="Normalny 2 2 2 2 2 2 2 4 2 3 2 2 2" xfId="2675" xr:uid="{F53C20F0-2B37-48F6-AE95-A085B34A0A3C}"/>
    <cellStyle name="Normalny 2 2 2 2 2 2 2 4 2 3 2 2 2 2" xfId="2676" xr:uid="{26AA2647-6151-4455-A6F6-7CF69A9BE412}"/>
    <cellStyle name="Normalny 2 2 2 2 2 2 2 4 2 3 2 2 3" xfId="2677" xr:uid="{700D0E8F-E9D4-47FE-B067-987583ED8250}"/>
    <cellStyle name="Normalny 2 2 2 2 2 2 2 4 2 3 2 3" xfId="2678" xr:uid="{B8E1C288-138D-4A94-AE40-52A6BD445A61}"/>
    <cellStyle name="Normalny 2 2 2 2 2 2 2 4 2 3 2 3 2" xfId="2679" xr:uid="{749EBF9C-8CAA-424C-80FD-42DDEC6BC730}"/>
    <cellStyle name="Normalny 2 2 2 2 2 2 2 4 2 3 2 4" xfId="2680" xr:uid="{FF9BAABE-2468-40D0-8DE7-71E87D1AB319}"/>
    <cellStyle name="Normalny 2 2 2 2 2 2 2 4 2 3 3" xfId="2681" xr:uid="{189A5364-4B89-4F9A-9A98-D8AA055588E2}"/>
    <cellStyle name="Normalny 2 2 2 2 2 2 2 4 2 3 3 2" xfId="2682" xr:uid="{9FE28797-CE31-42B3-BC5D-012F52FD8FE6}"/>
    <cellStyle name="Normalny 2 2 2 2 2 2 2 4 2 3 3 2 2" xfId="2683" xr:uid="{8EC074F1-753C-4256-B1D8-B42A0905B4A7}"/>
    <cellStyle name="Normalny 2 2 2 2 2 2 2 4 2 3 3 3" xfId="2684" xr:uid="{A7DA9295-6A89-436B-8B61-E51D746FB3B0}"/>
    <cellStyle name="Normalny 2 2 2 2 2 2 2 4 2 3 4" xfId="2685" xr:uid="{A5D855EE-12C4-46B7-9719-497A658BF164}"/>
    <cellStyle name="Normalny 2 2 2 2 2 2 2 4 2 3 4 2" xfId="2686" xr:uid="{2A269B4F-31B6-473B-B833-51AB1D1D81F3}"/>
    <cellStyle name="Normalny 2 2 2 2 2 2 2 4 2 3 5" xfId="2687" xr:uid="{605BF21C-BCB4-4C8E-9B31-30674CD59298}"/>
    <cellStyle name="Normalny 2 2 2 2 2 2 2 4 2 4" xfId="2688" xr:uid="{A67FFC0B-6086-45D5-9DE5-423782C568A5}"/>
    <cellStyle name="Normalny 2 2 2 2 2 2 2 4 2 4 2" xfId="2689" xr:uid="{336B0B37-01A4-4795-9E6D-80ACA8736994}"/>
    <cellStyle name="Normalny 2 2 2 2 2 2 2 4 2 4 2 2" xfId="2690" xr:uid="{B2EB2EED-CC6D-40C2-B65A-97B66538F5C4}"/>
    <cellStyle name="Normalny 2 2 2 2 2 2 2 4 2 4 2 2 2" xfId="2691" xr:uid="{6756EF47-C978-4A78-B495-F5553AAF6090}"/>
    <cellStyle name="Normalny 2 2 2 2 2 2 2 4 2 4 2 3" xfId="2692" xr:uid="{AE277634-9F09-4C3E-80CE-CC4A872FD57E}"/>
    <cellStyle name="Normalny 2 2 2 2 2 2 2 4 2 4 3" xfId="2693" xr:uid="{1E4A95EA-775A-424A-8A48-A8D2CF7951F6}"/>
    <cellStyle name="Normalny 2 2 2 2 2 2 2 4 2 4 3 2" xfId="2694" xr:uid="{353B7733-F929-40BE-B298-40DF162631BD}"/>
    <cellStyle name="Normalny 2 2 2 2 2 2 2 4 2 4 4" xfId="2695" xr:uid="{A236983F-2E8D-43B3-BFD2-7D0C00A0DCDB}"/>
    <cellStyle name="Normalny 2 2 2 2 2 2 2 4 2 5" xfId="2696" xr:uid="{523E159A-6758-479C-BCB5-8C6B6E4ADE3D}"/>
    <cellStyle name="Normalny 2 2 2 2 2 2 2 4 2 5 2" xfId="2697" xr:uid="{4D68DF8D-2E2C-4E98-B8DC-12FBB62B2A42}"/>
    <cellStyle name="Normalny 2 2 2 2 2 2 2 4 2 5 2 2" xfId="2698" xr:uid="{55A2715C-50A6-4019-BA18-B636FE3D678A}"/>
    <cellStyle name="Normalny 2 2 2 2 2 2 2 4 2 5 3" xfId="2699" xr:uid="{B07FA22A-699F-4598-8750-46ED7B29184A}"/>
    <cellStyle name="Normalny 2 2 2 2 2 2 2 4 2 6" xfId="2700" xr:uid="{E5180543-4A73-4312-964A-7809544152E8}"/>
    <cellStyle name="Normalny 2 2 2 2 2 2 2 4 2 6 2" xfId="2701" xr:uid="{5F932B2C-F471-49B6-91B3-F35F725B8FA5}"/>
    <cellStyle name="Normalny 2 2 2 2 2 2 2 4 2 7" xfId="2702" xr:uid="{CB636BB4-F89F-4D33-A06D-76C9BF34A332}"/>
    <cellStyle name="Normalny 2 2 2 2 2 2 2 4 3" xfId="2703" xr:uid="{2DD0A036-ADF6-4A7A-BD6E-A2ADE7B7C97A}"/>
    <cellStyle name="Normalny 2 2 2 2 2 2 2 4 3 2" xfId="2704" xr:uid="{7C1A4828-BF56-4254-A962-6C06535C39FB}"/>
    <cellStyle name="Normalny 2 2 2 2 2 2 2 4 3 2 2" xfId="2705" xr:uid="{2E59723F-EAA5-4DF6-A5D7-F04F197C53AB}"/>
    <cellStyle name="Normalny 2 2 2 2 2 2 2 4 3 2 2 2" xfId="2706" xr:uid="{58D4756C-8B02-4313-99D0-76DAC1663395}"/>
    <cellStyle name="Normalny 2 2 2 2 2 2 2 4 3 2 2 2 2" xfId="2707" xr:uid="{E63D3443-965F-440F-A570-D31EB4A82A01}"/>
    <cellStyle name="Normalny 2 2 2 2 2 2 2 4 3 2 2 2 2 2" xfId="2708" xr:uid="{124E2B03-E751-42BA-86E9-896A23FF426C}"/>
    <cellStyle name="Normalny 2 2 2 2 2 2 2 4 3 2 2 2 3" xfId="2709" xr:uid="{4A19C034-515F-4696-AE1E-6A37231EA469}"/>
    <cellStyle name="Normalny 2 2 2 2 2 2 2 4 3 2 2 3" xfId="2710" xr:uid="{7B2E1022-CDD8-4920-90F7-FBA030436F84}"/>
    <cellStyle name="Normalny 2 2 2 2 2 2 2 4 3 2 2 3 2" xfId="2711" xr:uid="{6090138F-B8D9-488C-BD92-61C4A0F8DDE6}"/>
    <cellStyle name="Normalny 2 2 2 2 2 2 2 4 3 2 2 4" xfId="2712" xr:uid="{369C09C4-760C-4D53-BCC5-443B60117FAF}"/>
    <cellStyle name="Normalny 2 2 2 2 2 2 2 4 3 2 3" xfId="2713" xr:uid="{4D5248A3-CEA5-4B25-9E69-D9CF3EC8A52D}"/>
    <cellStyle name="Normalny 2 2 2 2 2 2 2 4 3 2 3 2" xfId="2714" xr:uid="{40278D9D-B8F0-4D13-B14D-777D36879FC7}"/>
    <cellStyle name="Normalny 2 2 2 2 2 2 2 4 3 2 3 2 2" xfId="2715" xr:uid="{0BCCC880-0435-4897-AFFC-C758297F27F3}"/>
    <cellStyle name="Normalny 2 2 2 2 2 2 2 4 3 2 3 3" xfId="2716" xr:uid="{AFB810C6-B281-4680-83C5-799EA979E083}"/>
    <cellStyle name="Normalny 2 2 2 2 2 2 2 4 3 2 4" xfId="2717" xr:uid="{D441109C-FB67-42D5-9AF1-498848FA6FC6}"/>
    <cellStyle name="Normalny 2 2 2 2 2 2 2 4 3 2 4 2" xfId="2718" xr:uid="{0CF45B39-6C55-4A71-9012-EDE677F2B99B}"/>
    <cellStyle name="Normalny 2 2 2 2 2 2 2 4 3 2 5" xfId="2719" xr:uid="{9DC2058E-217D-4E00-8EAE-700BF266D01B}"/>
    <cellStyle name="Normalny 2 2 2 2 2 2 2 4 3 3" xfId="2720" xr:uid="{0EC567D7-2E51-4031-96A9-13431A506EC0}"/>
    <cellStyle name="Normalny 2 2 2 2 2 2 2 4 3 3 2" xfId="2721" xr:uid="{97909A75-C206-4DAF-A017-CF33E570B1FF}"/>
    <cellStyle name="Normalny 2 2 2 2 2 2 2 4 3 3 2 2" xfId="2722" xr:uid="{11ECCDF5-98CF-4E1F-B0A1-0C6682AF1EC1}"/>
    <cellStyle name="Normalny 2 2 2 2 2 2 2 4 3 3 2 2 2" xfId="2723" xr:uid="{4BB8B45B-8134-458D-AFB4-E77E3151F739}"/>
    <cellStyle name="Normalny 2 2 2 2 2 2 2 4 3 3 2 3" xfId="2724" xr:uid="{557B7990-1EFE-4188-BBE0-DD288A208B1C}"/>
    <cellStyle name="Normalny 2 2 2 2 2 2 2 4 3 3 3" xfId="2725" xr:uid="{4988AC34-7303-4042-BCCB-ED29A8F467FE}"/>
    <cellStyle name="Normalny 2 2 2 2 2 2 2 4 3 3 3 2" xfId="2726" xr:uid="{C9E386A7-738A-4608-BF14-ADD0767ED839}"/>
    <cellStyle name="Normalny 2 2 2 2 2 2 2 4 3 3 4" xfId="2727" xr:uid="{44A05736-4F09-42AE-9B6E-9042EA5A4CF9}"/>
    <cellStyle name="Normalny 2 2 2 2 2 2 2 4 3 4" xfId="2728" xr:uid="{0C7E5245-8E1B-438A-A752-CC7B639C7B65}"/>
    <cellStyle name="Normalny 2 2 2 2 2 2 2 4 3 4 2" xfId="2729" xr:uid="{F01C5660-638C-40BD-8365-F4BB2B623BD0}"/>
    <cellStyle name="Normalny 2 2 2 2 2 2 2 4 3 4 2 2" xfId="2730" xr:uid="{929DFBC7-8FE2-479F-84A2-EB5C61179C9E}"/>
    <cellStyle name="Normalny 2 2 2 2 2 2 2 4 3 4 3" xfId="2731" xr:uid="{D3EBA177-3A5D-4A08-9BF2-CE9ED56C9004}"/>
    <cellStyle name="Normalny 2 2 2 2 2 2 2 4 3 5" xfId="2732" xr:uid="{9778FC0B-1724-41D6-95B6-A9A96E32BF71}"/>
    <cellStyle name="Normalny 2 2 2 2 2 2 2 4 3 5 2" xfId="2733" xr:uid="{DD14D40E-FD5F-41AF-A34D-C280A347E710}"/>
    <cellStyle name="Normalny 2 2 2 2 2 2 2 4 3 6" xfId="2734" xr:uid="{B5C6FA7F-495D-4584-AF86-D5508EDBC78A}"/>
    <cellStyle name="Normalny 2 2 2 2 2 2 2 4 4" xfId="2735" xr:uid="{7AF48F4A-D139-4A0C-946A-56103206E63B}"/>
    <cellStyle name="Normalny 2 2 2 2 2 2 2 4 4 2" xfId="2736" xr:uid="{8E35C826-7CD2-4AA4-888F-FD88C45BE6EF}"/>
    <cellStyle name="Normalny 2 2 2 2 2 2 2 4 4 2 2" xfId="2737" xr:uid="{4ADECBE3-8EDC-4B47-A2BB-9BF17361FBE5}"/>
    <cellStyle name="Normalny 2 2 2 2 2 2 2 4 4 2 2 2" xfId="2738" xr:uid="{EF49E21B-7DE5-4E4A-9674-3ED8206D1BB1}"/>
    <cellStyle name="Normalny 2 2 2 2 2 2 2 4 4 2 2 2 2" xfId="2739" xr:uid="{C642C667-CFB8-43D7-9DCB-4F5CBDE6A514}"/>
    <cellStyle name="Normalny 2 2 2 2 2 2 2 4 4 2 2 3" xfId="2740" xr:uid="{2A743134-81C3-4DE8-BD1E-58EA7979603A}"/>
    <cellStyle name="Normalny 2 2 2 2 2 2 2 4 4 2 3" xfId="2741" xr:uid="{1B473551-A81D-4C99-8A77-2C09155EE137}"/>
    <cellStyle name="Normalny 2 2 2 2 2 2 2 4 4 2 3 2" xfId="2742" xr:uid="{96BA23E7-FCE6-414F-8574-441B535C890F}"/>
    <cellStyle name="Normalny 2 2 2 2 2 2 2 4 4 2 4" xfId="2743" xr:uid="{6CC8F89F-82CF-4E53-A310-CA5AF4689618}"/>
    <cellStyle name="Normalny 2 2 2 2 2 2 2 4 4 3" xfId="2744" xr:uid="{9CA3B6EA-6423-471D-BD7F-9BE9DAE742C7}"/>
    <cellStyle name="Normalny 2 2 2 2 2 2 2 4 4 3 2" xfId="2745" xr:uid="{7FA1020E-BA9E-4728-ADFA-375185817216}"/>
    <cellStyle name="Normalny 2 2 2 2 2 2 2 4 4 3 2 2" xfId="2746" xr:uid="{A84AE9F7-E161-42B2-B4CC-749B5C399B39}"/>
    <cellStyle name="Normalny 2 2 2 2 2 2 2 4 4 3 3" xfId="2747" xr:uid="{6DC4CA48-FB9D-410B-ACA0-2EEFDC0B8ED8}"/>
    <cellStyle name="Normalny 2 2 2 2 2 2 2 4 4 4" xfId="2748" xr:uid="{2AC3D186-3D32-432C-ACF7-F881A0665D99}"/>
    <cellStyle name="Normalny 2 2 2 2 2 2 2 4 4 4 2" xfId="2749" xr:uid="{AFD97ABA-AFB5-400F-9A54-4A6D6470F98A}"/>
    <cellStyle name="Normalny 2 2 2 2 2 2 2 4 4 5" xfId="2750" xr:uid="{BCF0EA62-D253-4A2B-9AA4-AA3230B64E17}"/>
    <cellStyle name="Normalny 2 2 2 2 2 2 2 4 5" xfId="2751" xr:uid="{0AFBFEF0-BD55-4A51-ABD3-043811895846}"/>
    <cellStyle name="Normalny 2 2 2 2 2 2 2 4 5 2" xfId="2752" xr:uid="{1D443F36-59CB-4B54-A332-7FC62B783BA1}"/>
    <cellStyle name="Normalny 2 2 2 2 2 2 2 4 5 2 2" xfId="2753" xr:uid="{F9D00B0C-283F-4BD9-AE7E-6DE9A7D76EF8}"/>
    <cellStyle name="Normalny 2 2 2 2 2 2 2 4 5 2 2 2" xfId="2754" xr:uid="{06BD3A8B-843C-4D82-9227-B29F5A7FFE9D}"/>
    <cellStyle name="Normalny 2 2 2 2 2 2 2 4 5 2 3" xfId="2755" xr:uid="{7C3A2AF1-436A-4ABE-9316-EF16910334AE}"/>
    <cellStyle name="Normalny 2 2 2 2 2 2 2 4 5 3" xfId="2756" xr:uid="{2025815E-F301-4DC5-B7E1-46624E148080}"/>
    <cellStyle name="Normalny 2 2 2 2 2 2 2 4 5 3 2" xfId="2757" xr:uid="{306D9E36-DD21-4961-A8D0-E75F7338CAFB}"/>
    <cellStyle name="Normalny 2 2 2 2 2 2 2 4 5 4" xfId="2758" xr:uid="{F3D3617C-4BB3-4C3C-86D1-69233AA4248B}"/>
    <cellStyle name="Normalny 2 2 2 2 2 2 2 4 6" xfId="2759" xr:uid="{B28FABBC-03C9-4E39-9E00-D456F82F39F0}"/>
    <cellStyle name="Normalny 2 2 2 2 2 2 2 4 6 2" xfId="2760" xr:uid="{630BD196-2F32-4438-A81A-C1BBFFC194B7}"/>
    <cellStyle name="Normalny 2 2 2 2 2 2 2 4 6 2 2" xfId="2761" xr:uid="{69394486-1CCD-4107-90AF-887FE0D44917}"/>
    <cellStyle name="Normalny 2 2 2 2 2 2 2 4 6 3" xfId="2762" xr:uid="{6FECC0D3-D577-430C-A099-15807CCB521D}"/>
    <cellStyle name="Normalny 2 2 2 2 2 2 2 4 7" xfId="2763" xr:uid="{CBA58BB7-AB2C-4154-B1D4-1AFB0E1EBE46}"/>
    <cellStyle name="Normalny 2 2 2 2 2 2 2 4 7 2" xfId="2764" xr:uid="{336A7CC1-7F78-4A9C-AE55-CA46781AE622}"/>
    <cellStyle name="Normalny 2 2 2 2 2 2 2 4 8" xfId="2765" xr:uid="{84187406-B89C-4F69-B003-745936C01D5A}"/>
    <cellStyle name="Normalny 2 2 2 2 2 2 2 5" xfId="2766" xr:uid="{652E1014-5370-4568-BA20-2E70A566D34A}"/>
    <cellStyle name="Normalny 2 2 2 2 2 2 2 5 2" xfId="2767" xr:uid="{86FFABD0-6AF1-4A08-BD55-0CB91BD090EF}"/>
    <cellStyle name="Normalny 2 2 2 2 2 2 2 5 2 2" xfId="2768" xr:uid="{9FD68482-92BC-4B94-B53E-174533BA8826}"/>
    <cellStyle name="Normalny 2 2 2 2 2 2 2 5 2 2 2" xfId="2769" xr:uid="{536A1FD1-6573-4F90-A7E3-EFA4D3030F4C}"/>
    <cellStyle name="Normalny 2 2 2 2 2 2 2 5 2 2 2 2" xfId="2770" xr:uid="{F0D33387-391C-4D2B-8477-06D5EE425E9B}"/>
    <cellStyle name="Normalny 2 2 2 2 2 2 2 5 2 2 2 2 2" xfId="2771" xr:uid="{281330C1-150B-46B5-9348-725F954045A5}"/>
    <cellStyle name="Normalny 2 2 2 2 2 2 2 5 2 2 2 2 2 2" xfId="2772" xr:uid="{7731E957-30BA-4CBB-9DE4-F6FC511BBE82}"/>
    <cellStyle name="Normalny 2 2 2 2 2 2 2 5 2 2 2 2 3" xfId="2773" xr:uid="{D6BC9118-97BF-42E4-8187-8E3CE872DF65}"/>
    <cellStyle name="Normalny 2 2 2 2 2 2 2 5 2 2 2 3" xfId="2774" xr:uid="{EFBCD516-48B8-42E3-9EEE-515AF957BC24}"/>
    <cellStyle name="Normalny 2 2 2 2 2 2 2 5 2 2 2 3 2" xfId="2775" xr:uid="{560A493E-17C9-41B9-B8C5-D4070E2506DB}"/>
    <cellStyle name="Normalny 2 2 2 2 2 2 2 5 2 2 2 4" xfId="2776" xr:uid="{A7EBBF27-5415-49D8-B601-48F886205646}"/>
    <cellStyle name="Normalny 2 2 2 2 2 2 2 5 2 2 3" xfId="2777" xr:uid="{81972AED-F0A0-44A5-93F4-9FED5DB09D91}"/>
    <cellStyle name="Normalny 2 2 2 2 2 2 2 5 2 2 3 2" xfId="2778" xr:uid="{8D98F9C8-530A-45EA-A9E4-4E8C83E3A971}"/>
    <cellStyle name="Normalny 2 2 2 2 2 2 2 5 2 2 3 2 2" xfId="2779" xr:uid="{8075A01F-60F4-48D8-8977-03C2FFBCAE1F}"/>
    <cellStyle name="Normalny 2 2 2 2 2 2 2 5 2 2 3 3" xfId="2780" xr:uid="{D71B8045-90BF-4CF5-B56D-6C9259100057}"/>
    <cellStyle name="Normalny 2 2 2 2 2 2 2 5 2 2 4" xfId="2781" xr:uid="{A3D81FB0-E100-46DF-B58C-EA086A8A24DA}"/>
    <cellStyle name="Normalny 2 2 2 2 2 2 2 5 2 2 4 2" xfId="2782" xr:uid="{1AA47D4F-B926-4759-BE17-823CA40AF873}"/>
    <cellStyle name="Normalny 2 2 2 2 2 2 2 5 2 2 5" xfId="2783" xr:uid="{5CC318B7-99CD-4CFC-AECA-AF5A6CDC450F}"/>
    <cellStyle name="Normalny 2 2 2 2 2 2 2 5 2 3" xfId="2784" xr:uid="{B53C9C34-8412-45E4-92D5-918FADD2687B}"/>
    <cellStyle name="Normalny 2 2 2 2 2 2 2 5 2 3 2" xfId="2785" xr:uid="{AFD2B8E3-3BA1-4D16-8CC4-71AA76A781FE}"/>
    <cellStyle name="Normalny 2 2 2 2 2 2 2 5 2 3 2 2" xfId="2786" xr:uid="{895F3F2B-2882-4EAF-B9FE-5F8F0CFDCF80}"/>
    <cellStyle name="Normalny 2 2 2 2 2 2 2 5 2 3 2 2 2" xfId="2787" xr:uid="{4B8C388B-EF94-42DA-9D17-D5FD5CE21C5B}"/>
    <cellStyle name="Normalny 2 2 2 2 2 2 2 5 2 3 2 3" xfId="2788" xr:uid="{8CF4B56B-CACB-41D4-9E7B-DE0555598494}"/>
    <cellStyle name="Normalny 2 2 2 2 2 2 2 5 2 3 3" xfId="2789" xr:uid="{5F8662EA-9B3C-4650-83BD-555B45E2DFC0}"/>
    <cellStyle name="Normalny 2 2 2 2 2 2 2 5 2 3 3 2" xfId="2790" xr:uid="{CFE6E10B-94F8-4877-A4C7-745DA05206C9}"/>
    <cellStyle name="Normalny 2 2 2 2 2 2 2 5 2 3 4" xfId="2791" xr:uid="{C9EDC0F5-E948-4E02-9ADC-9FE6A68D256C}"/>
    <cellStyle name="Normalny 2 2 2 2 2 2 2 5 2 4" xfId="2792" xr:uid="{24E3E55F-6FFF-4A00-8EA9-5CEED64606F4}"/>
    <cellStyle name="Normalny 2 2 2 2 2 2 2 5 2 4 2" xfId="2793" xr:uid="{80EA5CFE-A769-4D1B-8846-5410DD2FA45C}"/>
    <cellStyle name="Normalny 2 2 2 2 2 2 2 5 2 4 2 2" xfId="2794" xr:uid="{20D96FBB-98A2-4519-8732-F56096AB812C}"/>
    <cellStyle name="Normalny 2 2 2 2 2 2 2 5 2 4 3" xfId="2795" xr:uid="{A6439698-AAAC-4789-8505-390CDE9BA3A3}"/>
    <cellStyle name="Normalny 2 2 2 2 2 2 2 5 2 5" xfId="2796" xr:uid="{AF1E166C-D111-40AC-8163-29FD4AA5223B}"/>
    <cellStyle name="Normalny 2 2 2 2 2 2 2 5 2 5 2" xfId="2797" xr:uid="{A7FB94AC-0B9C-4037-A0CC-02076E6532F5}"/>
    <cellStyle name="Normalny 2 2 2 2 2 2 2 5 2 6" xfId="2798" xr:uid="{FF77F190-5F2C-489B-B132-1363A6E7707B}"/>
    <cellStyle name="Normalny 2 2 2 2 2 2 2 5 3" xfId="2799" xr:uid="{22AD8832-EA93-4420-8A71-F2830871EFD4}"/>
    <cellStyle name="Normalny 2 2 2 2 2 2 2 5 3 2" xfId="2800" xr:uid="{68A5832F-3C34-4006-A41E-BE98CD81D926}"/>
    <cellStyle name="Normalny 2 2 2 2 2 2 2 5 3 2 2" xfId="2801" xr:uid="{63948EE2-64B9-4122-A64A-80D8D735087C}"/>
    <cellStyle name="Normalny 2 2 2 2 2 2 2 5 3 2 2 2" xfId="2802" xr:uid="{1D818CD4-78D8-4A49-84F8-3B72F78D0BF6}"/>
    <cellStyle name="Normalny 2 2 2 2 2 2 2 5 3 2 2 2 2" xfId="2803" xr:uid="{EB2C7C11-67F2-46B7-8FB1-E9D2D680CAEC}"/>
    <cellStyle name="Normalny 2 2 2 2 2 2 2 5 3 2 2 3" xfId="2804" xr:uid="{CD74B3C9-DB42-48E8-B231-8AC1EDE64E1D}"/>
    <cellStyle name="Normalny 2 2 2 2 2 2 2 5 3 2 3" xfId="2805" xr:uid="{CE8775C3-5F60-4886-8FFD-67842C0C7FA8}"/>
    <cellStyle name="Normalny 2 2 2 2 2 2 2 5 3 2 3 2" xfId="2806" xr:uid="{5A951390-3D56-490F-8878-3FE3EC54F89A}"/>
    <cellStyle name="Normalny 2 2 2 2 2 2 2 5 3 2 4" xfId="2807" xr:uid="{B3D1AB85-EA4C-4E09-B209-73904938AA51}"/>
    <cellStyle name="Normalny 2 2 2 2 2 2 2 5 3 3" xfId="2808" xr:uid="{97864A0E-8868-448F-B682-64D5AF2D9FF3}"/>
    <cellStyle name="Normalny 2 2 2 2 2 2 2 5 3 3 2" xfId="2809" xr:uid="{BDDB1233-42C1-4ECA-8EAF-DF889A52BE18}"/>
    <cellStyle name="Normalny 2 2 2 2 2 2 2 5 3 3 2 2" xfId="2810" xr:uid="{C3DE9B85-725A-4AB8-ABB1-40470DD043A7}"/>
    <cellStyle name="Normalny 2 2 2 2 2 2 2 5 3 3 3" xfId="2811" xr:uid="{437786BB-B527-48A0-890D-D2A4F1656C1F}"/>
    <cellStyle name="Normalny 2 2 2 2 2 2 2 5 3 4" xfId="2812" xr:uid="{5CAF242C-4872-4453-81DA-381A7006E80A}"/>
    <cellStyle name="Normalny 2 2 2 2 2 2 2 5 3 4 2" xfId="2813" xr:uid="{4DA3975B-9753-411F-AE6B-D3E0F52E5210}"/>
    <cellStyle name="Normalny 2 2 2 2 2 2 2 5 3 5" xfId="2814" xr:uid="{37D93B91-5047-407A-80FC-57F79BD0ECA9}"/>
    <cellStyle name="Normalny 2 2 2 2 2 2 2 5 4" xfId="2815" xr:uid="{90ABFAA2-C471-48EB-8432-3387D15BF007}"/>
    <cellStyle name="Normalny 2 2 2 2 2 2 2 5 4 2" xfId="2816" xr:uid="{E0A05D2F-A74E-4B8B-B62C-B7F993315087}"/>
    <cellStyle name="Normalny 2 2 2 2 2 2 2 5 4 2 2" xfId="2817" xr:uid="{FFDCC7B7-29C8-4341-AB25-89FB6A8C0C2D}"/>
    <cellStyle name="Normalny 2 2 2 2 2 2 2 5 4 2 2 2" xfId="2818" xr:uid="{804CC5DC-2C0A-4140-AE5F-49C63396131F}"/>
    <cellStyle name="Normalny 2 2 2 2 2 2 2 5 4 2 3" xfId="2819" xr:uid="{0D5A59C6-ABF9-401F-9AC4-34A1F6A97CF0}"/>
    <cellStyle name="Normalny 2 2 2 2 2 2 2 5 4 3" xfId="2820" xr:uid="{71FC0384-A704-4500-B30E-AA4BE89FB0FE}"/>
    <cellStyle name="Normalny 2 2 2 2 2 2 2 5 4 3 2" xfId="2821" xr:uid="{F9CA8BC0-8AB5-45FE-9CA6-AC6608BCA73B}"/>
    <cellStyle name="Normalny 2 2 2 2 2 2 2 5 4 4" xfId="2822" xr:uid="{6C330406-9236-4762-8715-6FF6B74A5FF1}"/>
    <cellStyle name="Normalny 2 2 2 2 2 2 2 5 5" xfId="2823" xr:uid="{D1E9FB86-1C39-40B5-8F30-48B827A58B61}"/>
    <cellStyle name="Normalny 2 2 2 2 2 2 2 5 5 2" xfId="2824" xr:uid="{F48EF10B-9877-4D11-B615-1165ACBA641E}"/>
    <cellStyle name="Normalny 2 2 2 2 2 2 2 5 5 2 2" xfId="2825" xr:uid="{8CDFAA3B-5F8D-40C3-9E79-D6743356B25F}"/>
    <cellStyle name="Normalny 2 2 2 2 2 2 2 5 5 3" xfId="2826" xr:uid="{217BD9DC-CE59-4D5C-8BC0-D6E734AAC8EE}"/>
    <cellStyle name="Normalny 2 2 2 2 2 2 2 5 6" xfId="2827" xr:uid="{5A77031A-F55B-4F1C-AEC9-1E8E860B25E3}"/>
    <cellStyle name="Normalny 2 2 2 2 2 2 2 5 6 2" xfId="2828" xr:uid="{A2CB2C9E-F69D-488A-8AAF-2360A23D0178}"/>
    <cellStyle name="Normalny 2 2 2 2 2 2 2 5 7" xfId="2829" xr:uid="{F2FB90AF-E35C-4BE9-B160-A715D72DDCDE}"/>
    <cellStyle name="Normalny 2 2 2 2 2 2 2 6" xfId="2830" xr:uid="{B9F1AD47-7882-493D-BE1D-1CE773E0B521}"/>
    <cellStyle name="Normalny 2 2 2 2 2 2 2 6 2" xfId="2831" xr:uid="{A66ADD12-35B0-4D18-B0A8-17006683CEB8}"/>
    <cellStyle name="Normalny 2 2 2 2 2 2 2 6 2 2" xfId="2832" xr:uid="{66AC5037-BF3D-4757-82F1-8372A1FDF958}"/>
    <cellStyle name="Normalny 2 2 2 2 2 2 2 6 2 2 2" xfId="2833" xr:uid="{DA182C04-367C-46A5-AF25-8E61043875F8}"/>
    <cellStyle name="Normalny 2 2 2 2 2 2 2 6 2 2 2 2" xfId="2834" xr:uid="{6294709A-917A-40D6-9FD6-506CB37D898D}"/>
    <cellStyle name="Normalny 2 2 2 2 2 2 2 6 2 2 2 2 2" xfId="2835" xr:uid="{75611000-5C8C-4393-8540-4AF90511C348}"/>
    <cellStyle name="Normalny 2 2 2 2 2 2 2 6 2 2 2 3" xfId="2836" xr:uid="{0474B8FD-4683-4B18-AA1E-89E27271E298}"/>
    <cellStyle name="Normalny 2 2 2 2 2 2 2 6 2 2 3" xfId="2837" xr:uid="{931EC74B-CC66-425B-AFED-F78EA9263EB3}"/>
    <cellStyle name="Normalny 2 2 2 2 2 2 2 6 2 2 3 2" xfId="2838" xr:uid="{DC8901F7-737B-4168-97D7-E36B5EE05945}"/>
    <cellStyle name="Normalny 2 2 2 2 2 2 2 6 2 2 4" xfId="2839" xr:uid="{F7745F34-59CE-474D-B750-B67906F14C7A}"/>
    <cellStyle name="Normalny 2 2 2 2 2 2 2 6 2 3" xfId="2840" xr:uid="{8836B1A9-1F8B-4A83-8923-01550C5CE876}"/>
    <cellStyle name="Normalny 2 2 2 2 2 2 2 6 2 3 2" xfId="2841" xr:uid="{FF59305B-E189-41EF-ADD6-CF7B738D6A86}"/>
    <cellStyle name="Normalny 2 2 2 2 2 2 2 6 2 3 2 2" xfId="2842" xr:uid="{15706461-F414-4BC8-9269-20A32A5DC30D}"/>
    <cellStyle name="Normalny 2 2 2 2 2 2 2 6 2 3 3" xfId="2843" xr:uid="{4A114602-1005-4F9F-AC05-82B124D73BE9}"/>
    <cellStyle name="Normalny 2 2 2 2 2 2 2 6 2 4" xfId="2844" xr:uid="{BBB07F7A-2E25-4482-91B7-B18F91E83BEF}"/>
    <cellStyle name="Normalny 2 2 2 2 2 2 2 6 2 4 2" xfId="2845" xr:uid="{C7A9D240-E9D4-4357-B2E8-763A767A8108}"/>
    <cellStyle name="Normalny 2 2 2 2 2 2 2 6 2 5" xfId="2846" xr:uid="{CED8D511-674C-403F-B108-F27F6BBDA5B8}"/>
    <cellStyle name="Normalny 2 2 2 2 2 2 2 6 3" xfId="2847" xr:uid="{7ACB9B80-6988-4ABC-828F-273DC000C023}"/>
    <cellStyle name="Normalny 2 2 2 2 2 2 2 6 3 2" xfId="2848" xr:uid="{9ACD4AD9-F814-4324-8447-F3D903436E92}"/>
    <cellStyle name="Normalny 2 2 2 2 2 2 2 6 3 2 2" xfId="2849" xr:uid="{1E377E77-2CEA-4B42-8FDB-6F242E960039}"/>
    <cellStyle name="Normalny 2 2 2 2 2 2 2 6 3 2 2 2" xfId="2850" xr:uid="{8B567173-172C-4990-9F08-BD6CC143DE1D}"/>
    <cellStyle name="Normalny 2 2 2 2 2 2 2 6 3 2 3" xfId="2851" xr:uid="{06CB1035-2AB6-4F3C-8523-DE932C7CC2FE}"/>
    <cellStyle name="Normalny 2 2 2 2 2 2 2 6 3 3" xfId="2852" xr:uid="{C3095A34-E150-43AB-B3AA-BD68FCF2C4A3}"/>
    <cellStyle name="Normalny 2 2 2 2 2 2 2 6 3 3 2" xfId="2853" xr:uid="{7C5B3C90-9274-4189-A6E8-3F4B526AFE3A}"/>
    <cellStyle name="Normalny 2 2 2 2 2 2 2 6 3 4" xfId="2854" xr:uid="{745FC967-8492-4E00-BA45-8FAB874DCA74}"/>
    <cellStyle name="Normalny 2 2 2 2 2 2 2 6 4" xfId="2855" xr:uid="{51E047C3-CB6C-44A1-9F6D-462B462DFA3A}"/>
    <cellStyle name="Normalny 2 2 2 2 2 2 2 6 4 2" xfId="2856" xr:uid="{BDC5E76D-8249-4A9B-85D2-5F7E6EF98CE1}"/>
    <cellStyle name="Normalny 2 2 2 2 2 2 2 6 4 2 2" xfId="2857" xr:uid="{93DC28B5-B998-4EBB-8C85-9E4C9DDD900E}"/>
    <cellStyle name="Normalny 2 2 2 2 2 2 2 6 4 3" xfId="2858" xr:uid="{D3FF5A35-FDE9-4DCC-B528-37A98B139E8A}"/>
    <cellStyle name="Normalny 2 2 2 2 2 2 2 6 5" xfId="2859" xr:uid="{A9AA2C4F-D58F-459F-98FE-FBE16E622EAA}"/>
    <cellStyle name="Normalny 2 2 2 2 2 2 2 6 5 2" xfId="2860" xr:uid="{8D6F63AE-5E18-42C9-837B-A618FCF31E5B}"/>
    <cellStyle name="Normalny 2 2 2 2 2 2 2 6 6" xfId="2861" xr:uid="{2B10B44E-7A5C-4861-8E3A-D5C878732A79}"/>
    <cellStyle name="Normalny 2 2 2 2 2 2 2 7" xfId="2862" xr:uid="{28F4AA4C-A905-4756-A049-D810170473D6}"/>
    <cellStyle name="Normalny 2 2 2 2 2 2 2 7 2" xfId="2863" xr:uid="{BFBF9AEE-53F5-4349-8F9D-552C82D3B502}"/>
    <cellStyle name="Normalny 2 2 2 2 2 2 2 7 2 2" xfId="2864" xr:uid="{09D252D2-7C27-4DC7-B0FB-91E0B2608C06}"/>
    <cellStyle name="Normalny 2 2 2 2 2 2 2 7 2 2 2" xfId="2865" xr:uid="{51AD0D04-BCA4-4F81-B468-FCD5E6D71416}"/>
    <cellStyle name="Normalny 2 2 2 2 2 2 2 7 2 2 2 2" xfId="2866" xr:uid="{3843AE8B-E85C-456B-9EC4-98BC8CAD6A87}"/>
    <cellStyle name="Normalny 2 2 2 2 2 2 2 7 2 2 3" xfId="2867" xr:uid="{30E7F39A-F714-4AE8-BFBF-05B4EE05BD12}"/>
    <cellStyle name="Normalny 2 2 2 2 2 2 2 7 2 3" xfId="2868" xr:uid="{446EA7F1-BF97-4BE0-A40A-561FCE8D90B6}"/>
    <cellStyle name="Normalny 2 2 2 2 2 2 2 7 2 3 2" xfId="2869" xr:uid="{94BDD881-4C5F-4ADE-96C3-3554AEAFC6F9}"/>
    <cellStyle name="Normalny 2 2 2 2 2 2 2 7 2 4" xfId="2870" xr:uid="{F7120305-CEFA-4A85-A8EB-CA3BD22AD862}"/>
    <cellStyle name="Normalny 2 2 2 2 2 2 2 7 3" xfId="2871" xr:uid="{6EB4DD9A-3B69-4FDC-A460-2DACAF38C09F}"/>
    <cellStyle name="Normalny 2 2 2 2 2 2 2 7 3 2" xfId="2872" xr:uid="{762EFAF7-F4CD-4C7C-8CBE-B3007CB48BB6}"/>
    <cellStyle name="Normalny 2 2 2 2 2 2 2 7 3 2 2" xfId="2873" xr:uid="{905085CC-D049-4C8F-9E15-03D574D422E3}"/>
    <cellStyle name="Normalny 2 2 2 2 2 2 2 7 3 3" xfId="2874" xr:uid="{175F8BCF-4DFA-479D-884A-17AB2AA2A518}"/>
    <cellStyle name="Normalny 2 2 2 2 2 2 2 7 4" xfId="2875" xr:uid="{ACC7BDE7-CCA7-4CE9-9F99-AFAF94BE9B89}"/>
    <cellStyle name="Normalny 2 2 2 2 2 2 2 7 4 2" xfId="2876" xr:uid="{B86B3C41-B4C3-449D-AC4F-41304F320D89}"/>
    <cellStyle name="Normalny 2 2 2 2 2 2 2 7 5" xfId="2877" xr:uid="{24C1F8CB-7DFE-4321-8DCD-90CC4B607A5E}"/>
    <cellStyle name="Normalny 2 2 2 2 2 2 2 8" xfId="2878" xr:uid="{CA8A611F-260C-45D9-B213-3328C5C95B23}"/>
    <cellStyle name="Normalny 2 2 2 2 2 2 2 8 2" xfId="2879" xr:uid="{D71A3357-57DE-4330-941D-3A3045DE3E4F}"/>
    <cellStyle name="Normalny 2 2 2 2 2 2 2 8 2 2" xfId="2880" xr:uid="{72693C5B-1977-4CC9-A61C-4C877ED084B0}"/>
    <cellStyle name="Normalny 2 2 2 2 2 2 2 8 2 2 2" xfId="2881" xr:uid="{68CF5672-2122-4C72-9486-5B1C0BC772DE}"/>
    <cellStyle name="Normalny 2 2 2 2 2 2 2 8 2 3" xfId="2882" xr:uid="{84B1C9E7-B281-4357-B557-29D062941F20}"/>
    <cellStyle name="Normalny 2 2 2 2 2 2 2 8 3" xfId="2883" xr:uid="{CE094072-3A9F-41CA-AA8D-9592DFC482FF}"/>
    <cellStyle name="Normalny 2 2 2 2 2 2 2 8 3 2" xfId="2884" xr:uid="{65DFB77C-0E35-4365-9676-253CB48630C4}"/>
    <cellStyle name="Normalny 2 2 2 2 2 2 2 8 4" xfId="2885" xr:uid="{E020CB26-04B7-44B5-A4F3-D54A37FA51B8}"/>
    <cellStyle name="Normalny 2 2 2 2 2 2 2 9" xfId="2886" xr:uid="{AA6999CD-2E82-46E0-B84B-4F0F8BA20D1B}"/>
    <cellStyle name="Normalny 2 2 2 2 2 2 2 9 2" xfId="2887" xr:uid="{73FCCB48-AC65-4E3A-B585-3063533F7D52}"/>
    <cellStyle name="Normalny 2 2 2 2 2 2 2 9 2 2" xfId="2888" xr:uid="{B718A3DB-0DA3-45BC-A475-51B8890884BC}"/>
    <cellStyle name="Normalny 2 2 2 2 2 2 2 9 3" xfId="2889" xr:uid="{61D44CA0-418B-46C7-9864-72956594F8F3}"/>
    <cellStyle name="Normalny 2 2 2 2 2 3" xfId="2890" xr:uid="{4CE86B01-A7F3-4BBC-A75F-126F4D299ADE}"/>
    <cellStyle name="Normalny 2 2 2 2 2 4" xfId="2891" xr:uid="{603A9475-E3F9-4A4E-B597-39A282B9202F}"/>
    <cellStyle name="Normalny 2 2 2 2 2 4 2" xfId="2892" xr:uid="{AA9C92AA-B559-43BF-AA2E-5C065DBF585A}"/>
    <cellStyle name="Normalny 2 2 2 2 2 4 2 2" xfId="2893" xr:uid="{64EA890D-380F-4AB9-948E-38D7510C90BC}"/>
    <cellStyle name="Normalny 2 2 2 2 2 4 2 2 2" xfId="2894" xr:uid="{02B22A6B-3735-4475-9B3C-6E3BE4D4886B}"/>
    <cellStyle name="Normalny 2 2 2 2 2 4 2 2 2 2" xfId="2895" xr:uid="{D5EB87F8-9F02-4407-BCAA-708507C7B148}"/>
    <cellStyle name="Normalny 2 2 2 2 2 4 2 2 2 2 2" xfId="2896" xr:uid="{4800F97B-1797-45A2-B81B-E3F55791C989}"/>
    <cellStyle name="Normalny 2 2 2 2 2 4 2 2 2 2 2 2" xfId="2897" xr:uid="{7DCBAAC5-4830-4E74-A324-0857152B8128}"/>
    <cellStyle name="Normalny 2 2 2 2 2 4 2 2 2 2 2 2 2" xfId="2898" xr:uid="{41ED44EE-1F2A-4097-92FE-AB62C0D8D545}"/>
    <cellStyle name="Normalny 2 2 2 2 2 4 2 2 2 2 2 2 2 2" xfId="2899" xr:uid="{2677878A-4FCB-419D-A990-D258171CCE5F}"/>
    <cellStyle name="Normalny 2 2 2 2 2 4 2 2 2 2 2 2 3" xfId="2900" xr:uid="{9E9EE757-A70C-4337-B734-9116D3D5B6FE}"/>
    <cellStyle name="Normalny 2 2 2 2 2 4 2 2 2 2 2 3" xfId="2901" xr:uid="{70496156-7E3A-4F5A-9FA3-FEEFD0020521}"/>
    <cellStyle name="Normalny 2 2 2 2 2 4 2 2 2 2 2 3 2" xfId="2902" xr:uid="{6FA79E6E-A9BF-459C-8311-E7BABF32973C}"/>
    <cellStyle name="Normalny 2 2 2 2 2 4 2 2 2 2 2 4" xfId="2903" xr:uid="{D1B077D6-70AB-4EC2-B66B-261A1C9B42E4}"/>
    <cellStyle name="Normalny 2 2 2 2 2 4 2 2 2 2 3" xfId="2904" xr:uid="{7E0EBC3D-546C-4423-80AF-E7DC3CFFD160}"/>
    <cellStyle name="Normalny 2 2 2 2 2 4 2 2 2 2 3 2" xfId="2905" xr:uid="{8EC3564D-3261-49F2-B8F5-FDC33C38A9B0}"/>
    <cellStyle name="Normalny 2 2 2 2 2 4 2 2 2 2 3 2 2" xfId="2906" xr:uid="{0A980BE3-812D-4CA0-9509-084ADDFD3EB3}"/>
    <cellStyle name="Normalny 2 2 2 2 2 4 2 2 2 2 3 3" xfId="2907" xr:uid="{410E9989-13E6-490B-A493-475AEF4F0D8C}"/>
    <cellStyle name="Normalny 2 2 2 2 2 4 2 2 2 2 4" xfId="2908" xr:uid="{886465D1-0109-4A72-9E3F-11BAEDC69C74}"/>
    <cellStyle name="Normalny 2 2 2 2 2 4 2 2 2 2 4 2" xfId="2909" xr:uid="{AFCFDE7B-0072-4A03-AC90-044A47E89F0C}"/>
    <cellStyle name="Normalny 2 2 2 2 2 4 2 2 2 2 5" xfId="2910" xr:uid="{CC3961C7-F295-42FA-B3DD-A5FC1BBEBDF1}"/>
    <cellStyle name="Normalny 2 2 2 2 2 4 2 2 2 3" xfId="2911" xr:uid="{52BCD135-886E-4395-B2EA-E4E781A4C441}"/>
    <cellStyle name="Normalny 2 2 2 2 2 4 2 2 2 3 2" xfId="2912" xr:uid="{EF8DC199-0F70-4E8D-88C3-5E49706AF8C5}"/>
    <cellStyle name="Normalny 2 2 2 2 2 4 2 2 2 3 2 2" xfId="2913" xr:uid="{A6871719-9104-4BDA-956A-F656555A21EC}"/>
    <cellStyle name="Normalny 2 2 2 2 2 4 2 2 2 3 2 2 2" xfId="2914" xr:uid="{B9C29780-7B29-44F4-BC8E-7F5D870434B3}"/>
    <cellStyle name="Normalny 2 2 2 2 2 4 2 2 2 3 2 3" xfId="2915" xr:uid="{78EA1FE4-9DB2-4D5F-ACA5-EC531154A20E}"/>
    <cellStyle name="Normalny 2 2 2 2 2 4 2 2 2 3 3" xfId="2916" xr:uid="{F59AAF1A-CC32-4796-8682-30C691546D88}"/>
    <cellStyle name="Normalny 2 2 2 2 2 4 2 2 2 3 3 2" xfId="2917" xr:uid="{69010E08-598A-41AE-B171-668E1572DDEC}"/>
    <cellStyle name="Normalny 2 2 2 2 2 4 2 2 2 3 4" xfId="2918" xr:uid="{04A0CAA0-0C90-4EC7-9D8B-D4AF45A79A4E}"/>
    <cellStyle name="Normalny 2 2 2 2 2 4 2 2 2 4" xfId="2919" xr:uid="{7A380446-89A2-4691-A00B-269AF7991A17}"/>
    <cellStyle name="Normalny 2 2 2 2 2 4 2 2 2 4 2" xfId="2920" xr:uid="{A7C3D0E0-1E0E-488E-AC33-0A2B1B7D3623}"/>
    <cellStyle name="Normalny 2 2 2 2 2 4 2 2 2 4 2 2" xfId="2921" xr:uid="{6BB8AB48-FA53-4FEE-9F11-5D01DDF6803C}"/>
    <cellStyle name="Normalny 2 2 2 2 2 4 2 2 2 4 3" xfId="2922" xr:uid="{67552E20-55F3-4662-BBA4-3F194619E5E7}"/>
    <cellStyle name="Normalny 2 2 2 2 2 4 2 2 2 5" xfId="2923" xr:uid="{4F4C9F48-2754-43C2-B469-1C53F5435FFF}"/>
    <cellStyle name="Normalny 2 2 2 2 2 4 2 2 2 5 2" xfId="2924" xr:uid="{3A5759ED-AE3B-4853-867D-36C5DAC39FA7}"/>
    <cellStyle name="Normalny 2 2 2 2 2 4 2 2 2 6" xfId="2925" xr:uid="{C9D75F14-AFC0-447A-B1E0-CCE0BDA84F63}"/>
    <cellStyle name="Normalny 2 2 2 2 2 4 2 2 3" xfId="2926" xr:uid="{6C3C8BB0-AA5C-4F1D-93B8-B474B2B3CFD4}"/>
    <cellStyle name="Normalny 2 2 2 2 2 4 2 2 3 2" xfId="2927" xr:uid="{30BE0D0C-D69F-4306-9406-ADD24563B748}"/>
    <cellStyle name="Normalny 2 2 2 2 2 4 2 2 3 2 2" xfId="2928" xr:uid="{54A896E1-CACF-4AB3-B365-7007B888AE29}"/>
    <cellStyle name="Normalny 2 2 2 2 2 4 2 2 3 2 2 2" xfId="2929" xr:uid="{47633BFA-F1A6-4607-8339-C0061BC6625B}"/>
    <cellStyle name="Normalny 2 2 2 2 2 4 2 2 3 2 2 2 2" xfId="2930" xr:uid="{31C88827-5DA5-41A1-BA42-5DA34178DA06}"/>
    <cellStyle name="Normalny 2 2 2 2 2 4 2 2 3 2 2 3" xfId="2931" xr:uid="{12041CDD-9940-4E28-BD22-EB43DDE3B46E}"/>
    <cellStyle name="Normalny 2 2 2 2 2 4 2 2 3 2 3" xfId="2932" xr:uid="{754282D2-94F1-450D-8589-B88EE031E1C1}"/>
    <cellStyle name="Normalny 2 2 2 2 2 4 2 2 3 2 3 2" xfId="2933" xr:uid="{2CB6F3F5-8E64-43FB-B27E-3AFE11E080FB}"/>
    <cellStyle name="Normalny 2 2 2 2 2 4 2 2 3 2 4" xfId="2934" xr:uid="{B287C5E0-336D-4C21-A3D8-89F5F0BE4E4B}"/>
    <cellStyle name="Normalny 2 2 2 2 2 4 2 2 3 3" xfId="2935" xr:uid="{B9652ACC-7E16-4811-9C3C-F3E63B5D6F9A}"/>
    <cellStyle name="Normalny 2 2 2 2 2 4 2 2 3 3 2" xfId="2936" xr:uid="{F96D1B7A-4423-4521-9DAA-2A15BA9C0F7E}"/>
    <cellStyle name="Normalny 2 2 2 2 2 4 2 2 3 3 2 2" xfId="2937" xr:uid="{03B6B38F-F53A-4BF3-84F4-4583EED0130E}"/>
    <cellStyle name="Normalny 2 2 2 2 2 4 2 2 3 3 3" xfId="2938" xr:uid="{F8B81E0C-4383-4593-A5BB-90C1F557F195}"/>
    <cellStyle name="Normalny 2 2 2 2 2 4 2 2 3 4" xfId="2939" xr:uid="{7A2D60B7-99FB-44D6-8DB3-6ACE2EB3EF64}"/>
    <cellStyle name="Normalny 2 2 2 2 2 4 2 2 3 4 2" xfId="2940" xr:uid="{00868857-51D4-401C-A521-82F40128B571}"/>
    <cellStyle name="Normalny 2 2 2 2 2 4 2 2 3 5" xfId="2941" xr:uid="{88CD85ED-A62B-4B73-93A8-0617D2E1C3F7}"/>
    <cellStyle name="Normalny 2 2 2 2 2 4 2 2 4" xfId="2942" xr:uid="{52A4EDBC-E420-4D0A-AE70-0E0945FC48B4}"/>
    <cellStyle name="Normalny 2 2 2 2 2 4 2 2 4 2" xfId="2943" xr:uid="{4DAF3DDC-C50D-4F82-A1AE-7FAF42EA491F}"/>
    <cellStyle name="Normalny 2 2 2 2 2 4 2 2 4 2 2" xfId="2944" xr:uid="{A532725C-7C2F-4134-9106-8B8DD753D4E5}"/>
    <cellStyle name="Normalny 2 2 2 2 2 4 2 2 4 2 2 2" xfId="2945" xr:uid="{AE377705-C3E0-4B06-B4B0-E15BFEE73FB8}"/>
    <cellStyle name="Normalny 2 2 2 2 2 4 2 2 4 2 3" xfId="2946" xr:uid="{38ED7825-F5D8-4E61-B1F4-EC7879FBC105}"/>
    <cellStyle name="Normalny 2 2 2 2 2 4 2 2 4 3" xfId="2947" xr:uid="{404A4EBC-3A4A-466C-8B6E-404846E83A5C}"/>
    <cellStyle name="Normalny 2 2 2 2 2 4 2 2 4 3 2" xfId="2948" xr:uid="{C2803934-A3B5-4B50-9921-3A241F64D269}"/>
    <cellStyle name="Normalny 2 2 2 2 2 4 2 2 4 4" xfId="2949" xr:uid="{21C60E97-A2BD-42BC-B7D7-A92F8EB85FD0}"/>
    <cellStyle name="Normalny 2 2 2 2 2 4 2 2 5" xfId="2950" xr:uid="{F714DC8D-C543-43DD-90BE-03270C5F46DD}"/>
    <cellStyle name="Normalny 2 2 2 2 2 4 2 2 5 2" xfId="2951" xr:uid="{1CC500CA-6621-4B81-8219-67500DB1F34B}"/>
    <cellStyle name="Normalny 2 2 2 2 2 4 2 2 5 2 2" xfId="2952" xr:uid="{9A4B4238-9725-4D18-8185-C9945847EC38}"/>
    <cellStyle name="Normalny 2 2 2 2 2 4 2 2 5 3" xfId="2953" xr:uid="{0A2E996B-D0DE-49A9-BD60-A259EA18A2A5}"/>
    <cellStyle name="Normalny 2 2 2 2 2 4 2 2 6" xfId="2954" xr:uid="{B34DCEA6-62B7-4A9B-91B3-788E6CEFEC10}"/>
    <cellStyle name="Normalny 2 2 2 2 2 4 2 2 6 2" xfId="2955" xr:uid="{6A3302A7-F741-47A5-BAFB-3E4B4E4AE0DB}"/>
    <cellStyle name="Normalny 2 2 2 2 2 4 2 2 7" xfId="2956" xr:uid="{888E4323-A3C7-4701-AFEE-4BD89E0C2CE2}"/>
    <cellStyle name="Normalny 2 2 2 2 2 4 2 3" xfId="2957" xr:uid="{7EFC146A-62CE-4F16-AB07-8AD664E72558}"/>
    <cellStyle name="Normalny 2 2 2 2 2 4 2 3 2" xfId="2958" xr:uid="{74CDB3F5-14CB-4807-8CFF-4AA61B7E5302}"/>
    <cellStyle name="Normalny 2 2 2 2 2 4 2 3 2 2" xfId="2959" xr:uid="{42513527-A56A-4B29-B296-5304E84F797F}"/>
    <cellStyle name="Normalny 2 2 2 2 2 4 2 3 2 2 2" xfId="2960" xr:uid="{232BAB7C-F591-45A0-A69F-E8C3D6530E3A}"/>
    <cellStyle name="Normalny 2 2 2 2 2 4 2 3 2 2 2 2" xfId="2961" xr:uid="{6E52802F-FBF0-4DF6-B28E-2855C18068A7}"/>
    <cellStyle name="Normalny 2 2 2 2 2 4 2 3 2 2 2 2 2" xfId="2962" xr:uid="{9AE0EF8B-420E-4263-BD25-2FF4F323C71F}"/>
    <cellStyle name="Normalny 2 2 2 2 2 4 2 3 2 2 2 3" xfId="2963" xr:uid="{61B02D19-AF4D-4519-8EBE-BEE0D593224D}"/>
    <cellStyle name="Normalny 2 2 2 2 2 4 2 3 2 2 3" xfId="2964" xr:uid="{26046FA6-F7F7-4D0C-A83B-5C022BBE75F3}"/>
    <cellStyle name="Normalny 2 2 2 2 2 4 2 3 2 2 3 2" xfId="2965" xr:uid="{430ABDA8-FEAB-475E-AE96-FF40EC027B35}"/>
    <cellStyle name="Normalny 2 2 2 2 2 4 2 3 2 2 4" xfId="2966" xr:uid="{0981977D-6D65-435A-95FF-D57847294BF8}"/>
    <cellStyle name="Normalny 2 2 2 2 2 4 2 3 2 3" xfId="2967" xr:uid="{699FDFFB-14C7-4C63-A78E-8C490AE34DE2}"/>
    <cellStyle name="Normalny 2 2 2 2 2 4 2 3 2 3 2" xfId="2968" xr:uid="{AC0B09D1-7826-470D-8337-9F5324C80252}"/>
    <cellStyle name="Normalny 2 2 2 2 2 4 2 3 2 3 2 2" xfId="2969" xr:uid="{C6AE977C-6EC3-42D3-9D41-696FCF9B1A84}"/>
    <cellStyle name="Normalny 2 2 2 2 2 4 2 3 2 3 3" xfId="2970" xr:uid="{9189953B-2843-4CD8-85BA-8A50275B11FF}"/>
    <cellStyle name="Normalny 2 2 2 2 2 4 2 3 2 4" xfId="2971" xr:uid="{EB5E331D-1B88-4422-909D-5187B728E04F}"/>
    <cellStyle name="Normalny 2 2 2 2 2 4 2 3 2 4 2" xfId="2972" xr:uid="{7964FC92-19C0-4933-A25E-9095117E28A6}"/>
    <cellStyle name="Normalny 2 2 2 2 2 4 2 3 2 5" xfId="2973" xr:uid="{82C02DAC-8549-463A-8CB5-988042CFE208}"/>
    <cellStyle name="Normalny 2 2 2 2 2 4 2 3 3" xfId="2974" xr:uid="{FA216F46-06B2-465C-8F0A-498F08699132}"/>
    <cellStyle name="Normalny 2 2 2 2 2 4 2 3 3 2" xfId="2975" xr:uid="{570928CA-52E0-44E3-9BAF-8C47B0DD2697}"/>
    <cellStyle name="Normalny 2 2 2 2 2 4 2 3 3 2 2" xfId="2976" xr:uid="{EB258EB6-3B53-4F3B-9C3E-525966713240}"/>
    <cellStyle name="Normalny 2 2 2 2 2 4 2 3 3 2 2 2" xfId="2977" xr:uid="{7675EE7C-9278-4492-901E-A3008DE363C6}"/>
    <cellStyle name="Normalny 2 2 2 2 2 4 2 3 3 2 3" xfId="2978" xr:uid="{EB984F5D-31C8-41F1-A89C-EA95D1A906EF}"/>
    <cellStyle name="Normalny 2 2 2 2 2 4 2 3 3 3" xfId="2979" xr:uid="{B57C5B68-3598-4DA6-9B37-21DE8A31A5F7}"/>
    <cellStyle name="Normalny 2 2 2 2 2 4 2 3 3 3 2" xfId="2980" xr:uid="{842B94D8-31EC-45D0-B876-560E7107481B}"/>
    <cellStyle name="Normalny 2 2 2 2 2 4 2 3 3 4" xfId="2981" xr:uid="{F79B4ED4-DAD7-4FDB-9477-C02FB541E4E9}"/>
    <cellStyle name="Normalny 2 2 2 2 2 4 2 3 4" xfId="2982" xr:uid="{BBC4BF71-371D-4884-B5D1-D6A2F304C0BE}"/>
    <cellStyle name="Normalny 2 2 2 2 2 4 2 3 4 2" xfId="2983" xr:uid="{84D3002D-7712-4673-A38C-F0D29089A6AF}"/>
    <cellStyle name="Normalny 2 2 2 2 2 4 2 3 4 2 2" xfId="2984" xr:uid="{D9004768-2590-4A46-9F8B-7D951DB5A77C}"/>
    <cellStyle name="Normalny 2 2 2 2 2 4 2 3 4 3" xfId="2985" xr:uid="{9298AD0F-9BC4-4D13-8784-96BAA860ED73}"/>
    <cellStyle name="Normalny 2 2 2 2 2 4 2 3 5" xfId="2986" xr:uid="{0319C466-BDC1-4954-8BF3-2C6ACC8854D0}"/>
    <cellStyle name="Normalny 2 2 2 2 2 4 2 3 5 2" xfId="2987" xr:uid="{821AD60A-E4AE-4506-A34B-2BB7E6E74CED}"/>
    <cellStyle name="Normalny 2 2 2 2 2 4 2 3 6" xfId="2988" xr:uid="{7A465D60-4EE0-4889-B820-FCC120ED7C4C}"/>
    <cellStyle name="Normalny 2 2 2 2 2 4 2 4" xfId="2989" xr:uid="{385254D2-466B-4FCC-99D2-14328D9DD562}"/>
    <cellStyle name="Normalny 2 2 2 2 2 4 2 4 2" xfId="2990" xr:uid="{83BF9055-2D29-4CB2-84CE-B6AC9835C604}"/>
    <cellStyle name="Normalny 2 2 2 2 2 4 2 4 2 2" xfId="2991" xr:uid="{3700812F-2B98-47CC-9AD7-E53CD6543FB5}"/>
    <cellStyle name="Normalny 2 2 2 2 2 4 2 4 2 2 2" xfId="2992" xr:uid="{3C68A813-F463-4E3F-BD77-1163A2DD1668}"/>
    <cellStyle name="Normalny 2 2 2 2 2 4 2 4 2 2 2 2" xfId="2993" xr:uid="{EC7B81E5-DCC3-4A59-98BE-637FD32A49B8}"/>
    <cellStyle name="Normalny 2 2 2 2 2 4 2 4 2 2 3" xfId="2994" xr:uid="{A762CB47-D6C5-4EE0-B4EC-7C641DAC2CEA}"/>
    <cellStyle name="Normalny 2 2 2 2 2 4 2 4 2 3" xfId="2995" xr:uid="{89CADE75-4479-4419-88ED-BB3595E0A419}"/>
    <cellStyle name="Normalny 2 2 2 2 2 4 2 4 2 3 2" xfId="2996" xr:uid="{03414829-DAB1-48D1-B6A5-6B3D5D529D31}"/>
    <cellStyle name="Normalny 2 2 2 2 2 4 2 4 2 4" xfId="2997" xr:uid="{026DD549-1D79-4FFF-BD6E-FDD4A8DD3832}"/>
    <cellStyle name="Normalny 2 2 2 2 2 4 2 4 3" xfId="2998" xr:uid="{1187DB70-09F0-40DC-B723-487C02564326}"/>
    <cellStyle name="Normalny 2 2 2 2 2 4 2 4 3 2" xfId="2999" xr:uid="{D7BB78BE-B03B-429D-834D-76A30621EEE7}"/>
    <cellStyle name="Normalny 2 2 2 2 2 4 2 4 3 2 2" xfId="3000" xr:uid="{4EADFB89-76F4-4E8A-91E6-8697D3C4043F}"/>
    <cellStyle name="Normalny 2 2 2 2 2 4 2 4 3 3" xfId="3001" xr:uid="{FC298098-5B37-43F2-901C-94F3FD12494A}"/>
    <cellStyle name="Normalny 2 2 2 2 2 4 2 4 4" xfId="3002" xr:uid="{B8FEF535-2B19-4C9C-BE34-0D0D43859B8A}"/>
    <cellStyle name="Normalny 2 2 2 2 2 4 2 4 4 2" xfId="3003" xr:uid="{AAAC0649-A3EE-45DD-B4DD-825CAB7636C7}"/>
    <cellStyle name="Normalny 2 2 2 2 2 4 2 4 5" xfId="3004" xr:uid="{A3F8012E-B4A6-450E-AA27-303ABF8809C0}"/>
    <cellStyle name="Normalny 2 2 2 2 2 4 2 5" xfId="3005" xr:uid="{5404AC57-CD08-458E-8961-826CF006FEC5}"/>
    <cellStyle name="Normalny 2 2 2 2 2 4 2 5 2" xfId="3006" xr:uid="{65084BF9-BD1C-4C7F-B113-81F6027211F2}"/>
    <cellStyle name="Normalny 2 2 2 2 2 4 2 5 2 2" xfId="3007" xr:uid="{7977D865-56D1-496C-9D61-0D34AF527323}"/>
    <cellStyle name="Normalny 2 2 2 2 2 4 2 5 2 2 2" xfId="3008" xr:uid="{E765A735-C8B8-4F32-A0BC-A90D16D3D6C8}"/>
    <cellStyle name="Normalny 2 2 2 2 2 4 2 5 2 3" xfId="3009" xr:uid="{A0D8D639-E09A-40B0-B5BB-C543F923A89D}"/>
    <cellStyle name="Normalny 2 2 2 2 2 4 2 5 3" xfId="3010" xr:uid="{2B476D5F-B449-470C-B80A-FA16B3E91E96}"/>
    <cellStyle name="Normalny 2 2 2 2 2 4 2 5 3 2" xfId="3011" xr:uid="{46995465-844A-4563-BA24-F4959E7DE88C}"/>
    <cellStyle name="Normalny 2 2 2 2 2 4 2 5 4" xfId="3012" xr:uid="{1DCD6208-953D-4DCB-B7FB-A26680135631}"/>
    <cellStyle name="Normalny 2 2 2 2 2 4 2 6" xfId="3013" xr:uid="{391403DF-3495-4B61-9C3E-D19A782DDC14}"/>
    <cellStyle name="Normalny 2 2 2 2 2 4 2 6 2" xfId="3014" xr:uid="{0646DED7-ABE8-4A34-8229-A10E20505DC2}"/>
    <cellStyle name="Normalny 2 2 2 2 2 4 2 6 2 2" xfId="3015" xr:uid="{41C92433-ED86-4C39-8A75-0DF3650B168D}"/>
    <cellStyle name="Normalny 2 2 2 2 2 4 2 6 3" xfId="3016" xr:uid="{6059D9E5-ED22-4F49-A5C8-BCC319F7A936}"/>
    <cellStyle name="Normalny 2 2 2 2 2 4 2 7" xfId="3017" xr:uid="{5F73CCAE-2903-48CE-A8C4-68BAF2C3066E}"/>
    <cellStyle name="Normalny 2 2 2 2 2 4 2 7 2" xfId="3018" xr:uid="{29245282-48C2-47D0-8D0F-BA2640365694}"/>
    <cellStyle name="Normalny 2 2 2 2 2 4 2 8" xfId="3019" xr:uid="{F26B1793-9416-4240-B288-04B621E870DF}"/>
    <cellStyle name="Normalny 2 2 2 2 2 4 3" xfId="3020" xr:uid="{38282361-9DB2-476F-B5F1-7A7CB90939F7}"/>
    <cellStyle name="Normalny 2 2 2 2 2 4 3 2" xfId="3021" xr:uid="{532A108E-4A93-4991-B500-9E9FA21BF268}"/>
    <cellStyle name="Normalny 2 2 2 2 2 4 3 2 2" xfId="3022" xr:uid="{1B56B024-811F-4C09-998D-32260842C885}"/>
    <cellStyle name="Normalny 2 2 2 2 2 4 3 2 2 2" xfId="3023" xr:uid="{F7D33896-3E00-4F4C-A60B-39F2DF8E4D7D}"/>
    <cellStyle name="Normalny 2 2 2 2 2 4 3 2 2 2 2" xfId="3024" xr:uid="{23E01AD7-19D9-456A-8E63-82F31D94090D}"/>
    <cellStyle name="Normalny 2 2 2 2 2 4 3 2 2 2 2 2" xfId="3025" xr:uid="{0C3A7E13-CCC7-4344-A7D1-48D340DFE733}"/>
    <cellStyle name="Normalny 2 2 2 2 2 4 3 2 2 2 2 2 2" xfId="3026" xr:uid="{6450EDB5-65CA-4D9F-B5A3-F6F9F39D9AFD}"/>
    <cellStyle name="Normalny 2 2 2 2 2 4 3 2 2 2 2 3" xfId="3027" xr:uid="{7AAD47B7-5D33-4CBB-B856-2C254E3A138B}"/>
    <cellStyle name="Normalny 2 2 2 2 2 4 3 2 2 2 3" xfId="3028" xr:uid="{A1C3CDA9-0B5A-487A-8702-7ACAD22A5742}"/>
    <cellStyle name="Normalny 2 2 2 2 2 4 3 2 2 2 3 2" xfId="3029" xr:uid="{ECABA79D-703E-44BB-A152-3E702FFF9DD3}"/>
    <cellStyle name="Normalny 2 2 2 2 2 4 3 2 2 2 4" xfId="3030" xr:uid="{AB6F1E33-CEAF-4EE0-946C-D231EB159382}"/>
    <cellStyle name="Normalny 2 2 2 2 2 4 3 2 2 3" xfId="3031" xr:uid="{36993ECA-E085-4295-866C-394737A06AD7}"/>
    <cellStyle name="Normalny 2 2 2 2 2 4 3 2 2 3 2" xfId="3032" xr:uid="{669F1804-703F-45FD-AA71-8873B4388C9E}"/>
    <cellStyle name="Normalny 2 2 2 2 2 4 3 2 2 3 2 2" xfId="3033" xr:uid="{7A799601-23B4-421F-B1F8-BED761366F9A}"/>
    <cellStyle name="Normalny 2 2 2 2 2 4 3 2 2 3 3" xfId="3034" xr:uid="{13C08D16-7273-4F21-B0A3-7A77B63F718D}"/>
    <cellStyle name="Normalny 2 2 2 2 2 4 3 2 2 4" xfId="3035" xr:uid="{86179187-B218-46BF-8556-D0FC74E5FF8F}"/>
    <cellStyle name="Normalny 2 2 2 2 2 4 3 2 2 4 2" xfId="3036" xr:uid="{55ECE8E2-F340-46FE-86E8-3CCD8ADBD770}"/>
    <cellStyle name="Normalny 2 2 2 2 2 4 3 2 2 5" xfId="3037" xr:uid="{10982697-6211-47AA-AA2D-91D615A05483}"/>
    <cellStyle name="Normalny 2 2 2 2 2 4 3 2 3" xfId="3038" xr:uid="{9CBE1045-86CE-4816-8704-543EFE5A69F6}"/>
    <cellStyle name="Normalny 2 2 2 2 2 4 3 2 3 2" xfId="3039" xr:uid="{B9C3EB4E-C979-4C9E-80A3-CB87483118EB}"/>
    <cellStyle name="Normalny 2 2 2 2 2 4 3 2 3 2 2" xfId="3040" xr:uid="{5A635A37-0C91-45E7-9B28-8D918B8C64EA}"/>
    <cellStyle name="Normalny 2 2 2 2 2 4 3 2 3 2 2 2" xfId="3041" xr:uid="{5A3ED99F-254C-46B3-B0E3-DE9DF4EB696A}"/>
    <cellStyle name="Normalny 2 2 2 2 2 4 3 2 3 2 3" xfId="3042" xr:uid="{A67975F4-1945-4D6E-AC3A-172C9B5025EB}"/>
    <cellStyle name="Normalny 2 2 2 2 2 4 3 2 3 3" xfId="3043" xr:uid="{B57184E1-6608-4321-849E-9598483951D3}"/>
    <cellStyle name="Normalny 2 2 2 2 2 4 3 2 3 3 2" xfId="3044" xr:uid="{DEE9F6F1-C0D0-4D51-AFC0-EAF3413D32BE}"/>
    <cellStyle name="Normalny 2 2 2 2 2 4 3 2 3 4" xfId="3045" xr:uid="{A63AE087-48CE-4F0A-98C6-F7F6E59BD3C8}"/>
    <cellStyle name="Normalny 2 2 2 2 2 4 3 2 4" xfId="3046" xr:uid="{67E5CD8A-E1CE-4E1E-B989-C240A25F3DD9}"/>
    <cellStyle name="Normalny 2 2 2 2 2 4 3 2 4 2" xfId="3047" xr:uid="{51766486-4B67-4E14-9D62-F0E1D25EC62F}"/>
    <cellStyle name="Normalny 2 2 2 2 2 4 3 2 4 2 2" xfId="3048" xr:uid="{08067CFB-66E8-453E-A220-231B47F4223B}"/>
    <cellStyle name="Normalny 2 2 2 2 2 4 3 2 4 3" xfId="3049" xr:uid="{F2D15955-A4AC-488C-84E9-3F0C293CDA9F}"/>
    <cellStyle name="Normalny 2 2 2 2 2 4 3 2 5" xfId="3050" xr:uid="{9CC0A9E4-27D3-44D7-90BF-F7F6D0D032D4}"/>
    <cellStyle name="Normalny 2 2 2 2 2 4 3 2 5 2" xfId="3051" xr:uid="{9C021022-9114-4FDF-842D-F48AC7D4DEC5}"/>
    <cellStyle name="Normalny 2 2 2 2 2 4 3 2 6" xfId="3052" xr:uid="{F4681E2B-C7DF-428B-900A-09190F57E5B1}"/>
    <cellStyle name="Normalny 2 2 2 2 2 4 3 3" xfId="3053" xr:uid="{3BD559F1-1ABA-4D9F-87B4-35823DBE519D}"/>
    <cellStyle name="Normalny 2 2 2 2 2 4 3 3 2" xfId="3054" xr:uid="{19F3D69C-EF58-4F70-BC40-DCAB9C216C67}"/>
    <cellStyle name="Normalny 2 2 2 2 2 4 3 3 2 2" xfId="3055" xr:uid="{93EEC65B-5CFB-4CB2-8088-703D06643047}"/>
    <cellStyle name="Normalny 2 2 2 2 2 4 3 3 2 2 2" xfId="3056" xr:uid="{6B47D02B-CF6D-469B-949F-F889CD46C2E8}"/>
    <cellStyle name="Normalny 2 2 2 2 2 4 3 3 2 2 2 2" xfId="3057" xr:uid="{CB1C771E-BA49-440F-8360-BCE58F6DB3AB}"/>
    <cellStyle name="Normalny 2 2 2 2 2 4 3 3 2 2 3" xfId="3058" xr:uid="{F106314F-B255-4185-9F45-603DEB3625E4}"/>
    <cellStyle name="Normalny 2 2 2 2 2 4 3 3 2 3" xfId="3059" xr:uid="{C38453C7-0446-470D-A06E-B09332B44A70}"/>
    <cellStyle name="Normalny 2 2 2 2 2 4 3 3 2 3 2" xfId="3060" xr:uid="{165C863A-5BB2-4DEB-9968-FD2C4C9982C9}"/>
    <cellStyle name="Normalny 2 2 2 2 2 4 3 3 2 4" xfId="3061" xr:uid="{8007620A-45D6-4549-9679-9664179EA2B5}"/>
    <cellStyle name="Normalny 2 2 2 2 2 4 3 3 3" xfId="3062" xr:uid="{5C981B07-DF2D-45E7-9798-2F6A3D927CC0}"/>
    <cellStyle name="Normalny 2 2 2 2 2 4 3 3 3 2" xfId="3063" xr:uid="{9BE61E58-19CF-491C-AE69-9D0BD434319B}"/>
    <cellStyle name="Normalny 2 2 2 2 2 4 3 3 3 2 2" xfId="3064" xr:uid="{0B592D67-27A8-4B3A-A6CE-DF395E44C9CF}"/>
    <cellStyle name="Normalny 2 2 2 2 2 4 3 3 3 3" xfId="3065" xr:uid="{3EF62AA3-C948-4D6E-B8F8-852B1FAD1E1E}"/>
    <cellStyle name="Normalny 2 2 2 2 2 4 3 3 4" xfId="3066" xr:uid="{94349C46-1BFC-4572-90B7-6034A7E0EAE7}"/>
    <cellStyle name="Normalny 2 2 2 2 2 4 3 3 4 2" xfId="3067" xr:uid="{A005B94B-A331-42BF-96AD-445E6CC9F2D4}"/>
    <cellStyle name="Normalny 2 2 2 2 2 4 3 3 5" xfId="3068" xr:uid="{72E17DD7-1D9F-4E4E-ADA1-D8CD2AFB4ABC}"/>
    <cellStyle name="Normalny 2 2 2 2 2 4 3 4" xfId="3069" xr:uid="{B767A689-87E5-4E24-8DC9-7CE87A6F8627}"/>
    <cellStyle name="Normalny 2 2 2 2 2 4 3 4 2" xfId="3070" xr:uid="{E90BC83C-3A07-4596-B572-2853B52F68A8}"/>
    <cellStyle name="Normalny 2 2 2 2 2 4 3 4 2 2" xfId="3071" xr:uid="{14F3D299-19D9-4F38-84AA-7C96B549C318}"/>
    <cellStyle name="Normalny 2 2 2 2 2 4 3 4 2 2 2" xfId="3072" xr:uid="{919E4957-BA55-4C76-8BCE-8D7F9E4BE7E1}"/>
    <cellStyle name="Normalny 2 2 2 2 2 4 3 4 2 3" xfId="3073" xr:uid="{61259C13-5F7A-4B6F-8C15-0416122E51D4}"/>
    <cellStyle name="Normalny 2 2 2 2 2 4 3 4 3" xfId="3074" xr:uid="{B051864C-4D3B-40B9-83DE-F6F31907ECFF}"/>
    <cellStyle name="Normalny 2 2 2 2 2 4 3 4 3 2" xfId="3075" xr:uid="{EF777F13-84E2-4C68-A90F-8906266A987E}"/>
    <cellStyle name="Normalny 2 2 2 2 2 4 3 4 4" xfId="3076" xr:uid="{0FAD93D8-BE4D-44CC-8BC9-9024D388E3F1}"/>
    <cellStyle name="Normalny 2 2 2 2 2 4 3 5" xfId="3077" xr:uid="{9DACC7CB-F7C5-43F0-9ACC-4057270EDD52}"/>
    <cellStyle name="Normalny 2 2 2 2 2 4 3 5 2" xfId="3078" xr:uid="{7533D415-23B4-49C1-9C2A-76BBD1B53A38}"/>
    <cellStyle name="Normalny 2 2 2 2 2 4 3 5 2 2" xfId="3079" xr:uid="{9993713D-AAA4-4909-B226-5DA1B6576381}"/>
    <cellStyle name="Normalny 2 2 2 2 2 4 3 5 3" xfId="3080" xr:uid="{527F1D27-7366-4BA7-ADBB-8BF5C88E1040}"/>
    <cellStyle name="Normalny 2 2 2 2 2 4 3 6" xfId="3081" xr:uid="{F508F56C-8992-4466-91A6-2F5C0B4A5D4E}"/>
    <cellStyle name="Normalny 2 2 2 2 2 4 3 6 2" xfId="3082" xr:uid="{479EF23B-AC41-43DC-8A3F-79039BB8132C}"/>
    <cellStyle name="Normalny 2 2 2 2 2 4 3 7" xfId="3083" xr:uid="{45A60060-7E4A-49F1-A0C5-D0E57C5118CB}"/>
    <cellStyle name="Normalny 2 2 2 2 2 4 4" xfId="3084" xr:uid="{3A5D9E5E-3030-43E1-B79D-05A7473ED403}"/>
    <cellStyle name="Normalny 2 2 2 2 2 4 4 2" xfId="3085" xr:uid="{3E305018-A9B1-43BC-B9CE-13AF9FBD1B7E}"/>
    <cellStyle name="Normalny 2 2 2 2 2 4 4 2 2" xfId="3086" xr:uid="{FB6450B4-5F05-4E4A-856D-A30C840606BE}"/>
    <cellStyle name="Normalny 2 2 2 2 2 4 4 2 2 2" xfId="3087" xr:uid="{EC53AD04-5528-4EBD-84FA-352012DC3FE2}"/>
    <cellStyle name="Normalny 2 2 2 2 2 4 4 2 2 2 2" xfId="3088" xr:uid="{11E0956B-3890-493F-8D83-F9AC7EDD5B99}"/>
    <cellStyle name="Normalny 2 2 2 2 2 4 4 2 2 2 2 2" xfId="3089" xr:uid="{0C96F648-8064-487C-AE70-864B53520163}"/>
    <cellStyle name="Normalny 2 2 2 2 2 4 4 2 2 2 3" xfId="3090" xr:uid="{523987A2-0835-49EB-A83A-732BCC1DE51E}"/>
    <cellStyle name="Normalny 2 2 2 2 2 4 4 2 2 3" xfId="3091" xr:uid="{A830B13E-A5D6-4E0F-BA5F-153D08FB4D1F}"/>
    <cellStyle name="Normalny 2 2 2 2 2 4 4 2 2 3 2" xfId="3092" xr:uid="{A90C5BB0-30F7-4ADB-B48E-8C2F72B9C891}"/>
    <cellStyle name="Normalny 2 2 2 2 2 4 4 2 2 4" xfId="3093" xr:uid="{D58F760C-F727-49C9-A8A7-246A0C183E32}"/>
    <cellStyle name="Normalny 2 2 2 2 2 4 4 2 3" xfId="3094" xr:uid="{864DFF58-CC51-4DC6-84CF-77E6DD3C92BB}"/>
    <cellStyle name="Normalny 2 2 2 2 2 4 4 2 3 2" xfId="3095" xr:uid="{18D1225A-E80C-422C-8C81-220A5B456410}"/>
    <cellStyle name="Normalny 2 2 2 2 2 4 4 2 3 2 2" xfId="3096" xr:uid="{69B96828-9A5B-4DA2-9CAE-601A3F6395B4}"/>
    <cellStyle name="Normalny 2 2 2 2 2 4 4 2 3 3" xfId="3097" xr:uid="{8B0CEBBD-20B5-4E1B-874E-7851C3F4941A}"/>
    <cellStyle name="Normalny 2 2 2 2 2 4 4 2 4" xfId="3098" xr:uid="{EAFE415F-09CC-4C33-BCE7-DB8C5B9C0BA0}"/>
    <cellStyle name="Normalny 2 2 2 2 2 4 4 2 4 2" xfId="3099" xr:uid="{98EB74DF-8A11-4500-A4B6-2EC532A2FF6D}"/>
    <cellStyle name="Normalny 2 2 2 2 2 4 4 2 5" xfId="3100" xr:uid="{0CE7BEB6-1EA2-49D1-A4CA-AC093730253F}"/>
    <cellStyle name="Normalny 2 2 2 2 2 4 4 3" xfId="3101" xr:uid="{07F41BD4-F453-4A0A-9A34-2FA06A22572C}"/>
    <cellStyle name="Normalny 2 2 2 2 2 4 4 3 2" xfId="3102" xr:uid="{88B9E041-6BCE-4666-8019-59F0BB4E4A2C}"/>
    <cellStyle name="Normalny 2 2 2 2 2 4 4 3 2 2" xfId="3103" xr:uid="{A92DDEE1-5560-4E9C-9BE6-AD1C74AADB02}"/>
    <cellStyle name="Normalny 2 2 2 2 2 4 4 3 2 2 2" xfId="3104" xr:uid="{BA3031A4-30C8-44DF-AE35-283715631C98}"/>
    <cellStyle name="Normalny 2 2 2 2 2 4 4 3 2 3" xfId="3105" xr:uid="{58438F2F-32B1-4FAB-9875-A4288EE22922}"/>
    <cellStyle name="Normalny 2 2 2 2 2 4 4 3 3" xfId="3106" xr:uid="{997A9161-68EB-4D54-B862-FF44EB8831F1}"/>
    <cellStyle name="Normalny 2 2 2 2 2 4 4 3 3 2" xfId="3107" xr:uid="{D1A733A6-625B-4441-B02F-D9DBEE12A0B7}"/>
    <cellStyle name="Normalny 2 2 2 2 2 4 4 3 4" xfId="3108" xr:uid="{D4CE46CC-2DCE-4411-932D-F4BDDF169FD9}"/>
    <cellStyle name="Normalny 2 2 2 2 2 4 4 4" xfId="3109" xr:uid="{37FD255F-6DA2-4550-B925-E57A688DC47C}"/>
    <cellStyle name="Normalny 2 2 2 2 2 4 4 4 2" xfId="3110" xr:uid="{C5D881E2-DFC0-42B1-9E6F-D96CBD6C98B9}"/>
    <cellStyle name="Normalny 2 2 2 2 2 4 4 4 2 2" xfId="3111" xr:uid="{0F198841-42CE-4101-9212-025A4F27DFB1}"/>
    <cellStyle name="Normalny 2 2 2 2 2 4 4 4 3" xfId="3112" xr:uid="{2204C4C4-CEAE-4291-8DBD-0AD5BABE4011}"/>
    <cellStyle name="Normalny 2 2 2 2 2 4 4 5" xfId="3113" xr:uid="{F769C17C-F6E3-4455-96D2-E40E89C0B38F}"/>
    <cellStyle name="Normalny 2 2 2 2 2 4 4 5 2" xfId="3114" xr:uid="{8A45493A-197D-44EF-9051-EDB3EF59D9B6}"/>
    <cellStyle name="Normalny 2 2 2 2 2 4 4 6" xfId="3115" xr:uid="{39D0C8D9-5C68-42B4-8B58-20D573F49BB4}"/>
    <cellStyle name="Normalny 2 2 2 2 2 4 5" xfId="3116" xr:uid="{75B46996-C1AD-4893-A5D2-1B3C0488D447}"/>
    <cellStyle name="Normalny 2 2 2 2 2 4 5 2" xfId="3117" xr:uid="{436F94DB-93C9-4599-8BEC-D0A9920CC9B4}"/>
    <cellStyle name="Normalny 2 2 2 2 2 4 5 2 2" xfId="3118" xr:uid="{2A9E240B-34CD-440F-BBE7-D5600E90BDF5}"/>
    <cellStyle name="Normalny 2 2 2 2 2 4 5 2 2 2" xfId="3119" xr:uid="{41B4AC86-1A19-43B6-A3E6-0416F536A3EC}"/>
    <cellStyle name="Normalny 2 2 2 2 2 4 5 2 2 2 2" xfId="3120" xr:uid="{97F2410A-B4EA-4FE6-A5BE-9E9B357137E6}"/>
    <cellStyle name="Normalny 2 2 2 2 2 4 5 2 2 3" xfId="3121" xr:uid="{22564AED-B2DD-407F-B9E2-268493EE1F25}"/>
    <cellStyle name="Normalny 2 2 2 2 2 4 5 2 3" xfId="3122" xr:uid="{43A013DB-D101-4D59-9491-AC946A8E0826}"/>
    <cellStyle name="Normalny 2 2 2 2 2 4 5 2 3 2" xfId="3123" xr:uid="{8D707AC8-312D-4AE7-884F-3604D5C29F7F}"/>
    <cellStyle name="Normalny 2 2 2 2 2 4 5 2 4" xfId="3124" xr:uid="{5753D6CC-30EE-4CB2-B196-236A873175E4}"/>
    <cellStyle name="Normalny 2 2 2 2 2 4 5 3" xfId="3125" xr:uid="{278201A9-4051-47B2-9A46-75034A8C4227}"/>
    <cellStyle name="Normalny 2 2 2 2 2 4 5 3 2" xfId="3126" xr:uid="{0EE182BE-6A78-4033-A7A0-D58E971AE96B}"/>
    <cellStyle name="Normalny 2 2 2 2 2 4 5 3 2 2" xfId="3127" xr:uid="{971A0400-DC17-481F-9323-19F3B9A4DF7A}"/>
    <cellStyle name="Normalny 2 2 2 2 2 4 5 3 3" xfId="3128" xr:uid="{D174D6F1-CA88-4851-9EB7-684B52F46917}"/>
    <cellStyle name="Normalny 2 2 2 2 2 4 5 4" xfId="3129" xr:uid="{50799880-2287-44A3-B2B9-CC5B533B06D1}"/>
    <cellStyle name="Normalny 2 2 2 2 2 4 5 4 2" xfId="3130" xr:uid="{5E75644E-D2D1-4FC2-83F6-3907AA48D1E8}"/>
    <cellStyle name="Normalny 2 2 2 2 2 4 5 5" xfId="3131" xr:uid="{716E69CB-E938-4133-B87B-64D60EECC5BD}"/>
    <cellStyle name="Normalny 2 2 2 2 2 4 6" xfId="3132" xr:uid="{91E8D3BB-E2FF-44CE-BD2C-D2F46C126324}"/>
    <cellStyle name="Normalny 2 2 2 2 2 4 6 2" xfId="3133" xr:uid="{391C25CE-A634-45E9-A212-EAD6543766D9}"/>
    <cellStyle name="Normalny 2 2 2 2 2 4 6 2 2" xfId="3134" xr:uid="{096C6E27-E85A-4359-8F5F-9BD813441C51}"/>
    <cellStyle name="Normalny 2 2 2 2 2 4 6 2 2 2" xfId="3135" xr:uid="{B698B6B2-0C2E-4EAA-853D-1A4D60CA8B59}"/>
    <cellStyle name="Normalny 2 2 2 2 2 4 6 2 3" xfId="3136" xr:uid="{317F3D26-F20C-4836-B55E-A2E4D4A32B29}"/>
    <cellStyle name="Normalny 2 2 2 2 2 4 6 3" xfId="3137" xr:uid="{590438CC-8058-425C-B6AF-BDD0C5AF36BE}"/>
    <cellStyle name="Normalny 2 2 2 2 2 4 6 3 2" xfId="3138" xr:uid="{35A6FCAC-CA60-4B2F-A3F0-38D55F2D939C}"/>
    <cellStyle name="Normalny 2 2 2 2 2 4 6 4" xfId="3139" xr:uid="{B0F173DE-0447-48C4-BB8D-318D22E9B67C}"/>
    <cellStyle name="Normalny 2 2 2 2 2 4 7" xfId="3140" xr:uid="{BAD5AA8F-3037-4795-B3FF-FF4DC81F078A}"/>
    <cellStyle name="Normalny 2 2 2 2 2 4 7 2" xfId="3141" xr:uid="{E286EFA2-39F0-4DC1-A909-2D9181CB98D9}"/>
    <cellStyle name="Normalny 2 2 2 2 2 4 7 2 2" xfId="3142" xr:uid="{62A5A6C7-3852-4B22-A74C-0FC496F26885}"/>
    <cellStyle name="Normalny 2 2 2 2 2 4 7 3" xfId="3143" xr:uid="{BBE7D86E-EDE4-49E4-861F-F65A5A630D10}"/>
    <cellStyle name="Normalny 2 2 2 2 2 4 8" xfId="3144" xr:uid="{35436DE6-06F4-4A31-97F4-020F0BB5C114}"/>
    <cellStyle name="Normalny 2 2 2 2 2 4 8 2" xfId="3145" xr:uid="{DA001E01-A63F-4352-9B73-6E45EF5C5463}"/>
    <cellStyle name="Normalny 2 2 2 2 2 4 9" xfId="3146" xr:uid="{4D3A2B18-4CBA-4764-AA78-5DB354653C99}"/>
    <cellStyle name="Normalny 2 2 2 2 2 5" xfId="3147" xr:uid="{F55C0C22-BF21-4CBB-B62D-0324631499FD}"/>
    <cellStyle name="Normalny 2 2 2 2 2 5 2" xfId="3148" xr:uid="{0CB3A41D-8830-4393-A7EC-4792D1CC2B72}"/>
    <cellStyle name="Normalny 2 2 2 2 2 5 2 2" xfId="3149" xr:uid="{0C335F5A-BD48-4ED0-9518-20C198378E47}"/>
    <cellStyle name="Normalny 2 2 2 2 2 5 2 2 2" xfId="3150" xr:uid="{687DE5AA-ECB6-49CC-B98B-647C9F0AA67E}"/>
    <cellStyle name="Normalny 2 2 2 2 2 5 2 2 2 2" xfId="3151" xr:uid="{2BBD631A-673F-4140-B995-BCFD9249E47E}"/>
    <cellStyle name="Normalny 2 2 2 2 2 5 2 2 2 2 2" xfId="3152" xr:uid="{8DEDA2CD-C417-4060-AAC7-1C81809B4C06}"/>
    <cellStyle name="Normalny 2 2 2 2 2 5 2 2 2 2 2 2" xfId="3153" xr:uid="{390C108C-F46C-4A06-ADE8-CC29B47F9F17}"/>
    <cellStyle name="Normalny 2 2 2 2 2 5 2 2 2 2 2 2 2" xfId="3154" xr:uid="{9372BE05-F39D-41E3-B972-AE053B3EA9EE}"/>
    <cellStyle name="Normalny 2 2 2 2 2 5 2 2 2 2 2 3" xfId="3155" xr:uid="{7A83C431-CA29-4574-A469-CB190DBC0BE0}"/>
    <cellStyle name="Normalny 2 2 2 2 2 5 2 2 2 2 3" xfId="3156" xr:uid="{7B84EA18-8669-49D4-BFFC-ABBFB99D3F27}"/>
    <cellStyle name="Normalny 2 2 2 2 2 5 2 2 2 2 3 2" xfId="3157" xr:uid="{08236DF2-9CE8-4BB1-86A6-0FBAC6694E35}"/>
    <cellStyle name="Normalny 2 2 2 2 2 5 2 2 2 2 4" xfId="3158" xr:uid="{D4F71AD6-954D-48DD-B543-4234C5114387}"/>
    <cellStyle name="Normalny 2 2 2 2 2 5 2 2 2 3" xfId="3159" xr:uid="{28D6C849-75A6-4A5D-9AF3-26857FB2D42B}"/>
    <cellStyle name="Normalny 2 2 2 2 2 5 2 2 2 3 2" xfId="3160" xr:uid="{16E95D50-103E-4076-BC58-58489F6AFC67}"/>
    <cellStyle name="Normalny 2 2 2 2 2 5 2 2 2 3 2 2" xfId="3161" xr:uid="{9DFDFB88-76FD-4443-B747-F5E9EA4BBC0A}"/>
    <cellStyle name="Normalny 2 2 2 2 2 5 2 2 2 3 3" xfId="3162" xr:uid="{4647C6E9-6E40-49C9-80C5-F8F6B34C7EF7}"/>
    <cellStyle name="Normalny 2 2 2 2 2 5 2 2 2 4" xfId="3163" xr:uid="{A374E9CC-79C5-42DB-92B7-70007483EDAB}"/>
    <cellStyle name="Normalny 2 2 2 2 2 5 2 2 2 4 2" xfId="3164" xr:uid="{0DC5D08C-9256-454D-9385-44E1C115F4D3}"/>
    <cellStyle name="Normalny 2 2 2 2 2 5 2 2 2 5" xfId="3165" xr:uid="{7370164E-1561-4BD6-8AD0-EA6D0459D1AA}"/>
    <cellStyle name="Normalny 2 2 2 2 2 5 2 2 3" xfId="3166" xr:uid="{334D63DF-58B2-447E-8C83-672767D8496B}"/>
    <cellStyle name="Normalny 2 2 2 2 2 5 2 2 3 2" xfId="3167" xr:uid="{08907520-D6D3-4587-A4CB-2F52468ED308}"/>
    <cellStyle name="Normalny 2 2 2 2 2 5 2 2 3 2 2" xfId="3168" xr:uid="{4C8A0CB9-FD9E-43E1-8E7E-3BBA15D3ADED}"/>
    <cellStyle name="Normalny 2 2 2 2 2 5 2 2 3 2 2 2" xfId="3169" xr:uid="{37583DAC-2DAF-4596-AA75-A89F85F1CDF6}"/>
    <cellStyle name="Normalny 2 2 2 2 2 5 2 2 3 2 3" xfId="3170" xr:uid="{2933FCFE-114C-4D89-966B-F8E61959CE8F}"/>
    <cellStyle name="Normalny 2 2 2 2 2 5 2 2 3 3" xfId="3171" xr:uid="{FE504A84-B672-4DB9-B382-FA6DD1482C6E}"/>
    <cellStyle name="Normalny 2 2 2 2 2 5 2 2 3 3 2" xfId="3172" xr:uid="{43960273-3403-4711-895D-2D06B00F6CBB}"/>
    <cellStyle name="Normalny 2 2 2 2 2 5 2 2 3 4" xfId="3173" xr:uid="{17178123-F8C6-4A1F-BE10-946CE3A6378D}"/>
    <cellStyle name="Normalny 2 2 2 2 2 5 2 2 4" xfId="3174" xr:uid="{35804F2F-E489-4E48-9561-15D8D16BA717}"/>
    <cellStyle name="Normalny 2 2 2 2 2 5 2 2 4 2" xfId="3175" xr:uid="{8188A2CD-E92F-4908-9EA3-C696C9FAAAA8}"/>
    <cellStyle name="Normalny 2 2 2 2 2 5 2 2 4 2 2" xfId="3176" xr:uid="{E3B36842-CA9A-48E5-A779-A128FF782325}"/>
    <cellStyle name="Normalny 2 2 2 2 2 5 2 2 4 3" xfId="3177" xr:uid="{A7A0C949-B9DC-4255-B115-4E01372FC160}"/>
    <cellStyle name="Normalny 2 2 2 2 2 5 2 2 5" xfId="3178" xr:uid="{972D7AD6-287D-4E3F-8E69-BA050060A4F9}"/>
    <cellStyle name="Normalny 2 2 2 2 2 5 2 2 5 2" xfId="3179" xr:uid="{D338D188-7A59-4104-B41B-E34876CD9464}"/>
    <cellStyle name="Normalny 2 2 2 2 2 5 2 2 6" xfId="3180" xr:uid="{47A21DB6-CBC7-41F1-8125-6A3FA8837F67}"/>
    <cellStyle name="Normalny 2 2 2 2 2 5 2 3" xfId="3181" xr:uid="{45015475-A8F9-4774-8BD8-800812B0C5DD}"/>
    <cellStyle name="Normalny 2 2 2 2 2 5 2 3 2" xfId="3182" xr:uid="{FD52B6D9-81AF-41B7-B078-49080CFA1EA2}"/>
    <cellStyle name="Normalny 2 2 2 2 2 5 2 3 2 2" xfId="3183" xr:uid="{C62ECCCB-CC4C-4CB2-A18B-672BBA08535D}"/>
    <cellStyle name="Normalny 2 2 2 2 2 5 2 3 2 2 2" xfId="3184" xr:uid="{CA509BD0-0377-42E8-9861-3A201D876E34}"/>
    <cellStyle name="Normalny 2 2 2 2 2 5 2 3 2 2 2 2" xfId="3185" xr:uid="{1E8438C7-CAC6-402A-B419-70BAF2C72AFB}"/>
    <cellStyle name="Normalny 2 2 2 2 2 5 2 3 2 2 3" xfId="3186" xr:uid="{6042A4F8-80E3-44A1-9963-2A00C26FC6D9}"/>
    <cellStyle name="Normalny 2 2 2 2 2 5 2 3 2 3" xfId="3187" xr:uid="{B464ECB5-B4E6-4D10-94D5-88EC400C0D26}"/>
    <cellStyle name="Normalny 2 2 2 2 2 5 2 3 2 3 2" xfId="3188" xr:uid="{DFDAE097-8408-44DC-9D11-3E9C2D6484B8}"/>
    <cellStyle name="Normalny 2 2 2 2 2 5 2 3 2 4" xfId="3189" xr:uid="{6E083A8B-20D6-4221-B453-13CF438A6F97}"/>
    <cellStyle name="Normalny 2 2 2 2 2 5 2 3 3" xfId="3190" xr:uid="{AF1C879B-A709-41F4-AA9D-0A14D61B1EFC}"/>
    <cellStyle name="Normalny 2 2 2 2 2 5 2 3 3 2" xfId="3191" xr:uid="{45E2B7E1-F174-43C6-973D-ACE864234FB4}"/>
    <cellStyle name="Normalny 2 2 2 2 2 5 2 3 3 2 2" xfId="3192" xr:uid="{59C6B631-1B5C-4EB7-9DC4-17E5234B8CCD}"/>
    <cellStyle name="Normalny 2 2 2 2 2 5 2 3 3 3" xfId="3193" xr:uid="{FA2B91EA-5CA9-45B2-9A3C-AE62BEE168A6}"/>
    <cellStyle name="Normalny 2 2 2 2 2 5 2 3 4" xfId="3194" xr:uid="{CD3842A9-4482-45DD-B512-DF26E642FE13}"/>
    <cellStyle name="Normalny 2 2 2 2 2 5 2 3 4 2" xfId="3195" xr:uid="{9ED81B5D-E661-43B9-872D-886D0BC1739D}"/>
    <cellStyle name="Normalny 2 2 2 2 2 5 2 3 5" xfId="3196" xr:uid="{20B965D7-E00F-468C-83A8-382C4E420BF9}"/>
    <cellStyle name="Normalny 2 2 2 2 2 5 2 4" xfId="3197" xr:uid="{A18FBBAC-0AAA-4898-9426-E8802D847B90}"/>
    <cellStyle name="Normalny 2 2 2 2 2 5 2 4 2" xfId="3198" xr:uid="{6D32A7D2-D775-43DE-9D51-C72FF5A4E04B}"/>
    <cellStyle name="Normalny 2 2 2 2 2 5 2 4 2 2" xfId="3199" xr:uid="{9421BD98-CCAB-437B-9E38-7946AEAF1CC4}"/>
    <cellStyle name="Normalny 2 2 2 2 2 5 2 4 2 2 2" xfId="3200" xr:uid="{E98EE3FA-A1AD-472C-A3D1-D3B6693A72BA}"/>
    <cellStyle name="Normalny 2 2 2 2 2 5 2 4 2 3" xfId="3201" xr:uid="{7800B25E-4688-419C-A651-434A60262930}"/>
    <cellStyle name="Normalny 2 2 2 2 2 5 2 4 3" xfId="3202" xr:uid="{BDDBAA21-085F-4EFF-B3B5-0142564BDAFE}"/>
    <cellStyle name="Normalny 2 2 2 2 2 5 2 4 3 2" xfId="3203" xr:uid="{C2A45804-3EA2-416D-A51F-4D9A8ACDA7A5}"/>
    <cellStyle name="Normalny 2 2 2 2 2 5 2 4 4" xfId="3204" xr:uid="{91C0810B-196A-47F4-B3D0-996F05381BD6}"/>
    <cellStyle name="Normalny 2 2 2 2 2 5 2 5" xfId="3205" xr:uid="{C73638F1-C434-4885-9966-A0DE50A133D4}"/>
    <cellStyle name="Normalny 2 2 2 2 2 5 2 5 2" xfId="3206" xr:uid="{B59399D3-32AD-43D3-9963-1B9056873864}"/>
    <cellStyle name="Normalny 2 2 2 2 2 5 2 5 2 2" xfId="3207" xr:uid="{3C86D8FC-2942-4E01-A266-E4658C63A863}"/>
    <cellStyle name="Normalny 2 2 2 2 2 5 2 5 3" xfId="3208" xr:uid="{C38AE58D-B6D0-4175-8BA0-EFF3D6888B68}"/>
    <cellStyle name="Normalny 2 2 2 2 2 5 2 6" xfId="3209" xr:uid="{1F7A3901-6C7D-4E84-9D06-CE9D08E18FAF}"/>
    <cellStyle name="Normalny 2 2 2 2 2 5 2 6 2" xfId="3210" xr:uid="{78AB8508-E15F-4893-B8C7-8ED506B2ACB9}"/>
    <cellStyle name="Normalny 2 2 2 2 2 5 2 7" xfId="3211" xr:uid="{EE17AA45-0B4A-493E-A40A-B084F78E606B}"/>
    <cellStyle name="Normalny 2 2 2 2 2 5 3" xfId="3212" xr:uid="{2609F3D7-8F8A-4375-AA6D-9043A5EB4C1E}"/>
    <cellStyle name="Normalny 2 2 2 2 2 5 3 2" xfId="3213" xr:uid="{50C57482-06D4-47F8-BB58-540CC4A21017}"/>
    <cellStyle name="Normalny 2 2 2 2 2 5 3 2 2" xfId="3214" xr:uid="{18D346DB-7E52-4D8D-9869-5C23D5695337}"/>
    <cellStyle name="Normalny 2 2 2 2 2 5 3 2 2 2" xfId="3215" xr:uid="{05245937-E653-47B8-84AC-030433C94BCA}"/>
    <cellStyle name="Normalny 2 2 2 2 2 5 3 2 2 2 2" xfId="3216" xr:uid="{969458A5-0F19-4658-BF8D-03A608BA1472}"/>
    <cellStyle name="Normalny 2 2 2 2 2 5 3 2 2 2 2 2" xfId="3217" xr:uid="{AA9D5419-C97C-4307-AD4D-92D009B2AA70}"/>
    <cellStyle name="Normalny 2 2 2 2 2 5 3 2 2 2 3" xfId="3218" xr:uid="{BEEA0BFD-90C7-4DF8-B12B-C4551ED264F7}"/>
    <cellStyle name="Normalny 2 2 2 2 2 5 3 2 2 3" xfId="3219" xr:uid="{50FBA11B-9F23-4F7C-B85B-24D6C184FD39}"/>
    <cellStyle name="Normalny 2 2 2 2 2 5 3 2 2 3 2" xfId="3220" xr:uid="{55D50107-8923-4682-B932-5D1BA4310316}"/>
    <cellStyle name="Normalny 2 2 2 2 2 5 3 2 2 4" xfId="3221" xr:uid="{978C294E-9ADC-4F74-97EC-DDFC27977DAA}"/>
    <cellStyle name="Normalny 2 2 2 2 2 5 3 2 3" xfId="3222" xr:uid="{4FA10CFF-DE3A-4886-AA26-484962BAD805}"/>
    <cellStyle name="Normalny 2 2 2 2 2 5 3 2 3 2" xfId="3223" xr:uid="{23EEE61A-0621-43A0-BEEB-189F9B5D82E7}"/>
    <cellStyle name="Normalny 2 2 2 2 2 5 3 2 3 2 2" xfId="3224" xr:uid="{5B17B476-3753-4016-8BD9-191ECB146C1F}"/>
    <cellStyle name="Normalny 2 2 2 2 2 5 3 2 3 3" xfId="3225" xr:uid="{973BDB80-DF80-46BC-A8A5-BD0390D1007B}"/>
    <cellStyle name="Normalny 2 2 2 2 2 5 3 2 4" xfId="3226" xr:uid="{05AB1C86-F0D8-4C8F-B00F-1AE174084EF5}"/>
    <cellStyle name="Normalny 2 2 2 2 2 5 3 2 4 2" xfId="3227" xr:uid="{6440A532-2A94-4991-9783-496356717EE0}"/>
    <cellStyle name="Normalny 2 2 2 2 2 5 3 2 5" xfId="3228" xr:uid="{EFA1DF70-51BC-4EB0-9F9E-863D16D3E7BE}"/>
    <cellStyle name="Normalny 2 2 2 2 2 5 3 3" xfId="3229" xr:uid="{DEA20AF9-2D2C-4A39-A20F-78AC8F07C156}"/>
    <cellStyle name="Normalny 2 2 2 2 2 5 3 3 2" xfId="3230" xr:uid="{0AAD5553-B2BF-4D08-AD17-AD1C4FB2BB4A}"/>
    <cellStyle name="Normalny 2 2 2 2 2 5 3 3 2 2" xfId="3231" xr:uid="{0D405864-326C-4E1D-9B07-E9E0602C627F}"/>
    <cellStyle name="Normalny 2 2 2 2 2 5 3 3 2 2 2" xfId="3232" xr:uid="{1B3B1184-1684-4929-8FB5-425C26EEE053}"/>
    <cellStyle name="Normalny 2 2 2 2 2 5 3 3 2 3" xfId="3233" xr:uid="{0DEBBC88-5DAC-476D-9D8F-B5FBF6E4C9AF}"/>
    <cellStyle name="Normalny 2 2 2 2 2 5 3 3 3" xfId="3234" xr:uid="{2A9C7DEA-C28B-47D3-B20D-0862D1AA09EF}"/>
    <cellStyle name="Normalny 2 2 2 2 2 5 3 3 3 2" xfId="3235" xr:uid="{78B0D5E7-6C95-4F70-AB1D-72C42429E623}"/>
    <cellStyle name="Normalny 2 2 2 2 2 5 3 3 4" xfId="3236" xr:uid="{6DD98B9D-67D8-442E-925C-2ADFC6D07342}"/>
    <cellStyle name="Normalny 2 2 2 2 2 5 3 4" xfId="3237" xr:uid="{0B803ACE-E717-42FC-A045-C42EE8545405}"/>
    <cellStyle name="Normalny 2 2 2 2 2 5 3 4 2" xfId="3238" xr:uid="{93BB38D7-4D12-4FC1-AB42-165448C40722}"/>
    <cellStyle name="Normalny 2 2 2 2 2 5 3 4 2 2" xfId="3239" xr:uid="{9ADF48A1-F97D-4615-A6B5-B14208C3AD64}"/>
    <cellStyle name="Normalny 2 2 2 2 2 5 3 4 3" xfId="3240" xr:uid="{0488CC77-D7EC-42F7-A52E-6313E0FF09DA}"/>
    <cellStyle name="Normalny 2 2 2 2 2 5 3 5" xfId="3241" xr:uid="{3D2BF377-8A52-40A9-89CA-0E22226F177E}"/>
    <cellStyle name="Normalny 2 2 2 2 2 5 3 5 2" xfId="3242" xr:uid="{93532D93-DF86-424E-AE60-909094F077B7}"/>
    <cellStyle name="Normalny 2 2 2 2 2 5 3 6" xfId="3243" xr:uid="{65316687-2B5C-40A9-BB9E-0F3C2DA8704A}"/>
    <cellStyle name="Normalny 2 2 2 2 2 5 4" xfId="3244" xr:uid="{05FC7774-467E-4AC0-8CC3-5F1591A66E31}"/>
    <cellStyle name="Normalny 2 2 2 2 2 5 4 2" xfId="3245" xr:uid="{161C11F1-6DC0-496E-BF65-B53DACB0A90B}"/>
    <cellStyle name="Normalny 2 2 2 2 2 5 4 2 2" xfId="3246" xr:uid="{72EEBD00-82C6-4279-B8DF-C315898CF7E6}"/>
    <cellStyle name="Normalny 2 2 2 2 2 5 4 2 2 2" xfId="3247" xr:uid="{2DEB2312-DB61-4B0F-AF44-BAF474F96DC0}"/>
    <cellStyle name="Normalny 2 2 2 2 2 5 4 2 2 2 2" xfId="3248" xr:uid="{CEB39761-B559-4668-97CA-2F6FC0190945}"/>
    <cellStyle name="Normalny 2 2 2 2 2 5 4 2 2 3" xfId="3249" xr:uid="{4BDCF43F-C96F-4695-AFF2-5430E0E14504}"/>
    <cellStyle name="Normalny 2 2 2 2 2 5 4 2 3" xfId="3250" xr:uid="{04C9DB57-F667-4DBE-905E-B8A80DF385D9}"/>
    <cellStyle name="Normalny 2 2 2 2 2 5 4 2 3 2" xfId="3251" xr:uid="{223531AB-E123-4D4E-A214-7B051D331A96}"/>
    <cellStyle name="Normalny 2 2 2 2 2 5 4 2 4" xfId="3252" xr:uid="{0C2191A5-6CEE-4208-87C6-EF50D97CDB97}"/>
    <cellStyle name="Normalny 2 2 2 2 2 5 4 3" xfId="3253" xr:uid="{6B4BFC8D-844A-4A1F-83FD-0CC3E62108C4}"/>
    <cellStyle name="Normalny 2 2 2 2 2 5 4 3 2" xfId="3254" xr:uid="{6D58C655-8832-4E8A-9610-2E3100054E69}"/>
    <cellStyle name="Normalny 2 2 2 2 2 5 4 3 2 2" xfId="3255" xr:uid="{B95DA590-016B-41B9-B3BF-AFC3D623B31A}"/>
    <cellStyle name="Normalny 2 2 2 2 2 5 4 3 3" xfId="3256" xr:uid="{13143818-5B59-402E-8465-2CDC178E2940}"/>
    <cellStyle name="Normalny 2 2 2 2 2 5 4 4" xfId="3257" xr:uid="{AD8F0DF3-AFAE-4074-91B6-3D29A707D9CA}"/>
    <cellStyle name="Normalny 2 2 2 2 2 5 4 4 2" xfId="3258" xr:uid="{9A80F49C-F907-40DC-AD08-34F2ACF32856}"/>
    <cellStyle name="Normalny 2 2 2 2 2 5 4 5" xfId="3259" xr:uid="{FD85FD14-135E-4BC0-9075-6B2125E17BB1}"/>
    <cellStyle name="Normalny 2 2 2 2 2 5 5" xfId="3260" xr:uid="{F597AF23-D837-4546-BBC8-9A9B69FED7EC}"/>
    <cellStyle name="Normalny 2 2 2 2 2 5 5 2" xfId="3261" xr:uid="{79686701-E571-42C8-9DF4-C51D356C74FD}"/>
    <cellStyle name="Normalny 2 2 2 2 2 5 5 2 2" xfId="3262" xr:uid="{83C29239-1040-4F7B-9026-56974D66FEDB}"/>
    <cellStyle name="Normalny 2 2 2 2 2 5 5 2 2 2" xfId="3263" xr:uid="{0DBE08A9-5936-4363-9838-AAB2677672A3}"/>
    <cellStyle name="Normalny 2 2 2 2 2 5 5 2 3" xfId="3264" xr:uid="{7C828B84-A35B-46C0-8781-2E7CD325F50D}"/>
    <cellStyle name="Normalny 2 2 2 2 2 5 5 3" xfId="3265" xr:uid="{EEBA2BDA-CA4F-4FC2-923D-A90B4507C11B}"/>
    <cellStyle name="Normalny 2 2 2 2 2 5 5 3 2" xfId="3266" xr:uid="{0D107539-ADB2-46B6-BF5F-B690BE47AD46}"/>
    <cellStyle name="Normalny 2 2 2 2 2 5 5 4" xfId="3267" xr:uid="{66EC1368-DD17-427A-8ACF-2A13C3BE91F7}"/>
    <cellStyle name="Normalny 2 2 2 2 2 5 6" xfId="3268" xr:uid="{95AD9F26-5D53-4F40-A0B9-9D996F077DE2}"/>
    <cellStyle name="Normalny 2 2 2 2 2 5 6 2" xfId="3269" xr:uid="{31D4E7B4-E9C6-43CF-A898-DEDBB5D97206}"/>
    <cellStyle name="Normalny 2 2 2 2 2 5 6 2 2" xfId="3270" xr:uid="{745F0744-BD14-4129-854F-456693840AAB}"/>
    <cellStyle name="Normalny 2 2 2 2 2 5 6 3" xfId="3271" xr:uid="{220DDDCF-593B-435C-BB99-1219BDF12A14}"/>
    <cellStyle name="Normalny 2 2 2 2 2 5 7" xfId="3272" xr:uid="{F1E30484-7BC1-4482-A136-4D7FBEDC54D6}"/>
    <cellStyle name="Normalny 2 2 2 2 2 5 7 2" xfId="3273" xr:uid="{DB9C088C-7126-4842-AAD0-6B50DEB1510F}"/>
    <cellStyle name="Normalny 2 2 2 2 2 5 8" xfId="3274" xr:uid="{0F755E49-30D3-4809-ACCC-8D5EB3722CC1}"/>
    <cellStyle name="Normalny 2 2 2 2 2 6" xfId="3275" xr:uid="{0ADA0FDC-7DAE-4C31-B582-2993A0F57AF5}"/>
    <cellStyle name="Normalny 2 2 2 2 2 6 2" xfId="3276" xr:uid="{B12CAB1F-DF34-48AB-8290-7358C50B2BC4}"/>
    <cellStyle name="Normalny 2 2 2 2 2 6 2 2" xfId="3277" xr:uid="{0337CC50-EADE-41A9-837B-29161846487B}"/>
    <cellStyle name="Normalny 2 2 2 2 2 6 2 2 2" xfId="3278" xr:uid="{2D0E265C-9DE6-48DF-ADCB-4D6DAC60ACBA}"/>
    <cellStyle name="Normalny 2 2 2 2 2 6 2 2 2 2" xfId="3279" xr:uid="{9C33EE4A-8F46-4A80-8ED6-FE252D74D518}"/>
    <cellStyle name="Normalny 2 2 2 2 2 6 2 2 2 2 2" xfId="3280" xr:uid="{3359EBDC-46B9-4B9A-A8C3-E0F6B818E830}"/>
    <cellStyle name="Normalny 2 2 2 2 2 6 2 2 2 2 2 2" xfId="3281" xr:uid="{5194C077-C205-4ED2-A754-7477436F2A2C}"/>
    <cellStyle name="Normalny 2 2 2 2 2 6 2 2 2 2 3" xfId="3282" xr:uid="{9E75070D-E3D8-4032-9CCB-E28931B6C3EE}"/>
    <cellStyle name="Normalny 2 2 2 2 2 6 2 2 2 3" xfId="3283" xr:uid="{4CDE8183-E687-4E4F-BC3C-C4A8E1446E9C}"/>
    <cellStyle name="Normalny 2 2 2 2 2 6 2 2 2 3 2" xfId="3284" xr:uid="{61710796-7719-4CC7-BB58-F72E38A18C28}"/>
    <cellStyle name="Normalny 2 2 2 2 2 6 2 2 2 4" xfId="3285" xr:uid="{1D1EF21E-3513-4338-AD94-8592BBFD81E6}"/>
    <cellStyle name="Normalny 2 2 2 2 2 6 2 2 3" xfId="3286" xr:uid="{82CBCF0A-4A1A-4E65-B64C-FE00C624E0D4}"/>
    <cellStyle name="Normalny 2 2 2 2 2 6 2 2 3 2" xfId="3287" xr:uid="{E3D88C6B-2E16-4E36-A9D0-7FAA82CE7020}"/>
    <cellStyle name="Normalny 2 2 2 2 2 6 2 2 3 2 2" xfId="3288" xr:uid="{8336E088-E1F7-45F6-8E6C-B0DA348FD606}"/>
    <cellStyle name="Normalny 2 2 2 2 2 6 2 2 3 3" xfId="3289" xr:uid="{7DB8D097-492B-4971-BCAC-B6E98739F340}"/>
    <cellStyle name="Normalny 2 2 2 2 2 6 2 2 4" xfId="3290" xr:uid="{660A21E0-CA47-47DA-8859-8D616720F6C2}"/>
    <cellStyle name="Normalny 2 2 2 2 2 6 2 2 4 2" xfId="3291" xr:uid="{807DC951-D250-4E1D-9DD7-AAA5994F70C4}"/>
    <cellStyle name="Normalny 2 2 2 2 2 6 2 2 5" xfId="3292" xr:uid="{CF950B32-1475-4EF9-8386-1DA7AE5E18EB}"/>
    <cellStyle name="Normalny 2 2 2 2 2 6 2 3" xfId="3293" xr:uid="{39437595-49F6-44F7-97DE-9FFA9B61000A}"/>
    <cellStyle name="Normalny 2 2 2 2 2 6 2 3 2" xfId="3294" xr:uid="{15798A51-4A6A-491E-8EAD-B4FD617945C9}"/>
    <cellStyle name="Normalny 2 2 2 2 2 6 2 3 2 2" xfId="3295" xr:uid="{0E761348-1A8D-415B-B227-6D5D416E9F69}"/>
    <cellStyle name="Normalny 2 2 2 2 2 6 2 3 2 2 2" xfId="3296" xr:uid="{1BBE66A9-7762-44AE-ACE9-738826EDC72A}"/>
    <cellStyle name="Normalny 2 2 2 2 2 6 2 3 2 3" xfId="3297" xr:uid="{C9B59F76-CCBF-4F58-9612-9D6BA5E9806D}"/>
    <cellStyle name="Normalny 2 2 2 2 2 6 2 3 3" xfId="3298" xr:uid="{AA6476E8-78C3-494C-BD0E-6C5107BFDA95}"/>
    <cellStyle name="Normalny 2 2 2 2 2 6 2 3 3 2" xfId="3299" xr:uid="{989C2C41-2373-4BBB-86E5-0B8DD8A66D7E}"/>
    <cellStyle name="Normalny 2 2 2 2 2 6 2 3 4" xfId="3300" xr:uid="{0A4CA3A1-D0DF-41F1-A258-AFF30091C2BA}"/>
    <cellStyle name="Normalny 2 2 2 2 2 6 2 4" xfId="3301" xr:uid="{25FCAF83-AD53-473B-8F6B-56371B70CFB0}"/>
    <cellStyle name="Normalny 2 2 2 2 2 6 2 4 2" xfId="3302" xr:uid="{FEF0FF2F-AE7B-4219-8A63-30F68C57E570}"/>
    <cellStyle name="Normalny 2 2 2 2 2 6 2 4 2 2" xfId="3303" xr:uid="{3EC90703-885D-4207-AEBB-1B399241FF58}"/>
    <cellStyle name="Normalny 2 2 2 2 2 6 2 4 3" xfId="3304" xr:uid="{43F64949-29D4-4967-A17B-EE7ECAD493B9}"/>
    <cellStyle name="Normalny 2 2 2 2 2 6 2 5" xfId="3305" xr:uid="{CA082C9B-9557-4910-842D-66B261A51ECC}"/>
    <cellStyle name="Normalny 2 2 2 2 2 6 2 5 2" xfId="3306" xr:uid="{13CF6D48-BF8B-4CA1-9B38-05B467946E7B}"/>
    <cellStyle name="Normalny 2 2 2 2 2 6 2 6" xfId="3307" xr:uid="{F2DC362A-B91A-4F6B-8F6B-1D9CCBB74EC5}"/>
    <cellStyle name="Normalny 2 2 2 2 2 6 3" xfId="3308" xr:uid="{5EFEC822-796E-4C7F-B249-8246C1993B10}"/>
    <cellStyle name="Normalny 2 2 2 2 2 6 3 2" xfId="3309" xr:uid="{71CC406E-5D3C-4BE0-85D9-48A2A2D808A8}"/>
    <cellStyle name="Normalny 2 2 2 2 2 6 3 2 2" xfId="3310" xr:uid="{466692E0-575D-4364-AED5-D5899C722D62}"/>
    <cellStyle name="Normalny 2 2 2 2 2 6 3 2 2 2" xfId="3311" xr:uid="{FF12B0D3-7AE2-458D-A991-0F79957E44A6}"/>
    <cellStyle name="Normalny 2 2 2 2 2 6 3 2 2 2 2" xfId="3312" xr:uid="{A00FEAF0-4BA1-488A-9084-A56F667F530A}"/>
    <cellStyle name="Normalny 2 2 2 2 2 6 3 2 2 3" xfId="3313" xr:uid="{03664FCD-4F47-4E44-972C-C45965F421E5}"/>
    <cellStyle name="Normalny 2 2 2 2 2 6 3 2 3" xfId="3314" xr:uid="{71E17200-6FB3-467D-8620-7564379B3FF0}"/>
    <cellStyle name="Normalny 2 2 2 2 2 6 3 2 3 2" xfId="3315" xr:uid="{D72BA058-064B-4C2E-89B1-312CE54C2EA0}"/>
    <cellStyle name="Normalny 2 2 2 2 2 6 3 2 4" xfId="3316" xr:uid="{716A8713-4C8C-4A02-BA4F-927D1AEE1C11}"/>
    <cellStyle name="Normalny 2 2 2 2 2 6 3 3" xfId="3317" xr:uid="{B3CB1B8B-C507-4FF2-A417-F928DD394B6D}"/>
    <cellStyle name="Normalny 2 2 2 2 2 6 3 3 2" xfId="3318" xr:uid="{312E345D-EF1B-48E0-A320-107AB67D4F91}"/>
    <cellStyle name="Normalny 2 2 2 2 2 6 3 3 2 2" xfId="3319" xr:uid="{8F73619C-D8D8-485F-A093-731E61520A5C}"/>
    <cellStyle name="Normalny 2 2 2 2 2 6 3 3 3" xfId="3320" xr:uid="{E209FD28-4B84-47C4-A3B2-09AA13539551}"/>
    <cellStyle name="Normalny 2 2 2 2 2 6 3 4" xfId="3321" xr:uid="{AD977CAE-372F-42C3-9C9F-24905C969BB4}"/>
    <cellStyle name="Normalny 2 2 2 2 2 6 3 4 2" xfId="3322" xr:uid="{9F9BDA29-22C0-42E3-A2FC-26B7C095078F}"/>
    <cellStyle name="Normalny 2 2 2 2 2 6 3 5" xfId="3323" xr:uid="{B16FCFD1-B2DA-4758-B245-047FA383FA4B}"/>
    <cellStyle name="Normalny 2 2 2 2 2 6 4" xfId="3324" xr:uid="{5EECC446-6921-443C-97A5-E5E417ED5289}"/>
    <cellStyle name="Normalny 2 2 2 2 2 6 4 2" xfId="3325" xr:uid="{44F95E6A-E9E4-49B8-BC0E-A7B02FB009D8}"/>
    <cellStyle name="Normalny 2 2 2 2 2 6 4 2 2" xfId="3326" xr:uid="{6E0B96A0-5FBB-4C62-864D-C7AE3F5E87E2}"/>
    <cellStyle name="Normalny 2 2 2 2 2 6 4 2 2 2" xfId="3327" xr:uid="{05A41736-C070-42F0-9D51-FDF8AA5F35D8}"/>
    <cellStyle name="Normalny 2 2 2 2 2 6 4 2 3" xfId="3328" xr:uid="{C2788B86-3381-441B-AB10-CC59E00B3AF0}"/>
    <cellStyle name="Normalny 2 2 2 2 2 6 4 3" xfId="3329" xr:uid="{FF389453-7CC3-45DA-9FB0-909D9F26DF96}"/>
    <cellStyle name="Normalny 2 2 2 2 2 6 4 3 2" xfId="3330" xr:uid="{3E04401A-CF7F-4142-8ADC-9AD15255A1AD}"/>
    <cellStyle name="Normalny 2 2 2 2 2 6 4 4" xfId="3331" xr:uid="{BC5672F5-0677-4E08-B84F-8640CF90DE0C}"/>
    <cellStyle name="Normalny 2 2 2 2 2 6 5" xfId="3332" xr:uid="{3F5AABB7-EDF6-4E26-B51D-C6998BA90F6F}"/>
    <cellStyle name="Normalny 2 2 2 2 2 6 5 2" xfId="3333" xr:uid="{A485A0DC-0E57-4663-A931-E908A3F37601}"/>
    <cellStyle name="Normalny 2 2 2 2 2 6 5 2 2" xfId="3334" xr:uid="{D84CA9C7-1EC2-4805-A528-F196D94EE541}"/>
    <cellStyle name="Normalny 2 2 2 2 2 6 5 3" xfId="3335" xr:uid="{2F10A347-C896-4DE7-8C0E-724B073DCBFA}"/>
    <cellStyle name="Normalny 2 2 2 2 2 6 6" xfId="3336" xr:uid="{E9B18E3C-8B94-4DA6-BE06-088525481255}"/>
    <cellStyle name="Normalny 2 2 2 2 2 6 6 2" xfId="3337" xr:uid="{33A959F9-3B24-47BF-B3EF-EB4E09809C6E}"/>
    <cellStyle name="Normalny 2 2 2 2 2 6 7" xfId="3338" xr:uid="{3CCE7066-1D23-407A-AD0D-50F585F12B17}"/>
    <cellStyle name="Normalny 2 2 2 2 2 7" xfId="3339" xr:uid="{36133B2D-8688-46B0-8D07-D91E931E85D1}"/>
    <cellStyle name="Normalny 2 2 2 2 2 7 2" xfId="3340" xr:uid="{012E7121-E0DD-45A9-99AC-B0637538172E}"/>
    <cellStyle name="Normalny 2 2 2 2 2 7 2 2" xfId="3341" xr:uid="{9C7E485C-B1D8-4FE0-AFB7-77CCC1A63AE8}"/>
    <cellStyle name="Normalny 2 2 2 2 2 7 2 2 2" xfId="3342" xr:uid="{69C862C6-3CAB-4195-8424-2832B68BF2B4}"/>
    <cellStyle name="Normalny 2 2 2 2 2 7 2 2 2 2" xfId="3343" xr:uid="{7F269014-67A9-4393-ABC0-0C8AFA5B2085}"/>
    <cellStyle name="Normalny 2 2 2 2 2 7 2 2 2 2 2" xfId="3344" xr:uid="{BC6BC163-608E-4C6F-A394-12169797FB03}"/>
    <cellStyle name="Normalny 2 2 2 2 2 7 2 2 2 3" xfId="3345" xr:uid="{45644B73-9631-4801-B83F-73C0BAFF67CA}"/>
    <cellStyle name="Normalny 2 2 2 2 2 7 2 2 3" xfId="3346" xr:uid="{455361AA-1A45-4524-8BC9-F70B52B7DD26}"/>
    <cellStyle name="Normalny 2 2 2 2 2 7 2 2 3 2" xfId="3347" xr:uid="{26026BBD-0B69-4934-A6EF-5F5D63689868}"/>
    <cellStyle name="Normalny 2 2 2 2 2 7 2 2 4" xfId="3348" xr:uid="{CE6C1C2B-1E87-4E0D-AF9C-15D2251C271D}"/>
    <cellStyle name="Normalny 2 2 2 2 2 7 2 3" xfId="3349" xr:uid="{F131F309-C73E-4923-8766-D2326EF37030}"/>
    <cellStyle name="Normalny 2 2 2 2 2 7 2 3 2" xfId="3350" xr:uid="{CD7471E7-6523-430E-86E4-AC582FBCCE6F}"/>
    <cellStyle name="Normalny 2 2 2 2 2 7 2 3 2 2" xfId="3351" xr:uid="{35183ADE-A9D6-4590-AAF4-133F0E88DAFE}"/>
    <cellStyle name="Normalny 2 2 2 2 2 7 2 3 3" xfId="3352" xr:uid="{449F5D92-1EA3-4AFE-8731-17ABA0C1E2C8}"/>
    <cellStyle name="Normalny 2 2 2 2 2 7 2 4" xfId="3353" xr:uid="{A64701C6-54E3-480B-A67C-C6E1A537D981}"/>
    <cellStyle name="Normalny 2 2 2 2 2 7 2 4 2" xfId="3354" xr:uid="{2982C06B-8BB4-4A71-93E1-D1CA7502DB87}"/>
    <cellStyle name="Normalny 2 2 2 2 2 7 2 5" xfId="3355" xr:uid="{49E225B8-4FE3-4102-8022-CFDCEB78D980}"/>
    <cellStyle name="Normalny 2 2 2 2 2 7 3" xfId="3356" xr:uid="{E8C782A3-F85B-45FF-8904-E56C3DED8D1F}"/>
    <cellStyle name="Normalny 2 2 2 2 2 7 3 2" xfId="3357" xr:uid="{833CE257-A4DE-4C58-8A0A-3AB88C05B8E2}"/>
    <cellStyle name="Normalny 2 2 2 2 2 7 3 2 2" xfId="3358" xr:uid="{33E7FC2B-D690-4E04-9794-A79225FFCF92}"/>
    <cellStyle name="Normalny 2 2 2 2 2 7 3 2 2 2" xfId="3359" xr:uid="{BDA5D90A-75B1-4B61-9C9D-A5614DE0159D}"/>
    <cellStyle name="Normalny 2 2 2 2 2 7 3 2 3" xfId="3360" xr:uid="{CB57CD1B-9011-4503-A20C-61BECAB95697}"/>
    <cellStyle name="Normalny 2 2 2 2 2 7 3 3" xfId="3361" xr:uid="{952AD338-1DD2-4CAF-A52E-00D224CEFAAE}"/>
    <cellStyle name="Normalny 2 2 2 2 2 7 3 3 2" xfId="3362" xr:uid="{D7E41541-64FD-42C8-B23D-6E99F938EFEC}"/>
    <cellStyle name="Normalny 2 2 2 2 2 7 3 4" xfId="3363" xr:uid="{9EFFA99D-EE75-4E4D-84B5-66463A29DBD8}"/>
    <cellStyle name="Normalny 2 2 2 2 2 7 4" xfId="3364" xr:uid="{52CEDED7-FA93-46EA-8D64-327CCF1B76F6}"/>
    <cellStyle name="Normalny 2 2 2 2 2 7 4 2" xfId="3365" xr:uid="{60281183-11FC-474B-BB1F-3078D97315C8}"/>
    <cellStyle name="Normalny 2 2 2 2 2 7 4 2 2" xfId="3366" xr:uid="{8D590054-7A80-4C36-AFA1-49A5D92FF53F}"/>
    <cellStyle name="Normalny 2 2 2 2 2 7 4 3" xfId="3367" xr:uid="{83524A14-9EC3-4F38-9206-AA6A30D8EA6E}"/>
    <cellStyle name="Normalny 2 2 2 2 2 7 5" xfId="3368" xr:uid="{3305B256-CA51-4495-A158-2B6F5A9E523A}"/>
    <cellStyle name="Normalny 2 2 2 2 2 7 5 2" xfId="3369" xr:uid="{04F8CC44-943F-4DC6-90DC-0DD59147DDAC}"/>
    <cellStyle name="Normalny 2 2 2 2 2 7 6" xfId="3370" xr:uid="{721826D7-DD21-4142-B8C6-834B87981B7A}"/>
    <cellStyle name="Normalny 2 2 2 2 2 8" xfId="3371" xr:uid="{81449364-7466-40EB-84D0-32B29EBF0CC8}"/>
    <cellStyle name="Normalny 2 2 2 2 2 8 2" xfId="3372" xr:uid="{B60DB182-F378-45DC-98A8-C3EC504A900E}"/>
    <cellStyle name="Normalny 2 2 2 2 2 8 2 2" xfId="3373" xr:uid="{280A8CFC-23DF-4B74-B268-52D21962338C}"/>
    <cellStyle name="Normalny 2 2 2 2 2 8 2 2 2" xfId="3374" xr:uid="{4FA18C0F-DB54-494A-A017-6187A241608A}"/>
    <cellStyle name="Normalny 2 2 2 2 2 8 2 2 2 2" xfId="3375" xr:uid="{3180C4BA-0CA9-4EB1-8954-BD2404E8A743}"/>
    <cellStyle name="Normalny 2 2 2 2 2 8 2 2 3" xfId="3376" xr:uid="{AAD3C95A-6E8C-42EE-85D4-50600E404581}"/>
    <cellStyle name="Normalny 2 2 2 2 2 8 2 3" xfId="3377" xr:uid="{975DD6F6-AD76-4A86-BE42-4704DB40A8B1}"/>
    <cellStyle name="Normalny 2 2 2 2 2 8 2 3 2" xfId="3378" xr:uid="{B3B1E3E9-6D31-454B-B66C-C59360991B5F}"/>
    <cellStyle name="Normalny 2 2 2 2 2 8 2 4" xfId="3379" xr:uid="{0B21B069-D32F-411F-9EDC-56569999F50A}"/>
    <cellStyle name="Normalny 2 2 2 2 2 8 3" xfId="3380" xr:uid="{C2C42A1F-2F6F-4E88-97F8-BE495CF0E262}"/>
    <cellStyle name="Normalny 2 2 2 2 2 8 3 2" xfId="3381" xr:uid="{58D3C114-7A92-4378-B865-97543E1B29E7}"/>
    <cellStyle name="Normalny 2 2 2 2 2 8 3 2 2" xfId="3382" xr:uid="{6BFE5374-E940-4F3B-A0AE-5FBCA921B064}"/>
    <cellStyle name="Normalny 2 2 2 2 2 8 3 3" xfId="3383" xr:uid="{24A80C3F-7A81-4EC8-BBD6-ADA605939FEA}"/>
    <cellStyle name="Normalny 2 2 2 2 2 8 4" xfId="3384" xr:uid="{FE216E05-6AD9-424A-B015-BDC24CEA646C}"/>
    <cellStyle name="Normalny 2 2 2 2 2 8 4 2" xfId="3385" xr:uid="{8DEFF58C-DDD0-439F-A549-847802D245E1}"/>
    <cellStyle name="Normalny 2 2 2 2 2 8 5" xfId="3386" xr:uid="{B3CB813F-F283-4C95-94F6-68207D237664}"/>
    <cellStyle name="Normalny 2 2 2 2 2 9" xfId="3387" xr:uid="{52981CA0-27CB-4C18-BF6D-2D17A68DFE71}"/>
    <cellStyle name="Normalny 2 2 2 2 2 9 2" xfId="3388" xr:uid="{0F40018E-630F-4900-B5FF-7448BD478A02}"/>
    <cellStyle name="Normalny 2 2 2 2 2 9 2 2" xfId="3389" xr:uid="{AB2B086A-D360-4383-A192-2684063F4A1B}"/>
    <cellStyle name="Normalny 2 2 2 2 2 9 2 2 2" xfId="3390" xr:uid="{D1B6FA4A-74B4-4494-AA5F-58A46A32D58D}"/>
    <cellStyle name="Normalny 2 2 2 2 2 9 2 3" xfId="3391" xr:uid="{59D85A46-2BD4-4E10-A374-21C99375323E}"/>
    <cellStyle name="Normalny 2 2 2 2 2 9 3" xfId="3392" xr:uid="{479F915A-C5B4-476A-A295-406D3BD35ED3}"/>
    <cellStyle name="Normalny 2 2 2 2 2 9 3 2" xfId="3393" xr:uid="{EEDFB122-1063-47CE-AC07-78DF088B0F5A}"/>
    <cellStyle name="Normalny 2 2 2 2 2 9 4" xfId="3394" xr:uid="{82FE40FB-30A8-4BE8-9419-5F436DCFEED2}"/>
    <cellStyle name="Normalny 2 2 2 2 3" xfId="3395" xr:uid="{FB101753-5E3D-4584-A96E-C38307E71031}"/>
    <cellStyle name="Normalny 2 2 2 2 3 10" xfId="3396" xr:uid="{61F678A0-26EA-4284-BFE8-2AC5D3CB5349}"/>
    <cellStyle name="Normalny 2 2 2 2 3 10 2" xfId="3397" xr:uid="{A402CB1E-99C5-4A25-97DC-CB1840C0DC53}"/>
    <cellStyle name="Normalny 2 2 2 2 3 11" xfId="3398" xr:uid="{79E27544-A082-441C-AD51-84DCABB4258B}"/>
    <cellStyle name="Normalny 2 2 2 2 3 2" xfId="3399" xr:uid="{40CDC639-567E-4154-AECF-BE09178D4BC6}"/>
    <cellStyle name="Normalny 2 2 2 2 3 3" xfId="3400" xr:uid="{F9DD399A-EE54-4404-93CE-85513A5DB8A4}"/>
    <cellStyle name="Normalny 2 2 2 2 3 3 2" xfId="3401" xr:uid="{D98283BE-350C-4A19-BBB1-AAD9D8C1B8A2}"/>
    <cellStyle name="Normalny 2 2 2 2 3 3 2 2" xfId="3402" xr:uid="{2E461B8B-E464-404A-8DE0-DE473C641E0B}"/>
    <cellStyle name="Normalny 2 2 2 2 3 3 2 2 2" xfId="3403" xr:uid="{DC53FA9E-46CB-40A4-B62E-B85642B7578F}"/>
    <cellStyle name="Normalny 2 2 2 2 3 3 2 2 2 2" xfId="3404" xr:uid="{55E2B60D-D55D-478B-AD1F-2ECE20D03DA6}"/>
    <cellStyle name="Normalny 2 2 2 2 3 3 2 2 2 2 2" xfId="3405" xr:uid="{08B958A3-D9D4-40CB-AA87-3EBFD1602E18}"/>
    <cellStyle name="Normalny 2 2 2 2 3 3 2 2 2 2 2 2" xfId="3406" xr:uid="{6B4A9472-7EE3-41A4-BC33-AD441BB5D482}"/>
    <cellStyle name="Normalny 2 2 2 2 3 3 2 2 2 2 2 2 2" xfId="3407" xr:uid="{F3BBC505-00CF-4868-8E3D-D48683EF902D}"/>
    <cellStyle name="Normalny 2 2 2 2 3 3 2 2 2 2 2 2 2 2" xfId="3408" xr:uid="{442C3F68-AEBD-40B6-A5B8-D9FA057D7226}"/>
    <cellStyle name="Normalny 2 2 2 2 3 3 2 2 2 2 2 2 3" xfId="3409" xr:uid="{B7041FA6-ECB7-406A-B374-9E240B441541}"/>
    <cellStyle name="Normalny 2 2 2 2 3 3 2 2 2 2 2 3" xfId="3410" xr:uid="{8235305F-68B3-46D4-824C-60DCBC4D8DDD}"/>
    <cellStyle name="Normalny 2 2 2 2 3 3 2 2 2 2 2 3 2" xfId="3411" xr:uid="{BFA69F20-697D-49A8-8AB3-6A459F6A94E9}"/>
    <cellStyle name="Normalny 2 2 2 2 3 3 2 2 2 2 2 4" xfId="3412" xr:uid="{ACF45619-4BA0-44C8-AEF8-2688E335BE5C}"/>
    <cellStyle name="Normalny 2 2 2 2 3 3 2 2 2 2 3" xfId="3413" xr:uid="{3303B0B3-4670-4FD6-9FF5-A794C0C8EAE1}"/>
    <cellStyle name="Normalny 2 2 2 2 3 3 2 2 2 2 3 2" xfId="3414" xr:uid="{49B39752-3340-4997-A7A8-42F6B2E2EEBA}"/>
    <cellStyle name="Normalny 2 2 2 2 3 3 2 2 2 2 3 2 2" xfId="3415" xr:uid="{7D44EF11-4EF6-4FAB-AAE3-00857AED1DE2}"/>
    <cellStyle name="Normalny 2 2 2 2 3 3 2 2 2 2 3 3" xfId="3416" xr:uid="{72584DCF-6585-44EB-8A77-AA09E04885EC}"/>
    <cellStyle name="Normalny 2 2 2 2 3 3 2 2 2 2 4" xfId="3417" xr:uid="{84B5219C-DF5C-4605-897C-B1B70B83C847}"/>
    <cellStyle name="Normalny 2 2 2 2 3 3 2 2 2 2 4 2" xfId="3418" xr:uid="{2F4E1407-17F4-4CE9-AEED-8FC9021CC01F}"/>
    <cellStyle name="Normalny 2 2 2 2 3 3 2 2 2 2 5" xfId="3419" xr:uid="{8ACA6A7F-A867-4723-91FB-63CB65DA328F}"/>
    <cellStyle name="Normalny 2 2 2 2 3 3 2 2 2 3" xfId="3420" xr:uid="{5DF9315C-F3A2-420C-9593-C54FADC10394}"/>
    <cellStyle name="Normalny 2 2 2 2 3 3 2 2 2 3 2" xfId="3421" xr:uid="{CC78B4D5-9F43-4F44-A017-7877C2CC06BC}"/>
    <cellStyle name="Normalny 2 2 2 2 3 3 2 2 2 3 2 2" xfId="3422" xr:uid="{220D2E47-9F24-4496-BA76-FF73FE0CEF81}"/>
    <cellStyle name="Normalny 2 2 2 2 3 3 2 2 2 3 2 2 2" xfId="3423" xr:uid="{470670C0-698D-4D70-BA49-1D973D6C1BBB}"/>
    <cellStyle name="Normalny 2 2 2 2 3 3 2 2 2 3 2 3" xfId="3424" xr:uid="{2EDB5FDD-C9E7-4581-8911-61EC604EBF2B}"/>
    <cellStyle name="Normalny 2 2 2 2 3 3 2 2 2 3 3" xfId="3425" xr:uid="{4F11329C-E30C-42C8-BA2D-FBCF6817FA6D}"/>
    <cellStyle name="Normalny 2 2 2 2 3 3 2 2 2 3 3 2" xfId="3426" xr:uid="{DFFB8FC3-C334-4A20-9C56-309B29B055CF}"/>
    <cellStyle name="Normalny 2 2 2 2 3 3 2 2 2 3 4" xfId="3427" xr:uid="{EA21CE59-D6C2-4537-A507-A55513A9669E}"/>
    <cellStyle name="Normalny 2 2 2 2 3 3 2 2 2 4" xfId="3428" xr:uid="{5F0121D9-1115-4DC7-A655-1492A092C658}"/>
    <cellStyle name="Normalny 2 2 2 2 3 3 2 2 2 4 2" xfId="3429" xr:uid="{7F252AC1-1612-49A3-9BF7-A0DEEE4A862A}"/>
    <cellStyle name="Normalny 2 2 2 2 3 3 2 2 2 4 2 2" xfId="3430" xr:uid="{91E1BF1A-FE7E-4869-8BB9-56F09F6CA981}"/>
    <cellStyle name="Normalny 2 2 2 2 3 3 2 2 2 4 3" xfId="3431" xr:uid="{810F32C3-5B6A-4FAD-AED4-696AA3A17F07}"/>
    <cellStyle name="Normalny 2 2 2 2 3 3 2 2 2 5" xfId="3432" xr:uid="{81EC5BD2-E2BB-49D0-BB75-3D1C49A3F94B}"/>
    <cellStyle name="Normalny 2 2 2 2 3 3 2 2 2 5 2" xfId="3433" xr:uid="{91D685D8-C74D-429B-B687-95DDF611CDF9}"/>
    <cellStyle name="Normalny 2 2 2 2 3 3 2 2 2 6" xfId="3434" xr:uid="{114818B5-3DF4-4A03-885A-E6895E008D44}"/>
    <cellStyle name="Normalny 2 2 2 2 3 3 2 2 3" xfId="3435" xr:uid="{021C099A-C93D-4478-B558-6E6779A8424F}"/>
    <cellStyle name="Normalny 2 2 2 2 3 3 2 2 3 2" xfId="3436" xr:uid="{A18B5D1B-A900-4928-9CF5-2111EF1DB145}"/>
    <cellStyle name="Normalny 2 2 2 2 3 3 2 2 3 2 2" xfId="3437" xr:uid="{78C8743D-2233-469C-9BDB-E21C40A84918}"/>
    <cellStyle name="Normalny 2 2 2 2 3 3 2 2 3 2 2 2" xfId="3438" xr:uid="{2373F12C-AAC7-4068-802D-AD5E448C18B8}"/>
    <cellStyle name="Normalny 2 2 2 2 3 3 2 2 3 2 2 2 2" xfId="3439" xr:uid="{83613284-FCFA-4258-B2C6-2EAC01B7ED89}"/>
    <cellStyle name="Normalny 2 2 2 2 3 3 2 2 3 2 2 3" xfId="3440" xr:uid="{AD8D2F86-6F75-4217-BA5D-23F37841F8F1}"/>
    <cellStyle name="Normalny 2 2 2 2 3 3 2 2 3 2 3" xfId="3441" xr:uid="{72FD4CCF-64A2-443F-9D1D-FE6616A15409}"/>
    <cellStyle name="Normalny 2 2 2 2 3 3 2 2 3 2 3 2" xfId="3442" xr:uid="{57F33B86-40E8-4BFF-B9AD-9D87A2D99991}"/>
    <cellStyle name="Normalny 2 2 2 2 3 3 2 2 3 2 4" xfId="3443" xr:uid="{B2707B78-8E7F-4C69-88CC-459B1ABD9667}"/>
    <cellStyle name="Normalny 2 2 2 2 3 3 2 2 3 3" xfId="3444" xr:uid="{DBEF0295-2830-4906-BDCA-49E4879228D0}"/>
    <cellStyle name="Normalny 2 2 2 2 3 3 2 2 3 3 2" xfId="3445" xr:uid="{AB799EE3-D985-4E3B-99EE-DE79E511C0B1}"/>
    <cellStyle name="Normalny 2 2 2 2 3 3 2 2 3 3 2 2" xfId="3446" xr:uid="{12056215-74D4-4528-AE93-19FD438279A7}"/>
    <cellStyle name="Normalny 2 2 2 2 3 3 2 2 3 3 3" xfId="3447" xr:uid="{478E0517-5CDD-4A80-9DFA-0E98EEFEAE68}"/>
    <cellStyle name="Normalny 2 2 2 2 3 3 2 2 3 4" xfId="3448" xr:uid="{F5F5923B-DF1A-49EC-8724-DDF0D3B01B56}"/>
    <cellStyle name="Normalny 2 2 2 2 3 3 2 2 3 4 2" xfId="3449" xr:uid="{F9EA3FF3-72B9-420B-9AEB-94CC4FDF42A1}"/>
    <cellStyle name="Normalny 2 2 2 2 3 3 2 2 3 5" xfId="3450" xr:uid="{DF618A7E-A12C-4E3A-BA1E-D872667735FC}"/>
    <cellStyle name="Normalny 2 2 2 2 3 3 2 2 4" xfId="3451" xr:uid="{BB9CD4CE-DF5E-45F7-89A0-82C2C566C760}"/>
    <cellStyle name="Normalny 2 2 2 2 3 3 2 2 4 2" xfId="3452" xr:uid="{09130068-4445-4936-B22D-2C6CAE646C64}"/>
    <cellStyle name="Normalny 2 2 2 2 3 3 2 2 4 2 2" xfId="3453" xr:uid="{D658ECD8-1259-4EA7-9F29-97CBE7CAA245}"/>
    <cellStyle name="Normalny 2 2 2 2 3 3 2 2 4 2 2 2" xfId="3454" xr:uid="{121B1858-0847-476C-B36B-3AD1421457CA}"/>
    <cellStyle name="Normalny 2 2 2 2 3 3 2 2 4 2 3" xfId="3455" xr:uid="{61BBD610-9000-4BF4-AC4A-B00CD2DD7C1C}"/>
    <cellStyle name="Normalny 2 2 2 2 3 3 2 2 4 3" xfId="3456" xr:uid="{F599A758-B172-4E33-9B9E-5CE01840F4EC}"/>
    <cellStyle name="Normalny 2 2 2 2 3 3 2 2 4 3 2" xfId="3457" xr:uid="{1068659A-DF8D-41FA-9745-11CECF566B25}"/>
    <cellStyle name="Normalny 2 2 2 2 3 3 2 2 4 4" xfId="3458" xr:uid="{44083A8D-AA16-4876-B59A-01EE893001EA}"/>
    <cellStyle name="Normalny 2 2 2 2 3 3 2 2 5" xfId="3459" xr:uid="{3BE9E224-CBAF-4899-A882-BD75CF18B14B}"/>
    <cellStyle name="Normalny 2 2 2 2 3 3 2 2 5 2" xfId="3460" xr:uid="{6F5A771A-553E-4958-99D6-5A5A388B8734}"/>
    <cellStyle name="Normalny 2 2 2 2 3 3 2 2 5 2 2" xfId="3461" xr:uid="{4A239D41-0571-48E5-92DE-90D7E08DE5CF}"/>
    <cellStyle name="Normalny 2 2 2 2 3 3 2 2 5 3" xfId="3462" xr:uid="{22B9D6EA-5AF9-4599-A4CF-042E597D10CE}"/>
    <cellStyle name="Normalny 2 2 2 2 3 3 2 2 6" xfId="3463" xr:uid="{FB752521-0AE3-441A-8137-41358BA955C7}"/>
    <cellStyle name="Normalny 2 2 2 2 3 3 2 2 6 2" xfId="3464" xr:uid="{81273A73-DE21-4D11-8812-238D288CC312}"/>
    <cellStyle name="Normalny 2 2 2 2 3 3 2 2 7" xfId="3465" xr:uid="{A62A2E54-256D-4D4C-99DF-4716C9EDF124}"/>
    <cellStyle name="Normalny 2 2 2 2 3 3 2 3" xfId="3466" xr:uid="{0593C308-F6D2-4FA0-9E20-FC91EE532DEF}"/>
    <cellStyle name="Normalny 2 2 2 2 3 3 2 3 2" xfId="3467" xr:uid="{630FE8D0-BBA6-4416-BFA5-B44BAA70B923}"/>
    <cellStyle name="Normalny 2 2 2 2 3 3 2 3 2 2" xfId="3468" xr:uid="{3ADE3370-5956-43F1-A534-BB5DA3A62A7E}"/>
    <cellStyle name="Normalny 2 2 2 2 3 3 2 3 2 2 2" xfId="3469" xr:uid="{25FCC1F2-B120-4A16-8E95-23DD8D4BAAB8}"/>
    <cellStyle name="Normalny 2 2 2 2 3 3 2 3 2 2 2 2" xfId="3470" xr:uid="{DF0AD488-FCC8-40D7-8069-9A3D9C353639}"/>
    <cellStyle name="Normalny 2 2 2 2 3 3 2 3 2 2 2 2 2" xfId="3471" xr:uid="{5B8189F6-4403-4E7A-A21A-E41B02494BCC}"/>
    <cellStyle name="Normalny 2 2 2 2 3 3 2 3 2 2 2 3" xfId="3472" xr:uid="{BF27EF0A-DFEE-49AB-B63A-DD24717C712D}"/>
    <cellStyle name="Normalny 2 2 2 2 3 3 2 3 2 2 3" xfId="3473" xr:uid="{50E8A273-F392-46B4-8B39-885D6E242B2F}"/>
    <cellStyle name="Normalny 2 2 2 2 3 3 2 3 2 2 3 2" xfId="3474" xr:uid="{17ADFD60-D156-4F3D-BFC3-A861DE1927D7}"/>
    <cellStyle name="Normalny 2 2 2 2 3 3 2 3 2 2 4" xfId="3475" xr:uid="{47563A11-C9BD-45A4-B3C4-076ABC8EAB94}"/>
    <cellStyle name="Normalny 2 2 2 2 3 3 2 3 2 3" xfId="3476" xr:uid="{FF37F067-EA37-454D-A2BC-C56301FCC3AA}"/>
    <cellStyle name="Normalny 2 2 2 2 3 3 2 3 2 3 2" xfId="3477" xr:uid="{55C8C739-C944-4E94-9D2C-5160B8F04CEF}"/>
    <cellStyle name="Normalny 2 2 2 2 3 3 2 3 2 3 2 2" xfId="3478" xr:uid="{C7F123C4-FEBE-4618-BFA0-741B9618B11A}"/>
    <cellStyle name="Normalny 2 2 2 2 3 3 2 3 2 3 3" xfId="3479" xr:uid="{7F3B5706-5A31-4D03-874F-ED362B15930D}"/>
    <cellStyle name="Normalny 2 2 2 2 3 3 2 3 2 4" xfId="3480" xr:uid="{AE5F4148-3CC1-48AA-B049-46C5236D5862}"/>
    <cellStyle name="Normalny 2 2 2 2 3 3 2 3 2 4 2" xfId="3481" xr:uid="{B4097792-B39F-4C4E-80ED-F701F35F4302}"/>
    <cellStyle name="Normalny 2 2 2 2 3 3 2 3 2 5" xfId="3482" xr:uid="{BFFC32CC-D58E-43ED-9275-8EDAE0C72277}"/>
    <cellStyle name="Normalny 2 2 2 2 3 3 2 3 3" xfId="3483" xr:uid="{4D4F7C52-E854-4ED7-A950-C0FEFF960BE4}"/>
    <cellStyle name="Normalny 2 2 2 2 3 3 2 3 3 2" xfId="3484" xr:uid="{77851148-176A-4F21-A787-7297C540E99F}"/>
    <cellStyle name="Normalny 2 2 2 2 3 3 2 3 3 2 2" xfId="3485" xr:uid="{CC979A88-D35E-4C45-B34B-4304AE53D038}"/>
    <cellStyle name="Normalny 2 2 2 2 3 3 2 3 3 2 2 2" xfId="3486" xr:uid="{9D2FBF90-A5FD-4B0E-AD82-EEC050E62783}"/>
    <cellStyle name="Normalny 2 2 2 2 3 3 2 3 3 2 3" xfId="3487" xr:uid="{1BAAAE5B-7D7C-4822-BA7C-A5B44984A22E}"/>
    <cellStyle name="Normalny 2 2 2 2 3 3 2 3 3 3" xfId="3488" xr:uid="{C9849392-BF61-4926-9235-7A10DB45FDED}"/>
    <cellStyle name="Normalny 2 2 2 2 3 3 2 3 3 3 2" xfId="3489" xr:uid="{C0773378-8FA2-4760-A99D-AD5938F72F73}"/>
    <cellStyle name="Normalny 2 2 2 2 3 3 2 3 3 4" xfId="3490" xr:uid="{716D6042-8B86-4C5F-BF60-CD41F805B0CC}"/>
    <cellStyle name="Normalny 2 2 2 2 3 3 2 3 4" xfId="3491" xr:uid="{5B08CF98-7D89-45B0-BAA1-66BF1980DC29}"/>
    <cellStyle name="Normalny 2 2 2 2 3 3 2 3 4 2" xfId="3492" xr:uid="{EC34ACD9-E399-4F0C-ABB2-9DF68BE3E34F}"/>
    <cellStyle name="Normalny 2 2 2 2 3 3 2 3 4 2 2" xfId="3493" xr:uid="{53C4569C-3A61-4543-8291-DB4CF74954B1}"/>
    <cellStyle name="Normalny 2 2 2 2 3 3 2 3 4 3" xfId="3494" xr:uid="{B7FFE5D3-EFF6-4447-AAB8-457DFC7B552D}"/>
    <cellStyle name="Normalny 2 2 2 2 3 3 2 3 5" xfId="3495" xr:uid="{52D26DE2-5741-4867-B708-6F2068411BC7}"/>
    <cellStyle name="Normalny 2 2 2 2 3 3 2 3 5 2" xfId="3496" xr:uid="{C89F6148-295A-42BB-AA87-3A5E6046206A}"/>
    <cellStyle name="Normalny 2 2 2 2 3 3 2 3 6" xfId="3497" xr:uid="{A0C07921-5725-4C06-BAE9-92761B42C40B}"/>
    <cellStyle name="Normalny 2 2 2 2 3 3 2 4" xfId="3498" xr:uid="{76423231-779F-4260-8B6D-E1943CA5AAC5}"/>
    <cellStyle name="Normalny 2 2 2 2 3 3 2 4 2" xfId="3499" xr:uid="{A3D46845-DCC2-42A6-9E6E-652B73F2BB13}"/>
    <cellStyle name="Normalny 2 2 2 2 3 3 2 4 2 2" xfId="3500" xr:uid="{BB555577-6196-47A0-B45C-7B13580383E1}"/>
    <cellStyle name="Normalny 2 2 2 2 3 3 2 4 2 2 2" xfId="3501" xr:uid="{B618E3F1-DE2E-403E-B511-4A98E301EF2B}"/>
    <cellStyle name="Normalny 2 2 2 2 3 3 2 4 2 2 2 2" xfId="3502" xr:uid="{0351DADE-C7D7-424F-B070-7D46ADBE96F5}"/>
    <cellStyle name="Normalny 2 2 2 2 3 3 2 4 2 2 3" xfId="3503" xr:uid="{69C6CDBA-5784-4D00-8340-6FE8ECF3D535}"/>
    <cellStyle name="Normalny 2 2 2 2 3 3 2 4 2 3" xfId="3504" xr:uid="{5FF3413A-CD26-4AB9-A7CA-B3F72650EA90}"/>
    <cellStyle name="Normalny 2 2 2 2 3 3 2 4 2 3 2" xfId="3505" xr:uid="{159F41E5-89D2-4D82-9F83-231A8BD15ADA}"/>
    <cellStyle name="Normalny 2 2 2 2 3 3 2 4 2 4" xfId="3506" xr:uid="{167D4805-1D43-4B85-B1B9-DB750D7E7790}"/>
    <cellStyle name="Normalny 2 2 2 2 3 3 2 4 3" xfId="3507" xr:uid="{0B1DB50C-D97D-4EFF-9657-6063546BE795}"/>
    <cellStyle name="Normalny 2 2 2 2 3 3 2 4 3 2" xfId="3508" xr:uid="{60EC4AED-64E5-40A3-8B0B-5D8335394039}"/>
    <cellStyle name="Normalny 2 2 2 2 3 3 2 4 3 2 2" xfId="3509" xr:uid="{CEBF2D83-1F25-4788-9094-945B898FBD2E}"/>
    <cellStyle name="Normalny 2 2 2 2 3 3 2 4 3 3" xfId="3510" xr:uid="{7496E028-3D3B-4A13-B994-54880E0ABDF1}"/>
    <cellStyle name="Normalny 2 2 2 2 3 3 2 4 4" xfId="3511" xr:uid="{1F78BB95-9058-4505-BE20-E42A65E30F31}"/>
    <cellStyle name="Normalny 2 2 2 2 3 3 2 4 4 2" xfId="3512" xr:uid="{01251032-FAFE-47C2-9E2E-A70C266BA6AC}"/>
    <cellStyle name="Normalny 2 2 2 2 3 3 2 4 5" xfId="3513" xr:uid="{D70ADD4B-39CB-4060-84C4-4D8ED66ECFF6}"/>
    <cellStyle name="Normalny 2 2 2 2 3 3 2 5" xfId="3514" xr:uid="{30E13BEA-C726-4371-AEF0-03BDD8AE0289}"/>
    <cellStyle name="Normalny 2 2 2 2 3 3 2 5 2" xfId="3515" xr:uid="{61218903-CBE7-4D39-A716-D13AF14E8466}"/>
    <cellStyle name="Normalny 2 2 2 2 3 3 2 5 2 2" xfId="3516" xr:uid="{E22E25BD-678B-4779-AA41-12C3FB198D4F}"/>
    <cellStyle name="Normalny 2 2 2 2 3 3 2 5 2 2 2" xfId="3517" xr:uid="{7CAD1D6D-B77D-47A4-8109-995583BAA057}"/>
    <cellStyle name="Normalny 2 2 2 2 3 3 2 5 2 3" xfId="3518" xr:uid="{5F201868-8EEC-4369-8F9D-DF2482211659}"/>
    <cellStyle name="Normalny 2 2 2 2 3 3 2 5 3" xfId="3519" xr:uid="{DCAD0BC1-8644-4E02-821F-2E7E5F5B5C15}"/>
    <cellStyle name="Normalny 2 2 2 2 3 3 2 5 3 2" xfId="3520" xr:uid="{03FE641B-A0D0-4BB3-8E83-C9D81D52A8CF}"/>
    <cellStyle name="Normalny 2 2 2 2 3 3 2 5 4" xfId="3521" xr:uid="{8892E3AE-6301-452E-8DBC-26A3071DD1FF}"/>
    <cellStyle name="Normalny 2 2 2 2 3 3 2 6" xfId="3522" xr:uid="{A3E78F78-44AE-4782-BA6B-D565557111AE}"/>
    <cellStyle name="Normalny 2 2 2 2 3 3 2 6 2" xfId="3523" xr:uid="{9DE9762C-51DC-486B-94EC-989A33E13421}"/>
    <cellStyle name="Normalny 2 2 2 2 3 3 2 6 2 2" xfId="3524" xr:uid="{632803C0-72EE-495F-88A1-69AA53811122}"/>
    <cellStyle name="Normalny 2 2 2 2 3 3 2 6 3" xfId="3525" xr:uid="{3EEF1D33-9B80-4973-A866-B6E2AFB8C804}"/>
    <cellStyle name="Normalny 2 2 2 2 3 3 2 7" xfId="3526" xr:uid="{DFB3B50A-1265-45AA-A6B3-777A54ADCAB0}"/>
    <cellStyle name="Normalny 2 2 2 2 3 3 2 7 2" xfId="3527" xr:uid="{D58A5D26-477A-4E3D-BC40-4E2574515867}"/>
    <cellStyle name="Normalny 2 2 2 2 3 3 2 8" xfId="3528" xr:uid="{7F78070C-5237-4D66-A1B9-07C3DC08959E}"/>
    <cellStyle name="Normalny 2 2 2 2 3 3 3" xfId="3529" xr:uid="{05BBE50F-0EAB-4CEC-BFD0-1EB91C54DE35}"/>
    <cellStyle name="Normalny 2 2 2 2 3 3 3 2" xfId="3530" xr:uid="{DDB5B9A4-5BC5-40FC-8402-2E26F3887EC9}"/>
    <cellStyle name="Normalny 2 2 2 2 3 3 3 2 2" xfId="3531" xr:uid="{DB02C883-7A8E-42B8-B4FA-EAAB11C01895}"/>
    <cellStyle name="Normalny 2 2 2 2 3 3 3 2 2 2" xfId="3532" xr:uid="{7E953BAA-DAF9-4C4D-B937-009E3E6E037E}"/>
    <cellStyle name="Normalny 2 2 2 2 3 3 3 2 2 2 2" xfId="3533" xr:uid="{34ACB868-264F-4917-A511-7121268D9F06}"/>
    <cellStyle name="Normalny 2 2 2 2 3 3 3 2 2 2 2 2" xfId="3534" xr:uid="{A1B7C6AC-18B8-48D3-8440-13C6AA6D1E52}"/>
    <cellStyle name="Normalny 2 2 2 2 3 3 3 2 2 2 2 2 2" xfId="3535" xr:uid="{FB10A31C-AF22-48FD-97B0-552DDE4CFA52}"/>
    <cellStyle name="Normalny 2 2 2 2 3 3 3 2 2 2 2 3" xfId="3536" xr:uid="{029451B0-35AB-463C-B43D-8FC8D2008514}"/>
    <cellStyle name="Normalny 2 2 2 2 3 3 3 2 2 2 3" xfId="3537" xr:uid="{AA1C9628-1958-4C0D-8644-14F646ABE5E6}"/>
    <cellStyle name="Normalny 2 2 2 2 3 3 3 2 2 2 3 2" xfId="3538" xr:uid="{77B3840A-0831-40BF-8A95-322D3AE4AF44}"/>
    <cellStyle name="Normalny 2 2 2 2 3 3 3 2 2 2 4" xfId="3539" xr:uid="{6B830EE6-D792-4189-8A4F-21E5469EE6BE}"/>
    <cellStyle name="Normalny 2 2 2 2 3 3 3 2 2 3" xfId="3540" xr:uid="{9D43E9D8-6A3C-4E59-AA3E-CFE79BEDEA8A}"/>
    <cellStyle name="Normalny 2 2 2 2 3 3 3 2 2 3 2" xfId="3541" xr:uid="{441BEBD4-BBFA-4EC8-BE8E-A9DCDEF3CDCC}"/>
    <cellStyle name="Normalny 2 2 2 2 3 3 3 2 2 3 2 2" xfId="3542" xr:uid="{9E6319C3-84F4-41EB-9C7A-71903C6F0914}"/>
    <cellStyle name="Normalny 2 2 2 2 3 3 3 2 2 3 3" xfId="3543" xr:uid="{A3E511CC-F1BE-424B-A399-0D8C77333E5B}"/>
    <cellStyle name="Normalny 2 2 2 2 3 3 3 2 2 4" xfId="3544" xr:uid="{0E4601FC-4429-4F93-ABF1-A8D3C423A521}"/>
    <cellStyle name="Normalny 2 2 2 2 3 3 3 2 2 4 2" xfId="3545" xr:uid="{2FA35675-1FF8-45F9-A7B6-5BE966AFBDAC}"/>
    <cellStyle name="Normalny 2 2 2 2 3 3 3 2 2 5" xfId="3546" xr:uid="{5063C95A-1018-4FEE-AED4-6ACD7AF0E386}"/>
    <cellStyle name="Normalny 2 2 2 2 3 3 3 2 3" xfId="3547" xr:uid="{05BFAA5F-2284-4B81-8D4D-B47AEF050BB6}"/>
    <cellStyle name="Normalny 2 2 2 2 3 3 3 2 3 2" xfId="3548" xr:uid="{58DA8E5A-CC0F-418F-A9BA-9E2D4BFD266D}"/>
    <cellStyle name="Normalny 2 2 2 2 3 3 3 2 3 2 2" xfId="3549" xr:uid="{592F949B-C8C4-4CE5-8F0C-39CC054ACECB}"/>
    <cellStyle name="Normalny 2 2 2 2 3 3 3 2 3 2 2 2" xfId="3550" xr:uid="{E331E4E3-27E1-4E9F-8DAD-6EB065AFACD6}"/>
    <cellStyle name="Normalny 2 2 2 2 3 3 3 2 3 2 3" xfId="3551" xr:uid="{30AA34A3-6EB7-4347-9078-A84AECA4F737}"/>
    <cellStyle name="Normalny 2 2 2 2 3 3 3 2 3 3" xfId="3552" xr:uid="{B6428407-4D41-4A5F-8209-869E6C053B9E}"/>
    <cellStyle name="Normalny 2 2 2 2 3 3 3 2 3 3 2" xfId="3553" xr:uid="{2A911430-8742-491B-B94C-3241037F37EB}"/>
    <cellStyle name="Normalny 2 2 2 2 3 3 3 2 3 4" xfId="3554" xr:uid="{533C0641-B476-4D91-A2CB-9EA9EFD1B103}"/>
    <cellStyle name="Normalny 2 2 2 2 3 3 3 2 4" xfId="3555" xr:uid="{071FDDE0-1E49-4DA0-8B5A-409122A2C150}"/>
    <cellStyle name="Normalny 2 2 2 2 3 3 3 2 4 2" xfId="3556" xr:uid="{3CA7938B-FC4E-4778-9077-B9EB5E1B02EE}"/>
    <cellStyle name="Normalny 2 2 2 2 3 3 3 2 4 2 2" xfId="3557" xr:uid="{D7FA454E-DD53-4461-8AF3-92DDC80A6968}"/>
    <cellStyle name="Normalny 2 2 2 2 3 3 3 2 4 3" xfId="3558" xr:uid="{A43DFC91-B3B8-423D-B8E4-C790C080FB22}"/>
    <cellStyle name="Normalny 2 2 2 2 3 3 3 2 5" xfId="3559" xr:uid="{1921AD20-5FBD-4C98-8A55-E92501069063}"/>
    <cellStyle name="Normalny 2 2 2 2 3 3 3 2 5 2" xfId="3560" xr:uid="{3B5A671D-B650-4CEB-905E-ABACBF3BCCCB}"/>
    <cellStyle name="Normalny 2 2 2 2 3 3 3 2 6" xfId="3561" xr:uid="{48FA7C89-06D1-4569-9162-6F9C44B26959}"/>
    <cellStyle name="Normalny 2 2 2 2 3 3 3 3" xfId="3562" xr:uid="{A864E046-60AB-451A-AB7F-BE097EEC0A5C}"/>
    <cellStyle name="Normalny 2 2 2 2 3 3 3 3 2" xfId="3563" xr:uid="{780B2AFA-43B8-4797-9229-4BE20816589F}"/>
    <cellStyle name="Normalny 2 2 2 2 3 3 3 3 2 2" xfId="3564" xr:uid="{BA6C759F-1866-4364-A52E-24B9C6130B68}"/>
    <cellStyle name="Normalny 2 2 2 2 3 3 3 3 2 2 2" xfId="3565" xr:uid="{F6796FDD-F774-4A9E-BB65-CB543FB88DD5}"/>
    <cellStyle name="Normalny 2 2 2 2 3 3 3 3 2 2 2 2" xfId="3566" xr:uid="{65B1C222-1EA8-44C6-8873-DA6BF3597576}"/>
    <cellStyle name="Normalny 2 2 2 2 3 3 3 3 2 2 3" xfId="3567" xr:uid="{41A033A1-E55E-4380-9323-26E46F700A22}"/>
    <cellStyle name="Normalny 2 2 2 2 3 3 3 3 2 3" xfId="3568" xr:uid="{58FC9A6A-A691-4FEB-ACBB-8E3E6A425957}"/>
    <cellStyle name="Normalny 2 2 2 2 3 3 3 3 2 3 2" xfId="3569" xr:uid="{90F5ED29-B41D-4A7C-8F51-5FB7A263B207}"/>
    <cellStyle name="Normalny 2 2 2 2 3 3 3 3 2 4" xfId="3570" xr:uid="{25C0D2F1-93F3-45C0-89EA-352A811D7C6A}"/>
    <cellStyle name="Normalny 2 2 2 2 3 3 3 3 3" xfId="3571" xr:uid="{E0CEDC0D-3479-432A-A480-37B748A51803}"/>
    <cellStyle name="Normalny 2 2 2 2 3 3 3 3 3 2" xfId="3572" xr:uid="{F26F4107-7811-4E5F-88DA-B9D4E30F172A}"/>
    <cellStyle name="Normalny 2 2 2 2 3 3 3 3 3 2 2" xfId="3573" xr:uid="{8772ADEF-A1C5-4C4C-B18B-D2CD6EFFE11D}"/>
    <cellStyle name="Normalny 2 2 2 2 3 3 3 3 3 3" xfId="3574" xr:uid="{8EBEA833-3854-4284-810F-9CC10F48FF66}"/>
    <cellStyle name="Normalny 2 2 2 2 3 3 3 3 4" xfId="3575" xr:uid="{5403A49F-BFEE-481B-A9A3-665BE500BA5C}"/>
    <cellStyle name="Normalny 2 2 2 2 3 3 3 3 4 2" xfId="3576" xr:uid="{5EC23829-8D96-426B-9490-6E05065B3B24}"/>
    <cellStyle name="Normalny 2 2 2 2 3 3 3 3 5" xfId="3577" xr:uid="{B63B8863-2AA9-4D37-8B63-79747FBD9DEB}"/>
    <cellStyle name="Normalny 2 2 2 2 3 3 3 4" xfId="3578" xr:uid="{24B10E80-9260-40AD-AD01-240FAE67795B}"/>
    <cellStyle name="Normalny 2 2 2 2 3 3 3 4 2" xfId="3579" xr:uid="{E97BDC75-086A-4609-BD9E-E69016479E0E}"/>
    <cellStyle name="Normalny 2 2 2 2 3 3 3 4 2 2" xfId="3580" xr:uid="{159EB456-8E07-45DD-99AF-63D54F00B412}"/>
    <cellStyle name="Normalny 2 2 2 2 3 3 3 4 2 2 2" xfId="3581" xr:uid="{04F647B0-ED41-419E-B769-AC2248D0B299}"/>
    <cellStyle name="Normalny 2 2 2 2 3 3 3 4 2 3" xfId="3582" xr:uid="{09944F8A-7D6E-4BB2-8109-93E2AF131874}"/>
    <cellStyle name="Normalny 2 2 2 2 3 3 3 4 3" xfId="3583" xr:uid="{866A6247-D81A-4029-95AB-D320B43451C5}"/>
    <cellStyle name="Normalny 2 2 2 2 3 3 3 4 3 2" xfId="3584" xr:uid="{2A6F1C68-281E-4D91-AD64-BF9F2056179F}"/>
    <cellStyle name="Normalny 2 2 2 2 3 3 3 4 4" xfId="3585" xr:uid="{88001471-6A9E-4910-BF72-9E1AAAE10291}"/>
    <cellStyle name="Normalny 2 2 2 2 3 3 3 5" xfId="3586" xr:uid="{AFC8BE91-B5CC-4193-B039-8D7B1DC42537}"/>
    <cellStyle name="Normalny 2 2 2 2 3 3 3 5 2" xfId="3587" xr:uid="{8BE5242F-C7AC-4E89-99A0-14A556A21EFB}"/>
    <cellStyle name="Normalny 2 2 2 2 3 3 3 5 2 2" xfId="3588" xr:uid="{C4F41E8B-C43F-467C-AE40-4DE50D068599}"/>
    <cellStyle name="Normalny 2 2 2 2 3 3 3 5 3" xfId="3589" xr:uid="{DB27E9DF-A9ED-48F1-B846-B34DFC41A9CD}"/>
    <cellStyle name="Normalny 2 2 2 2 3 3 3 6" xfId="3590" xr:uid="{BD3CCA6E-512D-4ECF-8D11-9DB92059040B}"/>
    <cellStyle name="Normalny 2 2 2 2 3 3 3 6 2" xfId="3591" xr:uid="{A928F980-A8B6-4E14-A2F9-C1F9C19D2D37}"/>
    <cellStyle name="Normalny 2 2 2 2 3 3 3 7" xfId="3592" xr:uid="{09D6F2C2-CCCE-49C1-839B-909131A7B7A2}"/>
    <cellStyle name="Normalny 2 2 2 2 3 3 4" xfId="3593" xr:uid="{63B3BC7A-FB60-4F83-8FEF-48EAFF6C30A8}"/>
    <cellStyle name="Normalny 2 2 2 2 3 3 4 2" xfId="3594" xr:uid="{FC8C7EFC-62F3-426B-9DCF-A3FDE06C1B58}"/>
    <cellStyle name="Normalny 2 2 2 2 3 3 4 2 2" xfId="3595" xr:uid="{4A8AE8AB-05CA-401D-9033-4B9B626A0051}"/>
    <cellStyle name="Normalny 2 2 2 2 3 3 4 2 2 2" xfId="3596" xr:uid="{51FBF845-FC41-4A34-88B2-340B19500556}"/>
    <cellStyle name="Normalny 2 2 2 2 3 3 4 2 2 2 2" xfId="3597" xr:uid="{6B5E23D2-2253-455A-B001-A0C9921D1E8B}"/>
    <cellStyle name="Normalny 2 2 2 2 3 3 4 2 2 2 2 2" xfId="3598" xr:uid="{A5D3870A-176A-46FB-A6B0-F2F981A1E4DE}"/>
    <cellStyle name="Normalny 2 2 2 2 3 3 4 2 2 2 3" xfId="3599" xr:uid="{9CD714EF-292E-4992-82B8-8D93935DA965}"/>
    <cellStyle name="Normalny 2 2 2 2 3 3 4 2 2 3" xfId="3600" xr:uid="{357A2EDD-2DBF-4EE5-8C75-8F21EA02CC75}"/>
    <cellStyle name="Normalny 2 2 2 2 3 3 4 2 2 3 2" xfId="3601" xr:uid="{C6C95551-0D37-4064-8995-B20C07B9D461}"/>
    <cellStyle name="Normalny 2 2 2 2 3 3 4 2 2 4" xfId="3602" xr:uid="{0CF50EEB-4481-4E8B-BBDB-568297184E0C}"/>
    <cellStyle name="Normalny 2 2 2 2 3 3 4 2 3" xfId="3603" xr:uid="{961D15F4-DF77-4A3F-BADC-9BFD1F83A4EA}"/>
    <cellStyle name="Normalny 2 2 2 2 3 3 4 2 3 2" xfId="3604" xr:uid="{47A13ACB-57FC-4DEF-8518-3CD9DF79A44E}"/>
    <cellStyle name="Normalny 2 2 2 2 3 3 4 2 3 2 2" xfId="3605" xr:uid="{B4FA7988-37EC-4BCB-8F12-7775E60BD85D}"/>
    <cellStyle name="Normalny 2 2 2 2 3 3 4 2 3 3" xfId="3606" xr:uid="{AC62C0CE-0766-40D5-B0FD-A047001EF970}"/>
    <cellStyle name="Normalny 2 2 2 2 3 3 4 2 4" xfId="3607" xr:uid="{78091C3A-367E-4B03-AF19-5F6008B5AC46}"/>
    <cellStyle name="Normalny 2 2 2 2 3 3 4 2 4 2" xfId="3608" xr:uid="{63A1242F-AB77-4FAB-9423-E90ED2C5E2B0}"/>
    <cellStyle name="Normalny 2 2 2 2 3 3 4 2 5" xfId="3609" xr:uid="{561F137F-BC9A-4381-B911-3BABB592E6E8}"/>
    <cellStyle name="Normalny 2 2 2 2 3 3 4 3" xfId="3610" xr:uid="{804618E6-016D-4714-9EE2-AB1B44F8DB05}"/>
    <cellStyle name="Normalny 2 2 2 2 3 3 4 3 2" xfId="3611" xr:uid="{E6C7D964-9140-4A98-9C48-CA5120A12F19}"/>
    <cellStyle name="Normalny 2 2 2 2 3 3 4 3 2 2" xfId="3612" xr:uid="{F5B44307-4798-4D23-AAEC-73344234911C}"/>
    <cellStyle name="Normalny 2 2 2 2 3 3 4 3 2 2 2" xfId="3613" xr:uid="{1112FF95-625D-4B96-BB30-68BA6E29F0E6}"/>
    <cellStyle name="Normalny 2 2 2 2 3 3 4 3 2 3" xfId="3614" xr:uid="{15F490B3-F930-4362-91EB-6E6BAD758D52}"/>
    <cellStyle name="Normalny 2 2 2 2 3 3 4 3 3" xfId="3615" xr:uid="{3A103E1E-21D1-4383-A7CF-19DCF49D0125}"/>
    <cellStyle name="Normalny 2 2 2 2 3 3 4 3 3 2" xfId="3616" xr:uid="{A4A2742B-E6CD-4460-B732-4991FB4C4A37}"/>
    <cellStyle name="Normalny 2 2 2 2 3 3 4 3 4" xfId="3617" xr:uid="{FAC16612-BC21-4D9D-979B-7872FE07AA1D}"/>
    <cellStyle name="Normalny 2 2 2 2 3 3 4 4" xfId="3618" xr:uid="{EBE128C9-7B90-4FDC-BA83-08776C9B1403}"/>
    <cellStyle name="Normalny 2 2 2 2 3 3 4 4 2" xfId="3619" xr:uid="{29DAC45C-3352-4502-8E74-E9A7B89A0864}"/>
    <cellStyle name="Normalny 2 2 2 2 3 3 4 4 2 2" xfId="3620" xr:uid="{4D7BE718-9013-4880-8646-748A654DD627}"/>
    <cellStyle name="Normalny 2 2 2 2 3 3 4 4 3" xfId="3621" xr:uid="{5197570E-FED8-427B-B822-A52D839B2848}"/>
    <cellStyle name="Normalny 2 2 2 2 3 3 4 5" xfId="3622" xr:uid="{2CA6ABD8-D345-4342-81C0-42D020EFD6BD}"/>
    <cellStyle name="Normalny 2 2 2 2 3 3 4 5 2" xfId="3623" xr:uid="{A60961A1-895A-4793-B8D7-B5847C3B7478}"/>
    <cellStyle name="Normalny 2 2 2 2 3 3 4 6" xfId="3624" xr:uid="{21E87C38-494B-4367-813F-3A016514B5F4}"/>
    <cellStyle name="Normalny 2 2 2 2 3 3 5" xfId="3625" xr:uid="{A54F22CB-0D55-4DBB-9F26-E4E7161E4578}"/>
    <cellStyle name="Normalny 2 2 2 2 3 3 5 2" xfId="3626" xr:uid="{E72F2869-011F-4FBF-924C-500FEC7D761F}"/>
    <cellStyle name="Normalny 2 2 2 2 3 3 5 2 2" xfId="3627" xr:uid="{EBEA637F-118A-47CF-BB85-7DF319892206}"/>
    <cellStyle name="Normalny 2 2 2 2 3 3 5 2 2 2" xfId="3628" xr:uid="{204A0D8A-81B5-4F3E-BA6B-EA3FC4A9E21F}"/>
    <cellStyle name="Normalny 2 2 2 2 3 3 5 2 2 2 2" xfId="3629" xr:uid="{6C13611E-8B63-4306-A5FD-7BD1A91BA373}"/>
    <cellStyle name="Normalny 2 2 2 2 3 3 5 2 2 3" xfId="3630" xr:uid="{FD430E60-1C24-4D2A-8058-6502C854FC59}"/>
    <cellStyle name="Normalny 2 2 2 2 3 3 5 2 3" xfId="3631" xr:uid="{D845E250-71BD-4050-B6B4-5838A0422185}"/>
    <cellStyle name="Normalny 2 2 2 2 3 3 5 2 3 2" xfId="3632" xr:uid="{D4B72F45-E38C-4C26-AD24-BE29EE65AE01}"/>
    <cellStyle name="Normalny 2 2 2 2 3 3 5 2 4" xfId="3633" xr:uid="{579AE963-9EB7-4582-89BF-8DCB3CD0DC31}"/>
    <cellStyle name="Normalny 2 2 2 2 3 3 5 3" xfId="3634" xr:uid="{255F3F74-4DF4-43AC-A7A0-A28140C5ED36}"/>
    <cellStyle name="Normalny 2 2 2 2 3 3 5 3 2" xfId="3635" xr:uid="{C79A33A3-B7AC-4E68-AA6D-4A76FDC3600C}"/>
    <cellStyle name="Normalny 2 2 2 2 3 3 5 3 2 2" xfId="3636" xr:uid="{89E21A50-0B9A-42C6-B738-4F9132EE1F86}"/>
    <cellStyle name="Normalny 2 2 2 2 3 3 5 3 3" xfId="3637" xr:uid="{16129B25-EFE0-4881-9C0C-385A5899D7B5}"/>
    <cellStyle name="Normalny 2 2 2 2 3 3 5 4" xfId="3638" xr:uid="{AAA69827-5320-4387-A29A-6539E543CE54}"/>
    <cellStyle name="Normalny 2 2 2 2 3 3 5 4 2" xfId="3639" xr:uid="{E168FB74-98FA-49B8-95E1-9DE1B742EDBE}"/>
    <cellStyle name="Normalny 2 2 2 2 3 3 5 5" xfId="3640" xr:uid="{505FD569-081D-4A50-A443-7615A289A70E}"/>
    <cellStyle name="Normalny 2 2 2 2 3 3 6" xfId="3641" xr:uid="{5D602F85-7D98-4520-8EBC-F3321C843FAA}"/>
    <cellStyle name="Normalny 2 2 2 2 3 3 6 2" xfId="3642" xr:uid="{FD5A0D42-D9F4-4ABF-9EB7-36C11A1A72E8}"/>
    <cellStyle name="Normalny 2 2 2 2 3 3 6 2 2" xfId="3643" xr:uid="{1073AA9F-C8A7-46B1-ADA6-C8407BB0D71A}"/>
    <cellStyle name="Normalny 2 2 2 2 3 3 6 2 2 2" xfId="3644" xr:uid="{27BDE385-1FCE-47CF-ADDD-B4A6D52E7615}"/>
    <cellStyle name="Normalny 2 2 2 2 3 3 6 2 3" xfId="3645" xr:uid="{FEDAE7FB-4000-44E4-9526-8CE6E9FA00A0}"/>
    <cellStyle name="Normalny 2 2 2 2 3 3 6 3" xfId="3646" xr:uid="{0596C28E-FBEE-468B-947E-E383ADB108DF}"/>
    <cellStyle name="Normalny 2 2 2 2 3 3 6 3 2" xfId="3647" xr:uid="{EC48FFA8-23E1-45A5-A640-8F31982BC69A}"/>
    <cellStyle name="Normalny 2 2 2 2 3 3 6 4" xfId="3648" xr:uid="{B331B729-8D5F-4F82-8D41-35ACC4554162}"/>
    <cellStyle name="Normalny 2 2 2 2 3 3 7" xfId="3649" xr:uid="{99BBF843-A011-4656-9872-EF54D932340E}"/>
    <cellStyle name="Normalny 2 2 2 2 3 3 7 2" xfId="3650" xr:uid="{0A25D807-2760-4618-AF08-10FB096CFDEC}"/>
    <cellStyle name="Normalny 2 2 2 2 3 3 7 2 2" xfId="3651" xr:uid="{686CC513-273A-49F6-B87F-5155055F405A}"/>
    <cellStyle name="Normalny 2 2 2 2 3 3 7 3" xfId="3652" xr:uid="{00608210-46CB-478D-AF54-88805FE29B1B}"/>
    <cellStyle name="Normalny 2 2 2 2 3 3 8" xfId="3653" xr:uid="{1D611F4A-541C-4E33-959C-6EC1B6A64E62}"/>
    <cellStyle name="Normalny 2 2 2 2 3 3 8 2" xfId="3654" xr:uid="{EBAF2570-EE5D-46AC-9B01-272334FE4B1D}"/>
    <cellStyle name="Normalny 2 2 2 2 3 3 9" xfId="3655" xr:uid="{B663CDF0-6668-4A66-A9DF-25D5242F32A4}"/>
    <cellStyle name="Normalny 2 2 2 2 3 4" xfId="3656" xr:uid="{360F604D-7790-439E-8A62-91031FD2194B}"/>
    <cellStyle name="Normalny 2 2 2 2 3 4 2" xfId="3657" xr:uid="{33FF5765-0476-4652-A16A-20BD6DDC0EC3}"/>
    <cellStyle name="Normalny 2 2 2 2 3 4 2 2" xfId="3658" xr:uid="{0F3A7EE2-0699-4D5A-9128-DDE2E6D91205}"/>
    <cellStyle name="Normalny 2 2 2 2 3 4 2 2 2" xfId="3659" xr:uid="{7569FE83-92A1-48F2-A7FE-2984DFDC51EC}"/>
    <cellStyle name="Normalny 2 2 2 2 3 4 2 2 2 2" xfId="3660" xr:uid="{096A0BCE-B84C-4E19-8E5F-288DF5AE200D}"/>
    <cellStyle name="Normalny 2 2 2 2 3 4 2 2 2 2 2" xfId="3661" xr:uid="{0BD428DC-80FA-4E00-8EE5-16445C8D9BBC}"/>
    <cellStyle name="Normalny 2 2 2 2 3 4 2 2 2 2 2 2" xfId="3662" xr:uid="{487DF242-177A-403C-8C1C-CF0C6899B963}"/>
    <cellStyle name="Normalny 2 2 2 2 3 4 2 2 2 2 2 2 2" xfId="3663" xr:uid="{02780EB8-27FA-487F-83B7-72FE842500D4}"/>
    <cellStyle name="Normalny 2 2 2 2 3 4 2 2 2 2 2 3" xfId="3664" xr:uid="{39104F24-D992-4121-90B6-A23DF0036064}"/>
    <cellStyle name="Normalny 2 2 2 2 3 4 2 2 2 2 3" xfId="3665" xr:uid="{2B6F7421-1B82-4F5E-98B0-03CAA64C92A7}"/>
    <cellStyle name="Normalny 2 2 2 2 3 4 2 2 2 2 3 2" xfId="3666" xr:uid="{105B1755-51BE-4E0C-81D0-CB91FB9529A7}"/>
    <cellStyle name="Normalny 2 2 2 2 3 4 2 2 2 2 4" xfId="3667" xr:uid="{6CE7BFBA-211B-469B-A662-2F95D17126AC}"/>
    <cellStyle name="Normalny 2 2 2 2 3 4 2 2 2 3" xfId="3668" xr:uid="{C988DE62-03E7-4351-A533-CEC7A69856D0}"/>
    <cellStyle name="Normalny 2 2 2 2 3 4 2 2 2 3 2" xfId="3669" xr:uid="{B09A66CC-8AA7-406D-A6C0-053885136199}"/>
    <cellStyle name="Normalny 2 2 2 2 3 4 2 2 2 3 2 2" xfId="3670" xr:uid="{D9D68DD5-3CAC-4518-8F26-E01B6CF29AFA}"/>
    <cellStyle name="Normalny 2 2 2 2 3 4 2 2 2 3 3" xfId="3671" xr:uid="{CC564442-CC26-4B32-94AD-3893B8CFCF77}"/>
    <cellStyle name="Normalny 2 2 2 2 3 4 2 2 2 4" xfId="3672" xr:uid="{8D7AB6B7-E541-4F31-A166-87F0FF153EE5}"/>
    <cellStyle name="Normalny 2 2 2 2 3 4 2 2 2 4 2" xfId="3673" xr:uid="{091E6836-528A-4084-98CF-DB0BA4305756}"/>
    <cellStyle name="Normalny 2 2 2 2 3 4 2 2 2 5" xfId="3674" xr:uid="{DCDF5264-5DD2-4C3B-9243-A801AFA3D1FE}"/>
    <cellStyle name="Normalny 2 2 2 2 3 4 2 2 3" xfId="3675" xr:uid="{B333E9B8-DAF3-4488-9852-29270EA1DD6F}"/>
    <cellStyle name="Normalny 2 2 2 2 3 4 2 2 3 2" xfId="3676" xr:uid="{8BDDCF4A-C972-4B18-837E-1B63BFEFE7C0}"/>
    <cellStyle name="Normalny 2 2 2 2 3 4 2 2 3 2 2" xfId="3677" xr:uid="{B4C7EA9F-482E-4AE6-8326-24AB1A418EB4}"/>
    <cellStyle name="Normalny 2 2 2 2 3 4 2 2 3 2 2 2" xfId="3678" xr:uid="{15F22229-F42C-4515-B817-39DFC1E1B5AD}"/>
    <cellStyle name="Normalny 2 2 2 2 3 4 2 2 3 2 3" xfId="3679" xr:uid="{3504C25E-F941-4C5A-83E5-5D0981D8FF9E}"/>
    <cellStyle name="Normalny 2 2 2 2 3 4 2 2 3 3" xfId="3680" xr:uid="{53680884-805C-44AA-B5C3-A5A3ED38E8A7}"/>
    <cellStyle name="Normalny 2 2 2 2 3 4 2 2 3 3 2" xfId="3681" xr:uid="{6CEAB4FC-81A9-4E5E-BE07-6BD9323DCE84}"/>
    <cellStyle name="Normalny 2 2 2 2 3 4 2 2 3 4" xfId="3682" xr:uid="{4C42AA53-0ACE-4B4B-B058-9A7CFF9CE1A2}"/>
    <cellStyle name="Normalny 2 2 2 2 3 4 2 2 4" xfId="3683" xr:uid="{4859644D-4D1D-4F3F-B851-169B8420A49D}"/>
    <cellStyle name="Normalny 2 2 2 2 3 4 2 2 4 2" xfId="3684" xr:uid="{53D81B7D-3EB4-454D-A259-64E48440E668}"/>
    <cellStyle name="Normalny 2 2 2 2 3 4 2 2 4 2 2" xfId="3685" xr:uid="{ED07A24D-DBD9-4231-B300-57C1ECF024F6}"/>
    <cellStyle name="Normalny 2 2 2 2 3 4 2 2 4 3" xfId="3686" xr:uid="{463F58E9-EA5F-41C4-8F6D-58E1C1C810A6}"/>
    <cellStyle name="Normalny 2 2 2 2 3 4 2 2 5" xfId="3687" xr:uid="{9CEF9008-0076-4CFD-ABD4-E5E682A9A365}"/>
    <cellStyle name="Normalny 2 2 2 2 3 4 2 2 5 2" xfId="3688" xr:uid="{354B5F64-1FA4-4A71-AF1D-1ABFB82E2B3D}"/>
    <cellStyle name="Normalny 2 2 2 2 3 4 2 2 6" xfId="3689" xr:uid="{0623D4BD-84EE-4979-BDBC-8AF7070C3C01}"/>
    <cellStyle name="Normalny 2 2 2 2 3 4 2 3" xfId="3690" xr:uid="{011CCFE9-A272-4527-B653-6BAE9B1820BF}"/>
    <cellStyle name="Normalny 2 2 2 2 3 4 2 3 2" xfId="3691" xr:uid="{B0632954-562F-4654-82DF-27FC2F815EAF}"/>
    <cellStyle name="Normalny 2 2 2 2 3 4 2 3 2 2" xfId="3692" xr:uid="{34B4BDE5-FB12-4E0A-8DE4-69BB9F8520DF}"/>
    <cellStyle name="Normalny 2 2 2 2 3 4 2 3 2 2 2" xfId="3693" xr:uid="{7341A5DE-125E-41E4-A26B-24D053281EF3}"/>
    <cellStyle name="Normalny 2 2 2 2 3 4 2 3 2 2 2 2" xfId="3694" xr:uid="{A52D0A4C-5A16-4056-BBA1-4C0CF6EC22DC}"/>
    <cellStyle name="Normalny 2 2 2 2 3 4 2 3 2 2 3" xfId="3695" xr:uid="{0A582FFE-F4FE-4D25-B9B0-CAD09B66EE0D}"/>
    <cellStyle name="Normalny 2 2 2 2 3 4 2 3 2 3" xfId="3696" xr:uid="{3428CEBE-A417-4FC0-9A63-9884F70396E1}"/>
    <cellStyle name="Normalny 2 2 2 2 3 4 2 3 2 3 2" xfId="3697" xr:uid="{B24241BF-8C6B-4C8F-86FC-16F2BB9E23C9}"/>
    <cellStyle name="Normalny 2 2 2 2 3 4 2 3 2 4" xfId="3698" xr:uid="{4E2BDC97-F91E-485A-9D1C-48917B1AB337}"/>
    <cellStyle name="Normalny 2 2 2 2 3 4 2 3 3" xfId="3699" xr:uid="{35F6ACE1-6198-428E-8386-6C0415CDA3FD}"/>
    <cellStyle name="Normalny 2 2 2 2 3 4 2 3 3 2" xfId="3700" xr:uid="{ACBDEEAC-D64E-4403-A188-9CDE9CA64343}"/>
    <cellStyle name="Normalny 2 2 2 2 3 4 2 3 3 2 2" xfId="3701" xr:uid="{8772B49B-839C-4EEC-B3F8-53A791986024}"/>
    <cellStyle name="Normalny 2 2 2 2 3 4 2 3 3 3" xfId="3702" xr:uid="{BC1509FA-6B82-412A-843C-CDCA21739A3B}"/>
    <cellStyle name="Normalny 2 2 2 2 3 4 2 3 4" xfId="3703" xr:uid="{3011F205-4AA8-4317-B1E4-6DFEC98357E5}"/>
    <cellStyle name="Normalny 2 2 2 2 3 4 2 3 4 2" xfId="3704" xr:uid="{BF2518F5-92A1-41AF-9376-6950BC5A1BC7}"/>
    <cellStyle name="Normalny 2 2 2 2 3 4 2 3 5" xfId="3705" xr:uid="{2F08FD19-DFC0-42C9-A155-EF2A63CBDE93}"/>
    <cellStyle name="Normalny 2 2 2 2 3 4 2 4" xfId="3706" xr:uid="{1DAE8209-9D5B-4B82-B3E9-D598D7F5DE7E}"/>
    <cellStyle name="Normalny 2 2 2 2 3 4 2 4 2" xfId="3707" xr:uid="{6F733A3A-F736-4C47-84DA-5911549F4571}"/>
    <cellStyle name="Normalny 2 2 2 2 3 4 2 4 2 2" xfId="3708" xr:uid="{0D62C03E-758B-4214-AA8E-FDB2D134682E}"/>
    <cellStyle name="Normalny 2 2 2 2 3 4 2 4 2 2 2" xfId="3709" xr:uid="{59CB53C0-D08F-48CC-A9D9-0AECB9319687}"/>
    <cellStyle name="Normalny 2 2 2 2 3 4 2 4 2 3" xfId="3710" xr:uid="{060E396B-0150-44A6-A968-E6B22175A431}"/>
    <cellStyle name="Normalny 2 2 2 2 3 4 2 4 3" xfId="3711" xr:uid="{F57AF203-1B44-4EE6-B941-35CF7992B9AF}"/>
    <cellStyle name="Normalny 2 2 2 2 3 4 2 4 3 2" xfId="3712" xr:uid="{FFF5BFB6-0B11-41AD-99DC-F6BB3EA9DB8D}"/>
    <cellStyle name="Normalny 2 2 2 2 3 4 2 4 4" xfId="3713" xr:uid="{E7CA5196-6BEF-40B7-A9BA-403096C6987B}"/>
    <cellStyle name="Normalny 2 2 2 2 3 4 2 5" xfId="3714" xr:uid="{E2CDF634-1EDF-4EA4-A90D-4011A9837195}"/>
    <cellStyle name="Normalny 2 2 2 2 3 4 2 5 2" xfId="3715" xr:uid="{CD1CC1DD-E4EB-4794-9E60-383DAD6F1177}"/>
    <cellStyle name="Normalny 2 2 2 2 3 4 2 5 2 2" xfId="3716" xr:uid="{19028067-37C2-4349-A476-603BEDBE1063}"/>
    <cellStyle name="Normalny 2 2 2 2 3 4 2 5 3" xfId="3717" xr:uid="{8C7EF883-C702-487E-9D8D-488AC01F4622}"/>
    <cellStyle name="Normalny 2 2 2 2 3 4 2 6" xfId="3718" xr:uid="{C231695A-FDF2-4AA0-9F79-C061DDEBB2BB}"/>
    <cellStyle name="Normalny 2 2 2 2 3 4 2 6 2" xfId="3719" xr:uid="{D863D703-557A-4840-BC72-9698F637B123}"/>
    <cellStyle name="Normalny 2 2 2 2 3 4 2 7" xfId="3720" xr:uid="{C9FE6CF0-121F-4E6F-824C-744B4D97E5F2}"/>
    <cellStyle name="Normalny 2 2 2 2 3 4 3" xfId="3721" xr:uid="{269A147A-78A7-4E2B-9262-9054AD82EC7A}"/>
    <cellStyle name="Normalny 2 2 2 2 3 4 3 2" xfId="3722" xr:uid="{E0D64460-F95E-4438-B664-B19A5393A026}"/>
    <cellStyle name="Normalny 2 2 2 2 3 4 3 2 2" xfId="3723" xr:uid="{A930587F-7EC4-4364-A8EC-003CEC2F4145}"/>
    <cellStyle name="Normalny 2 2 2 2 3 4 3 2 2 2" xfId="3724" xr:uid="{5CF2D7B6-9A2D-4513-A520-4D449B87AB1D}"/>
    <cellStyle name="Normalny 2 2 2 2 3 4 3 2 2 2 2" xfId="3725" xr:uid="{C7F5FDE2-60C6-4F20-AC16-04E9BDEB925D}"/>
    <cellStyle name="Normalny 2 2 2 2 3 4 3 2 2 2 2 2" xfId="3726" xr:uid="{D527EFC1-2CF3-4D5A-A697-189D8C1D3DFA}"/>
    <cellStyle name="Normalny 2 2 2 2 3 4 3 2 2 2 3" xfId="3727" xr:uid="{DF54C074-7FEF-4C76-9A1C-C351BA0139C1}"/>
    <cellStyle name="Normalny 2 2 2 2 3 4 3 2 2 3" xfId="3728" xr:uid="{7165C19A-03DA-432D-9643-DB4025088462}"/>
    <cellStyle name="Normalny 2 2 2 2 3 4 3 2 2 3 2" xfId="3729" xr:uid="{E6B07909-3008-4016-A687-A4143101D88A}"/>
    <cellStyle name="Normalny 2 2 2 2 3 4 3 2 2 4" xfId="3730" xr:uid="{44972011-244C-4F44-A37C-15F51B498E81}"/>
    <cellStyle name="Normalny 2 2 2 2 3 4 3 2 3" xfId="3731" xr:uid="{749509C3-8E87-4103-9301-32FFBE62AF9B}"/>
    <cellStyle name="Normalny 2 2 2 2 3 4 3 2 3 2" xfId="3732" xr:uid="{A2FCE1EC-2403-46F0-B6FF-CC5BF134EF97}"/>
    <cellStyle name="Normalny 2 2 2 2 3 4 3 2 3 2 2" xfId="3733" xr:uid="{08DD9006-878B-4DFA-93EC-2848FB219D78}"/>
    <cellStyle name="Normalny 2 2 2 2 3 4 3 2 3 3" xfId="3734" xr:uid="{FAB76516-66BE-4BB8-A783-46CA78B2D30D}"/>
    <cellStyle name="Normalny 2 2 2 2 3 4 3 2 4" xfId="3735" xr:uid="{5EF45182-4F35-4DFC-953D-F7B8EDB4E801}"/>
    <cellStyle name="Normalny 2 2 2 2 3 4 3 2 4 2" xfId="3736" xr:uid="{F79E29A7-99FB-4209-A8D9-AA88633574C2}"/>
    <cellStyle name="Normalny 2 2 2 2 3 4 3 2 5" xfId="3737" xr:uid="{492FD5B8-992A-4E0A-BDA3-0AD0A181551B}"/>
    <cellStyle name="Normalny 2 2 2 2 3 4 3 3" xfId="3738" xr:uid="{0417C04B-1B2B-46AB-A2AF-C24292B11C30}"/>
    <cellStyle name="Normalny 2 2 2 2 3 4 3 3 2" xfId="3739" xr:uid="{249B8B38-FC2D-4679-8C98-55B69B9711EB}"/>
    <cellStyle name="Normalny 2 2 2 2 3 4 3 3 2 2" xfId="3740" xr:uid="{95496E92-A462-4B5C-AD7D-27BEAE0F2503}"/>
    <cellStyle name="Normalny 2 2 2 2 3 4 3 3 2 2 2" xfId="3741" xr:uid="{52337CEC-CFC1-43AD-8FE6-BF44D58F15E3}"/>
    <cellStyle name="Normalny 2 2 2 2 3 4 3 3 2 3" xfId="3742" xr:uid="{81122FCF-B586-48FA-9D32-F195380183E9}"/>
    <cellStyle name="Normalny 2 2 2 2 3 4 3 3 3" xfId="3743" xr:uid="{33102985-CB07-4060-B80B-69888E2352DA}"/>
    <cellStyle name="Normalny 2 2 2 2 3 4 3 3 3 2" xfId="3744" xr:uid="{4D0A4B35-D20A-473A-B2E8-08FE46B0619C}"/>
    <cellStyle name="Normalny 2 2 2 2 3 4 3 3 4" xfId="3745" xr:uid="{82F51B36-1BA5-437A-A69B-B8AC93733D34}"/>
    <cellStyle name="Normalny 2 2 2 2 3 4 3 4" xfId="3746" xr:uid="{23A737E6-756B-4E5C-9D8D-628A2107A5E8}"/>
    <cellStyle name="Normalny 2 2 2 2 3 4 3 4 2" xfId="3747" xr:uid="{BF9D424E-D84D-4D7E-A6B3-D6A4FD2583C2}"/>
    <cellStyle name="Normalny 2 2 2 2 3 4 3 4 2 2" xfId="3748" xr:uid="{6B432DDD-EBAA-42B9-852A-7D73E66AD947}"/>
    <cellStyle name="Normalny 2 2 2 2 3 4 3 4 3" xfId="3749" xr:uid="{DD7FAEBE-4035-4BBD-95A6-DF19812E1912}"/>
    <cellStyle name="Normalny 2 2 2 2 3 4 3 5" xfId="3750" xr:uid="{F8E2974D-094D-42E8-B1A3-DDDA4728201C}"/>
    <cellStyle name="Normalny 2 2 2 2 3 4 3 5 2" xfId="3751" xr:uid="{8ABEFCEA-C770-49EE-83C1-99074DA224DA}"/>
    <cellStyle name="Normalny 2 2 2 2 3 4 3 6" xfId="3752" xr:uid="{B385C5D6-7C8D-46C5-B944-B240B7516DDF}"/>
    <cellStyle name="Normalny 2 2 2 2 3 4 4" xfId="3753" xr:uid="{38B8EEC3-D19E-4D6F-846A-F3CF542D2E6F}"/>
    <cellStyle name="Normalny 2 2 2 2 3 4 4 2" xfId="3754" xr:uid="{274B4C6C-BD4D-4262-869E-34F99A853B0B}"/>
    <cellStyle name="Normalny 2 2 2 2 3 4 4 2 2" xfId="3755" xr:uid="{5F033AC5-C512-4B02-9796-5C0537348D79}"/>
    <cellStyle name="Normalny 2 2 2 2 3 4 4 2 2 2" xfId="3756" xr:uid="{315EEEBE-A7AB-4851-9152-197139D283E7}"/>
    <cellStyle name="Normalny 2 2 2 2 3 4 4 2 2 2 2" xfId="3757" xr:uid="{0D015B96-886C-4779-9574-F6C8E1BFA05F}"/>
    <cellStyle name="Normalny 2 2 2 2 3 4 4 2 2 3" xfId="3758" xr:uid="{306A2219-86D5-496B-BAC9-89B5E594F230}"/>
    <cellStyle name="Normalny 2 2 2 2 3 4 4 2 3" xfId="3759" xr:uid="{562C71D3-29D1-463F-B0F7-8319D289C819}"/>
    <cellStyle name="Normalny 2 2 2 2 3 4 4 2 3 2" xfId="3760" xr:uid="{38A9E935-DA50-4FDD-9563-EB9D9F76CCF2}"/>
    <cellStyle name="Normalny 2 2 2 2 3 4 4 2 4" xfId="3761" xr:uid="{43AA1E27-64BC-49E7-B4E8-A09039421CDB}"/>
    <cellStyle name="Normalny 2 2 2 2 3 4 4 3" xfId="3762" xr:uid="{E2B9C31D-420A-4798-8CAF-455469253163}"/>
    <cellStyle name="Normalny 2 2 2 2 3 4 4 3 2" xfId="3763" xr:uid="{64389819-16E3-4B79-B7A9-14A03F0D1F97}"/>
    <cellStyle name="Normalny 2 2 2 2 3 4 4 3 2 2" xfId="3764" xr:uid="{DC205089-A0D3-43E3-A5EB-76501A688DBA}"/>
    <cellStyle name="Normalny 2 2 2 2 3 4 4 3 3" xfId="3765" xr:uid="{1F3F41EF-624D-4CC2-94FE-F7401C9EAA20}"/>
    <cellStyle name="Normalny 2 2 2 2 3 4 4 4" xfId="3766" xr:uid="{78071CC9-546F-49E2-9FCF-E605CB2A4FA1}"/>
    <cellStyle name="Normalny 2 2 2 2 3 4 4 4 2" xfId="3767" xr:uid="{69014449-C6A2-4240-B772-95F308CE253F}"/>
    <cellStyle name="Normalny 2 2 2 2 3 4 4 5" xfId="3768" xr:uid="{1D5EB998-259E-475F-B052-7E662FCC3B0C}"/>
    <cellStyle name="Normalny 2 2 2 2 3 4 5" xfId="3769" xr:uid="{40EAD572-C44E-4A32-9ADF-E5A259A3D9CB}"/>
    <cellStyle name="Normalny 2 2 2 2 3 4 5 2" xfId="3770" xr:uid="{2F237A49-BFE6-4DCC-85A5-16AC1750025D}"/>
    <cellStyle name="Normalny 2 2 2 2 3 4 5 2 2" xfId="3771" xr:uid="{2C0BF65E-325F-4359-9F8B-92DC71245C6A}"/>
    <cellStyle name="Normalny 2 2 2 2 3 4 5 2 2 2" xfId="3772" xr:uid="{7BE1AB08-BC94-4837-B4A6-D26FFA8AFC0F}"/>
    <cellStyle name="Normalny 2 2 2 2 3 4 5 2 3" xfId="3773" xr:uid="{F3C88B4E-4B5E-4780-9D5A-10198BB0183C}"/>
    <cellStyle name="Normalny 2 2 2 2 3 4 5 3" xfId="3774" xr:uid="{39504222-2877-48F4-B48B-0EA2712ACD6A}"/>
    <cellStyle name="Normalny 2 2 2 2 3 4 5 3 2" xfId="3775" xr:uid="{5B3228F2-FA63-4687-BB2D-3308913CC427}"/>
    <cellStyle name="Normalny 2 2 2 2 3 4 5 4" xfId="3776" xr:uid="{4C8ABAD2-63A6-4FE7-B827-71B3233B9393}"/>
    <cellStyle name="Normalny 2 2 2 2 3 4 6" xfId="3777" xr:uid="{703B6BE3-BEA7-4BC2-A623-7BFDC7D1B859}"/>
    <cellStyle name="Normalny 2 2 2 2 3 4 6 2" xfId="3778" xr:uid="{AE5A1732-639F-4312-90AA-920826D1ABF5}"/>
    <cellStyle name="Normalny 2 2 2 2 3 4 6 2 2" xfId="3779" xr:uid="{C4653019-B489-4EF2-9329-75DC551AD790}"/>
    <cellStyle name="Normalny 2 2 2 2 3 4 6 3" xfId="3780" xr:uid="{01701BDA-454E-4758-B6B3-3BD0BEA89931}"/>
    <cellStyle name="Normalny 2 2 2 2 3 4 7" xfId="3781" xr:uid="{18A7A82E-A025-4525-A130-6DEF41088113}"/>
    <cellStyle name="Normalny 2 2 2 2 3 4 7 2" xfId="3782" xr:uid="{56114BCB-F297-4822-8CBE-552529667182}"/>
    <cellStyle name="Normalny 2 2 2 2 3 4 8" xfId="3783" xr:uid="{B8CD1AD6-4818-4A3A-BA7C-575C8395581C}"/>
    <cellStyle name="Normalny 2 2 2 2 3 5" xfId="3784" xr:uid="{879BF64C-9417-4572-BE06-4AE5B1127A49}"/>
    <cellStyle name="Normalny 2 2 2 2 3 5 2" xfId="3785" xr:uid="{CA269BDD-7F16-4A49-9A39-CBEAADFB907F}"/>
    <cellStyle name="Normalny 2 2 2 2 3 5 2 2" xfId="3786" xr:uid="{D41D01DA-E32D-4AB6-B070-3DD836647C84}"/>
    <cellStyle name="Normalny 2 2 2 2 3 5 2 2 2" xfId="3787" xr:uid="{DAC193F7-D9E4-43B5-B096-402D17662A22}"/>
    <cellStyle name="Normalny 2 2 2 2 3 5 2 2 2 2" xfId="3788" xr:uid="{C4B174B6-392A-4420-BA82-B83C13CC3E68}"/>
    <cellStyle name="Normalny 2 2 2 2 3 5 2 2 2 2 2" xfId="3789" xr:uid="{181563F0-7BFE-4220-89BA-BE7687786BE7}"/>
    <cellStyle name="Normalny 2 2 2 2 3 5 2 2 2 2 2 2" xfId="3790" xr:uid="{50A51EB0-5914-4105-8166-7D50D6A85F1B}"/>
    <cellStyle name="Normalny 2 2 2 2 3 5 2 2 2 2 3" xfId="3791" xr:uid="{7866350E-4DFB-4215-A15B-DDDEE6AEF8B5}"/>
    <cellStyle name="Normalny 2 2 2 2 3 5 2 2 2 3" xfId="3792" xr:uid="{ACD50FB6-C4EB-4102-A7C6-F591E24EB11A}"/>
    <cellStyle name="Normalny 2 2 2 2 3 5 2 2 2 3 2" xfId="3793" xr:uid="{817EC356-D104-4C0F-977F-55E8BD6A207F}"/>
    <cellStyle name="Normalny 2 2 2 2 3 5 2 2 2 4" xfId="3794" xr:uid="{F5CE6793-6C29-4559-8C64-8AE345C7B853}"/>
    <cellStyle name="Normalny 2 2 2 2 3 5 2 2 3" xfId="3795" xr:uid="{A03B0563-248B-4ACA-B062-72DF879381FB}"/>
    <cellStyle name="Normalny 2 2 2 2 3 5 2 2 3 2" xfId="3796" xr:uid="{A2881E43-0073-4F63-8206-8796F8A290AB}"/>
    <cellStyle name="Normalny 2 2 2 2 3 5 2 2 3 2 2" xfId="3797" xr:uid="{46F85E7D-8582-409D-A1DA-F815741E6483}"/>
    <cellStyle name="Normalny 2 2 2 2 3 5 2 2 3 3" xfId="3798" xr:uid="{BC556A45-0787-4899-B415-546148B8DB42}"/>
    <cellStyle name="Normalny 2 2 2 2 3 5 2 2 4" xfId="3799" xr:uid="{3FD5F1E3-AD24-4638-8BBE-F5DDC6FF3A89}"/>
    <cellStyle name="Normalny 2 2 2 2 3 5 2 2 4 2" xfId="3800" xr:uid="{07A724E0-43A1-4EC0-B6E0-B7FBDFAFAD4E}"/>
    <cellStyle name="Normalny 2 2 2 2 3 5 2 2 5" xfId="3801" xr:uid="{6071DC21-F63C-4030-B167-E2BC14664A91}"/>
    <cellStyle name="Normalny 2 2 2 2 3 5 2 3" xfId="3802" xr:uid="{2D702F3E-EE4C-4E6F-83CF-4722659A2975}"/>
    <cellStyle name="Normalny 2 2 2 2 3 5 2 3 2" xfId="3803" xr:uid="{13BDBAB6-FE84-4BBB-AEC1-705D239766C6}"/>
    <cellStyle name="Normalny 2 2 2 2 3 5 2 3 2 2" xfId="3804" xr:uid="{2AAAFBF2-7BFC-4363-8F58-CE3FDE3152C6}"/>
    <cellStyle name="Normalny 2 2 2 2 3 5 2 3 2 2 2" xfId="3805" xr:uid="{9BCABAB4-C9F2-441C-B2E9-5C43A110820B}"/>
    <cellStyle name="Normalny 2 2 2 2 3 5 2 3 2 3" xfId="3806" xr:uid="{AC8A2BEA-AA50-4B9E-B167-41A6FB228724}"/>
    <cellStyle name="Normalny 2 2 2 2 3 5 2 3 3" xfId="3807" xr:uid="{69BD4FEE-6C18-485F-B13B-957145F94C23}"/>
    <cellStyle name="Normalny 2 2 2 2 3 5 2 3 3 2" xfId="3808" xr:uid="{F5CCCB69-9884-4D58-80AF-3F954DB81319}"/>
    <cellStyle name="Normalny 2 2 2 2 3 5 2 3 4" xfId="3809" xr:uid="{FC344770-AB3A-4574-82FA-CD578AE5B001}"/>
    <cellStyle name="Normalny 2 2 2 2 3 5 2 4" xfId="3810" xr:uid="{3205F9A0-6923-4486-9A07-824781C37BE8}"/>
    <cellStyle name="Normalny 2 2 2 2 3 5 2 4 2" xfId="3811" xr:uid="{BF6B0252-442D-4C08-8436-F87FDAA73F9E}"/>
    <cellStyle name="Normalny 2 2 2 2 3 5 2 4 2 2" xfId="3812" xr:uid="{1F9B4616-FE3C-4275-8F64-2D81EAF439C8}"/>
    <cellStyle name="Normalny 2 2 2 2 3 5 2 4 3" xfId="3813" xr:uid="{49EC6E08-32BB-400A-9514-34F0EC3CDC42}"/>
    <cellStyle name="Normalny 2 2 2 2 3 5 2 5" xfId="3814" xr:uid="{6542EBE5-9827-491E-B768-CBF108DA5DFE}"/>
    <cellStyle name="Normalny 2 2 2 2 3 5 2 5 2" xfId="3815" xr:uid="{7FF80A7D-4D09-4EFB-B476-DA7B59F148E3}"/>
    <cellStyle name="Normalny 2 2 2 2 3 5 2 6" xfId="3816" xr:uid="{EEB780BD-ADB7-456C-9796-EADA0A00E646}"/>
    <cellStyle name="Normalny 2 2 2 2 3 5 3" xfId="3817" xr:uid="{C10563BE-DD26-4151-9C64-7774C5C4B74E}"/>
    <cellStyle name="Normalny 2 2 2 2 3 5 3 2" xfId="3818" xr:uid="{CD9968CB-43CB-4E8A-AEDE-6FDBF2BEEE61}"/>
    <cellStyle name="Normalny 2 2 2 2 3 5 3 2 2" xfId="3819" xr:uid="{C732BFF7-7F4A-4494-B367-5E5F7526E455}"/>
    <cellStyle name="Normalny 2 2 2 2 3 5 3 2 2 2" xfId="3820" xr:uid="{F20960A8-9AF9-499A-B685-BBB1DB7B9D18}"/>
    <cellStyle name="Normalny 2 2 2 2 3 5 3 2 2 2 2" xfId="3821" xr:uid="{8CD0BD11-4948-4E30-81EA-28A0AF14B87D}"/>
    <cellStyle name="Normalny 2 2 2 2 3 5 3 2 2 3" xfId="3822" xr:uid="{888E0A05-B938-4081-A85E-57CE974D9834}"/>
    <cellStyle name="Normalny 2 2 2 2 3 5 3 2 3" xfId="3823" xr:uid="{7EAB179D-D816-4193-81E4-6DAB137F6586}"/>
    <cellStyle name="Normalny 2 2 2 2 3 5 3 2 3 2" xfId="3824" xr:uid="{AED91D71-529D-4002-8EF9-7F8AE84043CE}"/>
    <cellStyle name="Normalny 2 2 2 2 3 5 3 2 4" xfId="3825" xr:uid="{25110ED0-B56C-4C9C-A135-D2195B1EACF5}"/>
    <cellStyle name="Normalny 2 2 2 2 3 5 3 3" xfId="3826" xr:uid="{CB209CC8-1A08-458C-8EE5-B29AB658DF23}"/>
    <cellStyle name="Normalny 2 2 2 2 3 5 3 3 2" xfId="3827" xr:uid="{38AAC139-52A4-4323-9D0C-2400996BCB15}"/>
    <cellStyle name="Normalny 2 2 2 2 3 5 3 3 2 2" xfId="3828" xr:uid="{C0D6D11F-45FD-4B75-B5AD-E827B52DAC12}"/>
    <cellStyle name="Normalny 2 2 2 2 3 5 3 3 3" xfId="3829" xr:uid="{B2B8F3BE-58DF-459F-A50E-E89B048F1B8F}"/>
    <cellStyle name="Normalny 2 2 2 2 3 5 3 4" xfId="3830" xr:uid="{69EFCCFF-54EA-4BF4-9109-7D16D75BBB25}"/>
    <cellStyle name="Normalny 2 2 2 2 3 5 3 4 2" xfId="3831" xr:uid="{522A2A8C-0110-4B4A-9C1E-1A9B6F5286AD}"/>
    <cellStyle name="Normalny 2 2 2 2 3 5 3 5" xfId="3832" xr:uid="{FB295CFB-A7C4-4AB9-9BDE-5C565FC99A24}"/>
    <cellStyle name="Normalny 2 2 2 2 3 5 4" xfId="3833" xr:uid="{9DF18D01-0B58-4BF3-A689-7E70A9292B90}"/>
    <cellStyle name="Normalny 2 2 2 2 3 5 4 2" xfId="3834" xr:uid="{E24B0771-FC89-4A90-9686-70328F13577F}"/>
    <cellStyle name="Normalny 2 2 2 2 3 5 4 2 2" xfId="3835" xr:uid="{FA5AAB4E-77AF-4C80-9A65-AC797ED5658A}"/>
    <cellStyle name="Normalny 2 2 2 2 3 5 4 2 2 2" xfId="3836" xr:uid="{CB1DC235-20D7-4B24-BDCB-77CB17142F94}"/>
    <cellStyle name="Normalny 2 2 2 2 3 5 4 2 3" xfId="3837" xr:uid="{1F56918B-EE29-42D0-B8B2-AB276BD9B161}"/>
    <cellStyle name="Normalny 2 2 2 2 3 5 4 3" xfId="3838" xr:uid="{31C733EB-B93F-48C3-A470-1109B71AE62D}"/>
    <cellStyle name="Normalny 2 2 2 2 3 5 4 3 2" xfId="3839" xr:uid="{EB5B2C41-1536-4634-8F9A-4ACD76797294}"/>
    <cellStyle name="Normalny 2 2 2 2 3 5 4 4" xfId="3840" xr:uid="{6FD31658-7BD5-4F37-80CC-1ABC1203B83A}"/>
    <cellStyle name="Normalny 2 2 2 2 3 5 5" xfId="3841" xr:uid="{DA141D40-72B7-4F00-AC21-7378EABBF44F}"/>
    <cellStyle name="Normalny 2 2 2 2 3 5 5 2" xfId="3842" xr:uid="{5E1FFFEC-1334-4130-A3EB-DAA2CAADD110}"/>
    <cellStyle name="Normalny 2 2 2 2 3 5 5 2 2" xfId="3843" xr:uid="{8699D924-3391-4752-B376-5835869B4B0D}"/>
    <cellStyle name="Normalny 2 2 2 2 3 5 5 3" xfId="3844" xr:uid="{81C729E0-F9F5-4A48-BC31-EF81F26308CE}"/>
    <cellStyle name="Normalny 2 2 2 2 3 5 6" xfId="3845" xr:uid="{6E18EAE0-A4AF-472D-AF47-63E3CF594A7C}"/>
    <cellStyle name="Normalny 2 2 2 2 3 5 6 2" xfId="3846" xr:uid="{785C8478-4ABB-4A80-B03A-E76252CE185F}"/>
    <cellStyle name="Normalny 2 2 2 2 3 5 7" xfId="3847" xr:uid="{176051F5-4264-4CA7-BD77-A70BF1D6020E}"/>
    <cellStyle name="Normalny 2 2 2 2 3 6" xfId="3848" xr:uid="{8A7FC58E-84D2-4D6D-BD29-F8DD88BC87AE}"/>
    <cellStyle name="Normalny 2 2 2 2 3 6 2" xfId="3849" xr:uid="{623DAC5D-ED89-478C-B659-0FB16A4CFE98}"/>
    <cellStyle name="Normalny 2 2 2 2 3 6 2 2" xfId="3850" xr:uid="{B0454365-10BD-4F55-A536-F2D7DCC267C4}"/>
    <cellStyle name="Normalny 2 2 2 2 3 6 2 2 2" xfId="3851" xr:uid="{F95D87B4-6E6C-44C5-970B-860AE1D2B3FC}"/>
    <cellStyle name="Normalny 2 2 2 2 3 6 2 2 2 2" xfId="3852" xr:uid="{864F5E07-F754-42B7-88C1-BD0304AF5203}"/>
    <cellStyle name="Normalny 2 2 2 2 3 6 2 2 2 2 2" xfId="3853" xr:uid="{6294CB11-6D8A-4C3E-BACB-43E46A215806}"/>
    <cellStyle name="Normalny 2 2 2 2 3 6 2 2 2 3" xfId="3854" xr:uid="{3CE938B8-5153-4CA7-A586-E8684C9346C5}"/>
    <cellStyle name="Normalny 2 2 2 2 3 6 2 2 3" xfId="3855" xr:uid="{57203640-FF22-4063-8C6C-F79F9BD6F3B9}"/>
    <cellStyle name="Normalny 2 2 2 2 3 6 2 2 3 2" xfId="3856" xr:uid="{3F67030A-F4DA-40ED-B9B1-52251C1D336C}"/>
    <cellStyle name="Normalny 2 2 2 2 3 6 2 2 4" xfId="3857" xr:uid="{9440E3AE-0512-4FC9-9FFF-74A266CAA5EF}"/>
    <cellStyle name="Normalny 2 2 2 2 3 6 2 3" xfId="3858" xr:uid="{E6DA1A91-6AE3-43E6-AE13-F4EA78229510}"/>
    <cellStyle name="Normalny 2 2 2 2 3 6 2 3 2" xfId="3859" xr:uid="{8384A8E3-4AEC-4E5E-9A33-AF3EF23CE41D}"/>
    <cellStyle name="Normalny 2 2 2 2 3 6 2 3 2 2" xfId="3860" xr:uid="{9CD581CA-C9D7-44E9-8A5D-1B220AF4CFAA}"/>
    <cellStyle name="Normalny 2 2 2 2 3 6 2 3 3" xfId="3861" xr:uid="{08450343-8D60-4C60-8F53-80099DAB51AA}"/>
    <cellStyle name="Normalny 2 2 2 2 3 6 2 4" xfId="3862" xr:uid="{5C9AD5FC-866A-48D7-8042-289FEC8423FB}"/>
    <cellStyle name="Normalny 2 2 2 2 3 6 2 4 2" xfId="3863" xr:uid="{160D3B9E-8652-40CC-9E50-59E2E132D2FD}"/>
    <cellStyle name="Normalny 2 2 2 2 3 6 2 5" xfId="3864" xr:uid="{A7B9F23B-B75F-4EDF-8A04-26553B6EC3DA}"/>
    <cellStyle name="Normalny 2 2 2 2 3 6 3" xfId="3865" xr:uid="{A94B2F33-E5D1-4C2F-B755-B9D1F0C5284C}"/>
    <cellStyle name="Normalny 2 2 2 2 3 6 3 2" xfId="3866" xr:uid="{E9BDFD6C-505C-480C-A755-19FBD3A56AB4}"/>
    <cellStyle name="Normalny 2 2 2 2 3 6 3 2 2" xfId="3867" xr:uid="{201F6F7C-ADCC-4437-BBA8-D2109C325ADA}"/>
    <cellStyle name="Normalny 2 2 2 2 3 6 3 2 2 2" xfId="3868" xr:uid="{B2872812-3C45-43B1-B711-B9DD2366720D}"/>
    <cellStyle name="Normalny 2 2 2 2 3 6 3 2 3" xfId="3869" xr:uid="{8476ADFE-67F8-440B-91EF-9AF9C99E1837}"/>
    <cellStyle name="Normalny 2 2 2 2 3 6 3 3" xfId="3870" xr:uid="{3CD9FE38-92D6-40E4-9B4C-6ECB79D94419}"/>
    <cellStyle name="Normalny 2 2 2 2 3 6 3 3 2" xfId="3871" xr:uid="{941348F4-100D-4183-B223-0DC6562F0057}"/>
    <cellStyle name="Normalny 2 2 2 2 3 6 3 4" xfId="3872" xr:uid="{980581FD-2745-4B5F-93EC-516775754A7D}"/>
    <cellStyle name="Normalny 2 2 2 2 3 6 4" xfId="3873" xr:uid="{6181FCB3-17F5-43A6-AC56-8F9734799EA0}"/>
    <cellStyle name="Normalny 2 2 2 2 3 6 4 2" xfId="3874" xr:uid="{BE385B51-85D6-455C-9B52-EB2F189CD991}"/>
    <cellStyle name="Normalny 2 2 2 2 3 6 4 2 2" xfId="3875" xr:uid="{5B3C695F-79EC-49F1-B20B-A56CCF5BE1B4}"/>
    <cellStyle name="Normalny 2 2 2 2 3 6 4 3" xfId="3876" xr:uid="{6D5BF9D3-CD17-423C-A0F2-1097AB5263B5}"/>
    <cellStyle name="Normalny 2 2 2 2 3 6 5" xfId="3877" xr:uid="{A0F56F52-0A0F-401E-8737-D077974C5823}"/>
    <cellStyle name="Normalny 2 2 2 2 3 6 5 2" xfId="3878" xr:uid="{1F1B5015-AB63-4384-8580-05984B2E1F88}"/>
    <cellStyle name="Normalny 2 2 2 2 3 6 6" xfId="3879" xr:uid="{A4153386-8219-4531-ADA0-CC8284A08D09}"/>
    <cellStyle name="Normalny 2 2 2 2 3 7" xfId="3880" xr:uid="{187E5AB0-7CED-4237-AC0D-D8D0C0F88AF9}"/>
    <cellStyle name="Normalny 2 2 2 2 3 7 2" xfId="3881" xr:uid="{76291D5F-39B5-4946-8C70-6B49A10940B5}"/>
    <cellStyle name="Normalny 2 2 2 2 3 7 2 2" xfId="3882" xr:uid="{E4701F14-4291-4A62-B7ED-21D76485FDB8}"/>
    <cellStyle name="Normalny 2 2 2 2 3 7 2 2 2" xfId="3883" xr:uid="{F9421364-5416-4811-8064-440AE2486545}"/>
    <cellStyle name="Normalny 2 2 2 2 3 7 2 2 2 2" xfId="3884" xr:uid="{D4ED61C9-BA21-4472-8804-589E3A3FBB55}"/>
    <cellStyle name="Normalny 2 2 2 2 3 7 2 2 3" xfId="3885" xr:uid="{5A2B4041-A239-4382-AED9-373754BC73B1}"/>
    <cellStyle name="Normalny 2 2 2 2 3 7 2 3" xfId="3886" xr:uid="{C4861C39-A004-4816-8B21-1526D2F908BD}"/>
    <cellStyle name="Normalny 2 2 2 2 3 7 2 3 2" xfId="3887" xr:uid="{A6A12C3B-A9FF-4EEA-8A54-6D17973F39C2}"/>
    <cellStyle name="Normalny 2 2 2 2 3 7 2 4" xfId="3888" xr:uid="{EC39949C-69D4-42DE-A08B-40F14997B237}"/>
    <cellStyle name="Normalny 2 2 2 2 3 7 3" xfId="3889" xr:uid="{1A2D0373-FFDE-4F37-8525-3BDFE9B0B794}"/>
    <cellStyle name="Normalny 2 2 2 2 3 7 3 2" xfId="3890" xr:uid="{2E81B019-A45D-468F-80C1-DD2C7667B18D}"/>
    <cellStyle name="Normalny 2 2 2 2 3 7 3 2 2" xfId="3891" xr:uid="{C30D26FC-86B9-482E-BDE3-D451103CE246}"/>
    <cellStyle name="Normalny 2 2 2 2 3 7 3 3" xfId="3892" xr:uid="{DA5B1949-ACCB-47BB-8A52-1AFD10153BC9}"/>
    <cellStyle name="Normalny 2 2 2 2 3 7 4" xfId="3893" xr:uid="{BAC1C8F4-33A4-4251-95E7-6680FDE72316}"/>
    <cellStyle name="Normalny 2 2 2 2 3 7 4 2" xfId="3894" xr:uid="{8A9E6EC1-552E-40B1-9E2E-69449166CBC4}"/>
    <cellStyle name="Normalny 2 2 2 2 3 7 5" xfId="3895" xr:uid="{6C2FD42D-3F5C-4726-AC46-4E810F69EBF4}"/>
    <cellStyle name="Normalny 2 2 2 2 3 8" xfId="3896" xr:uid="{2F715C4F-15BD-476D-AEEC-FF05FEBC131D}"/>
    <cellStyle name="Normalny 2 2 2 2 3 8 2" xfId="3897" xr:uid="{D169343D-180A-47BF-9829-2D6278AC03A3}"/>
    <cellStyle name="Normalny 2 2 2 2 3 8 2 2" xfId="3898" xr:uid="{41E6D9BA-10E5-457D-8777-6567F41A8950}"/>
    <cellStyle name="Normalny 2 2 2 2 3 8 2 2 2" xfId="3899" xr:uid="{25B197F8-6F1F-4AD6-9AB3-7028C2360AA9}"/>
    <cellStyle name="Normalny 2 2 2 2 3 8 2 3" xfId="3900" xr:uid="{2FB639AC-E562-47DB-8F38-9190288C3381}"/>
    <cellStyle name="Normalny 2 2 2 2 3 8 3" xfId="3901" xr:uid="{42CD8129-BB92-4EB3-BE89-29230C64DDB6}"/>
    <cellStyle name="Normalny 2 2 2 2 3 8 3 2" xfId="3902" xr:uid="{AB34FAE2-FA7A-4E65-89EF-3A85021BFF6B}"/>
    <cellStyle name="Normalny 2 2 2 2 3 8 4" xfId="3903" xr:uid="{80FF0772-11FD-41F4-BC6A-A2FD235C0BC2}"/>
    <cellStyle name="Normalny 2 2 2 2 3 9" xfId="3904" xr:uid="{BDA4A4C8-369E-49FB-8561-9D91B0316FB5}"/>
    <cellStyle name="Normalny 2 2 2 2 3 9 2" xfId="3905" xr:uid="{AC66B90D-25F1-4BA8-9FAF-CF623D37D356}"/>
    <cellStyle name="Normalny 2 2 2 2 3 9 2 2" xfId="3906" xr:uid="{4E9B8439-3A60-407B-ABE4-1375BEA300C4}"/>
    <cellStyle name="Normalny 2 2 2 2 3 9 3" xfId="3907" xr:uid="{F5D253A8-C4F6-4F95-8B8B-85B7985079F4}"/>
    <cellStyle name="Normalny 2 2 2 2 4" xfId="3908" xr:uid="{9D4436B9-1834-4C52-8FE3-03665E4DF903}"/>
    <cellStyle name="Normalny 2 2 2 3" xfId="3909" xr:uid="{E4F7B995-DCD1-4AE7-83D9-EBB58477F910}"/>
    <cellStyle name="Normalny 2 2 2 3 2" xfId="3910" xr:uid="{A226C00A-C27B-4EBA-8F68-39DD862904E0}"/>
    <cellStyle name="Normalny 2 2 2 3 2 10" xfId="3911" xr:uid="{3F118B99-34B3-4EC7-ADB0-61A9A9653845}"/>
    <cellStyle name="Normalny 2 2 2 3 2 10 2" xfId="3912" xr:uid="{581274CD-025A-4549-A75A-149A7834D79F}"/>
    <cellStyle name="Normalny 2 2 2 3 2 11" xfId="3913" xr:uid="{302F2AA3-3E33-4412-8516-620FFB1CCDC7}"/>
    <cellStyle name="Normalny 2 2 2 3 2 2" xfId="3914" xr:uid="{AB8287C6-00E7-4691-A808-26AFCEFB98F9}"/>
    <cellStyle name="Normalny 2 2 2 3 2 3" xfId="3915" xr:uid="{89E4D4E3-9077-48EE-B6B6-2A1988079696}"/>
    <cellStyle name="Normalny 2 2 2 3 2 3 2" xfId="3916" xr:uid="{723975AA-B7CD-49C3-BF0E-8BE4A29B2230}"/>
    <cellStyle name="Normalny 2 2 2 3 2 3 2 2" xfId="3917" xr:uid="{FFC9BE27-E45D-465E-98C5-3A7E5A111293}"/>
    <cellStyle name="Normalny 2 2 2 3 2 3 2 2 2" xfId="3918" xr:uid="{101EBFEC-2DFB-4BD3-AAFD-43C34D4F5D9D}"/>
    <cellStyle name="Normalny 2 2 2 3 2 3 2 2 2 2" xfId="3919" xr:uid="{401E9386-76B1-427A-AA35-2DD5E2F0C523}"/>
    <cellStyle name="Normalny 2 2 2 3 2 3 2 2 2 2 2" xfId="3920" xr:uid="{40B506A6-A5A1-4106-B4D7-0686703F2C36}"/>
    <cellStyle name="Normalny 2 2 2 3 2 3 2 2 2 2 2 2" xfId="3921" xr:uid="{5996581A-1E8C-438E-A5A7-E9804819CB0B}"/>
    <cellStyle name="Normalny 2 2 2 3 2 3 2 2 2 2 2 2 2" xfId="3922" xr:uid="{AEC6ECC5-7F70-4C5D-8B3E-A2333720334A}"/>
    <cellStyle name="Normalny 2 2 2 3 2 3 2 2 2 2 2 2 2 2" xfId="3923" xr:uid="{9569C3AE-3089-4B7A-8EF3-02E06F85A247}"/>
    <cellStyle name="Normalny 2 2 2 3 2 3 2 2 2 2 2 2 3" xfId="3924" xr:uid="{7F8E234D-310D-4B07-99CB-54EA4C94963E}"/>
    <cellStyle name="Normalny 2 2 2 3 2 3 2 2 2 2 2 3" xfId="3925" xr:uid="{2400EDF5-83F2-4972-A50B-22278B986351}"/>
    <cellStyle name="Normalny 2 2 2 3 2 3 2 2 2 2 2 3 2" xfId="3926" xr:uid="{70697C3C-84DD-4CED-9F16-7544FCD1EDB3}"/>
    <cellStyle name="Normalny 2 2 2 3 2 3 2 2 2 2 2 4" xfId="3927" xr:uid="{78AE4DD2-F655-4B3B-B3AE-09F2FD495295}"/>
    <cellStyle name="Normalny 2 2 2 3 2 3 2 2 2 2 3" xfId="3928" xr:uid="{F7F9EB44-B73F-45F9-96D2-6ABAA1515A06}"/>
    <cellStyle name="Normalny 2 2 2 3 2 3 2 2 2 2 3 2" xfId="3929" xr:uid="{F262C3AF-932C-461C-94AA-26A03D179D90}"/>
    <cellStyle name="Normalny 2 2 2 3 2 3 2 2 2 2 3 2 2" xfId="3930" xr:uid="{30BE3B26-AA39-46E5-AA0E-F8ACBECBB528}"/>
    <cellStyle name="Normalny 2 2 2 3 2 3 2 2 2 2 3 3" xfId="3931" xr:uid="{4FCBEFCC-9C6A-41BF-AA74-483D84B26515}"/>
    <cellStyle name="Normalny 2 2 2 3 2 3 2 2 2 2 4" xfId="3932" xr:uid="{4EFAB873-BA63-41BA-AB04-B433FB9F4C5C}"/>
    <cellStyle name="Normalny 2 2 2 3 2 3 2 2 2 2 4 2" xfId="3933" xr:uid="{9FF032E4-98FB-4A5B-ACC1-7FD1228B5A24}"/>
    <cellStyle name="Normalny 2 2 2 3 2 3 2 2 2 2 5" xfId="3934" xr:uid="{3277C583-4251-49C2-99A4-22327C01D408}"/>
    <cellStyle name="Normalny 2 2 2 3 2 3 2 2 2 3" xfId="3935" xr:uid="{A61833A2-7C79-4297-854E-4133ADB93184}"/>
    <cellStyle name="Normalny 2 2 2 3 2 3 2 2 2 3 2" xfId="3936" xr:uid="{58B971CC-8E44-44EA-92CF-158219FA929D}"/>
    <cellStyle name="Normalny 2 2 2 3 2 3 2 2 2 3 2 2" xfId="3937" xr:uid="{7426AD8F-F51B-4B52-9A68-61DA199420A3}"/>
    <cellStyle name="Normalny 2 2 2 3 2 3 2 2 2 3 2 2 2" xfId="3938" xr:uid="{659C74BB-4AE5-43FA-A625-8FEF7E3736B8}"/>
    <cellStyle name="Normalny 2 2 2 3 2 3 2 2 2 3 2 3" xfId="3939" xr:uid="{FA59A158-D5C9-4C62-B597-C12A4B188880}"/>
    <cellStyle name="Normalny 2 2 2 3 2 3 2 2 2 3 3" xfId="3940" xr:uid="{CAA7DCF9-4398-48DA-932F-30527847F3F0}"/>
    <cellStyle name="Normalny 2 2 2 3 2 3 2 2 2 3 3 2" xfId="3941" xr:uid="{D8659495-7607-4F5D-9EE0-56B1EEAA12FF}"/>
    <cellStyle name="Normalny 2 2 2 3 2 3 2 2 2 3 4" xfId="3942" xr:uid="{59472481-0A17-4653-A79F-21781706D451}"/>
    <cellStyle name="Normalny 2 2 2 3 2 3 2 2 2 4" xfId="3943" xr:uid="{C9BCFD9D-5FA5-435F-BCED-806982E94217}"/>
    <cellStyle name="Normalny 2 2 2 3 2 3 2 2 2 4 2" xfId="3944" xr:uid="{C38676A1-B2F0-4931-B87B-C6E5347E5C6C}"/>
    <cellStyle name="Normalny 2 2 2 3 2 3 2 2 2 4 2 2" xfId="3945" xr:uid="{9C21E350-AB7F-475B-BECF-37AF4BE4A4A5}"/>
    <cellStyle name="Normalny 2 2 2 3 2 3 2 2 2 4 3" xfId="3946" xr:uid="{44C1634C-4201-4BF2-9933-58C329439A92}"/>
    <cellStyle name="Normalny 2 2 2 3 2 3 2 2 2 5" xfId="3947" xr:uid="{0EEE44FA-12AA-4F5A-98BC-840FF91C2416}"/>
    <cellStyle name="Normalny 2 2 2 3 2 3 2 2 2 5 2" xfId="3948" xr:uid="{2981637D-FFB0-4799-A751-CAC6B76FB5A4}"/>
    <cellStyle name="Normalny 2 2 2 3 2 3 2 2 2 6" xfId="3949" xr:uid="{9BDDBB76-CE05-4831-8299-77ECAFD23FD0}"/>
    <cellStyle name="Normalny 2 2 2 3 2 3 2 2 3" xfId="3950" xr:uid="{ED0BC4CE-FC4E-4F5F-9A48-2B7CAC1018B5}"/>
    <cellStyle name="Normalny 2 2 2 3 2 3 2 2 3 2" xfId="3951" xr:uid="{7776B1E8-BBE2-4AC8-A1B3-F1B23E708004}"/>
    <cellStyle name="Normalny 2 2 2 3 2 3 2 2 3 2 2" xfId="3952" xr:uid="{39A6121E-A75D-4822-9F63-235AD16C813E}"/>
    <cellStyle name="Normalny 2 2 2 3 2 3 2 2 3 2 2 2" xfId="3953" xr:uid="{F0CB696B-B784-4099-A57D-3864C7BF9C5E}"/>
    <cellStyle name="Normalny 2 2 2 3 2 3 2 2 3 2 2 2 2" xfId="3954" xr:uid="{BD88D92B-7A67-4352-9902-5A6130EDDA6C}"/>
    <cellStyle name="Normalny 2 2 2 3 2 3 2 2 3 2 2 3" xfId="3955" xr:uid="{3D567471-6D31-4ABD-9502-C29EB8605559}"/>
    <cellStyle name="Normalny 2 2 2 3 2 3 2 2 3 2 3" xfId="3956" xr:uid="{4F9CEE94-F055-43F6-9B2D-4EFA613B063E}"/>
    <cellStyle name="Normalny 2 2 2 3 2 3 2 2 3 2 3 2" xfId="3957" xr:uid="{7072DC3E-1564-4CBD-B367-E6882884B91E}"/>
    <cellStyle name="Normalny 2 2 2 3 2 3 2 2 3 2 4" xfId="3958" xr:uid="{33B9A497-E188-4B58-9209-260998A1E283}"/>
    <cellStyle name="Normalny 2 2 2 3 2 3 2 2 3 3" xfId="3959" xr:uid="{B6C02FA1-CB7E-465A-BF7C-673B777CC624}"/>
    <cellStyle name="Normalny 2 2 2 3 2 3 2 2 3 3 2" xfId="3960" xr:uid="{FF7F1F2F-D1EC-4F59-88E7-82E2ECD01B37}"/>
    <cellStyle name="Normalny 2 2 2 3 2 3 2 2 3 3 2 2" xfId="3961" xr:uid="{762EE2F6-60A8-4287-8CCA-6CCB7F1BDB88}"/>
    <cellStyle name="Normalny 2 2 2 3 2 3 2 2 3 3 3" xfId="3962" xr:uid="{84317283-C655-4F11-9CA1-AD80836353EF}"/>
    <cellStyle name="Normalny 2 2 2 3 2 3 2 2 3 4" xfId="3963" xr:uid="{BF6C39D6-DDFE-4966-AC36-A93E31B0385B}"/>
    <cellStyle name="Normalny 2 2 2 3 2 3 2 2 3 4 2" xfId="3964" xr:uid="{BAC35649-74B6-41D3-9C7D-768249A8D751}"/>
    <cellStyle name="Normalny 2 2 2 3 2 3 2 2 3 5" xfId="3965" xr:uid="{A8A23A14-4C68-4073-AE4B-0128C6126F9D}"/>
    <cellStyle name="Normalny 2 2 2 3 2 3 2 2 4" xfId="3966" xr:uid="{985727FA-073B-4F8B-BE1B-67C093087224}"/>
    <cellStyle name="Normalny 2 2 2 3 2 3 2 2 4 2" xfId="3967" xr:uid="{7695553A-3A09-4662-A0C1-B77988C30A67}"/>
    <cellStyle name="Normalny 2 2 2 3 2 3 2 2 4 2 2" xfId="3968" xr:uid="{E1A674AD-4D3A-4758-845C-FA9D7A7787A3}"/>
    <cellStyle name="Normalny 2 2 2 3 2 3 2 2 4 2 2 2" xfId="3969" xr:uid="{78D66981-9F82-4106-BDA4-54142DC8712F}"/>
    <cellStyle name="Normalny 2 2 2 3 2 3 2 2 4 2 3" xfId="3970" xr:uid="{5B390783-9580-447F-8204-7178864E42F6}"/>
    <cellStyle name="Normalny 2 2 2 3 2 3 2 2 4 3" xfId="3971" xr:uid="{0E4F207D-7EE1-422E-9434-522B13BFB0A9}"/>
    <cellStyle name="Normalny 2 2 2 3 2 3 2 2 4 3 2" xfId="3972" xr:uid="{FBE9F6F9-6514-4A83-8341-22B9D8D8533B}"/>
    <cellStyle name="Normalny 2 2 2 3 2 3 2 2 4 4" xfId="3973" xr:uid="{1D8F34C9-19E4-4150-9D6C-85A08DB075F6}"/>
    <cellStyle name="Normalny 2 2 2 3 2 3 2 2 5" xfId="3974" xr:uid="{407139C6-9DEC-422F-812F-9EACF4FCABE1}"/>
    <cellStyle name="Normalny 2 2 2 3 2 3 2 2 5 2" xfId="3975" xr:uid="{C570B33A-551C-4DAE-9767-BFD528AD6DEA}"/>
    <cellStyle name="Normalny 2 2 2 3 2 3 2 2 5 2 2" xfId="3976" xr:uid="{D151E2EA-11FC-4BFB-951F-14860DE49D96}"/>
    <cellStyle name="Normalny 2 2 2 3 2 3 2 2 5 3" xfId="3977" xr:uid="{2E10A167-FC9E-42C6-9D23-DBC1D077FBA5}"/>
    <cellStyle name="Normalny 2 2 2 3 2 3 2 2 6" xfId="3978" xr:uid="{12AF2AC1-2FD8-4E7F-8063-EE0405C752C7}"/>
    <cellStyle name="Normalny 2 2 2 3 2 3 2 2 6 2" xfId="3979" xr:uid="{A37FEF58-E76F-4056-A4B2-F25340BE7EAA}"/>
    <cellStyle name="Normalny 2 2 2 3 2 3 2 2 7" xfId="3980" xr:uid="{CB94D6C9-7595-43D9-BF6D-FAB5832F6374}"/>
    <cellStyle name="Normalny 2 2 2 3 2 3 2 3" xfId="3981" xr:uid="{98753304-9BCA-437A-88CA-22C2C0838C92}"/>
    <cellStyle name="Normalny 2 2 2 3 2 3 2 3 2" xfId="3982" xr:uid="{3F240E85-10F8-47DC-8567-D879899E7F83}"/>
    <cellStyle name="Normalny 2 2 2 3 2 3 2 3 2 2" xfId="3983" xr:uid="{7AD29755-E54A-456A-87A0-412EE8787629}"/>
    <cellStyle name="Normalny 2 2 2 3 2 3 2 3 2 2 2" xfId="3984" xr:uid="{A21B1CC4-8907-4E8A-9F64-1C1ABE357239}"/>
    <cellStyle name="Normalny 2 2 2 3 2 3 2 3 2 2 2 2" xfId="3985" xr:uid="{6FF093D6-F38D-4274-B4B5-465AF8E39F03}"/>
    <cellStyle name="Normalny 2 2 2 3 2 3 2 3 2 2 2 2 2" xfId="3986" xr:uid="{FACD401D-BC9E-4942-80A8-BE65AAD113A0}"/>
    <cellStyle name="Normalny 2 2 2 3 2 3 2 3 2 2 2 3" xfId="3987" xr:uid="{87C95A39-748D-4C53-A278-8BB1D68A6359}"/>
    <cellStyle name="Normalny 2 2 2 3 2 3 2 3 2 2 3" xfId="3988" xr:uid="{80FF9275-E377-44EA-AB83-BB08299EF8BE}"/>
    <cellStyle name="Normalny 2 2 2 3 2 3 2 3 2 2 3 2" xfId="3989" xr:uid="{B44DCCD7-A9EB-40B7-984B-870FC6C5653A}"/>
    <cellStyle name="Normalny 2 2 2 3 2 3 2 3 2 2 4" xfId="3990" xr:uid="{5CA08C52-F610-4C2A-8006-8CF9F379E71A}"/>
    <cellStyle name="Normalny 2 2 2 3 2 3 2 3 2 3" xfId="3991" xr:uid="{9224FE65-50C8-49E5-8B0F-266083B7772D}"/>
    <cellStyle name="Normalny 2 2 2 3 2 3 2 3 2 3 2" xfId="3992" xr:uid="{44C213EA-B7F9-42DB-86CF-AEDEB3A5802E}"/>
    <cellStyle name="Normalny 2 2 2 3 2 3 2 3 2 3 2 2" xfId="3993" xr:uid="{8B603AB9-521A-4BEC-A8F6-64E47C826675}"/>
    <cellStyle name="Normalny 2 2 2 3 2 3 2 3 2 3 3" xfId="3994" xr:uid="{07B29A70-975F-452D-8E09-C0E634C15A86}"/>
    <cellStyle name="Normalny 2 2 2 3 2 3 2 3 2 4" xfId="3995" xr:uid="{47C6CBD1-7694-4E6A-A579-9917A54FB5F7}"/>
    <cellStyle name="Normalny 2 2 2 3 2 3 2 3 2 4 2" xfId="3996" xr:uid="{6ACF9FB2-5FEA-4F6E-8621-81C784204DB2}"/>
    <cellStyle name="Normalny 2 2 2 3 2 3 2 3 2 5" xfId="3997" xr:uid="{EFC25D11-23DF-4AF0-9991-01FC9D17D299}"/>
    <cellStyle name="Normalny 2 2 2 3 2 3 2 3 3" xfId="3998" xr:uid="{FFD92B6C-54F5-4390-8FD4-7205DAC89823}"/>
    <cellStyle name="Normalny 2 2 2 3 2 3 2 3 3 2" xfId="3999" xr:uid="{6AB24660-854D-4AD5-B4E8-4A31A560A098}"/>
    <cellStyle name="Normalny 2 2 2 3 2 3 2 3 3 2 2" xfId="4000" xr:uid="{1C2EC1D1-B602-4CA4-8B30-5C1B3B810BB0}"/>
    <cellStyle name="Normalny 2 2 2 3 2 3 2 3 3 2 2 2" xfId="4001" xr:uid="{01DB9617-C096-4B78-8F83-68F13B7CC86E}"/>
    <cellStyle name="Normalny 2 2 2 3 2 3 2 3 3 2 3" xfId="4002" xr:uid="{DE60489B-C1E4-4138-97D7-5427C42242B4}"/>
    <cellStyle name="Normalny 2 2 2 3 2 3 2 3 3 3" xfId="4003" xr:uid="{8C6AF6AE-0EE6-448A-80C9-71BED3ED06D2}"/>
    <cellStyle name="Normalny 2 2 2 3 2 3 2 3 3 3 2" xfId="4004" xr:uid="{F2044ACE-40E6-42E6-9082-8C1F58A7CC71}"/>
    <cellStyle name="Normalny 2 2 2 3 2 3 2 3 3 4" xfId="4005" xr:uid="{C187E714-86DB-44B0-B99D-A534C0E22D13}"/>
    <cellStyle name="Normalny 2 2 2 3 2 3 2 3 4" xfId="4006" xr:uid="{86325560-13D1-413B-B61A-9B18070FCD56}"/>
    <cellStyle name="Normalny 2 2 2 3 2 3 2 3 4 2" xfId="4007" xr:uid="{8A75103F-DFCA-45E0-9DE7-1DF52CD5D67F}"/>
    <cellStyle name="Normalny 2 2 2 3 2 3 2 3 4 2 2" xfId="4008" xr:uid="{D223895B-BD26-4974-BAD8-307951AF99D4}"/>
    <cellStyle name="Normalny 2 2 2 3 2 3 2 3 4 3" xfId="4009" xr:uid="{1A90A5A5-1F55-43FD-BF8C-21F81CB6BFAD}"/>
    <cellStyle name="Normalny 2 2 2 3 2 3 2 3 5" xfId="4010" xr:uid="{802EEDF0-CB12-44B2-B8D7-CA5DC6A1D87A}"/>
    <cellStyle name="Normalny 2 2 2 3 2 3 2 3 5 2" xfId="4011" xr:uid="{220C6283-30ED-467D-9E36-350DA5542E2E}"/>
    <cellStyle name="Normalny 2 2 2 3 2 3 2 3 6" xfId="4012" xr:uid="{BC0D650E-D6CE-4039-A450-31E334E0AF10}"/>
    <cellStyle name="Normalny 2 2 2 3 2 3 2 4" xfId="4013" xr:uid="{739E6E0A-5444-4A4B-8A3D-D15F1CC506A0}"/>
    <cellStyle name="Normalny 2 2 2 3 2 3 2 4 2" xfId="4014" xr:uid="{7850FD35-19DB-42AC-934C-54A31653D1C7}"/>
    <cellStyle name="Normalny 2 2 2 3 2 3 2 4 2 2" xfId="4015" xr:uid="{C4AC1006-D1C3-447F-BA0B-559CF1607563}"/>
    <cellStyle name="Normalny 2 2 2 3 2 3 2 4 2 2 2" xfId="4016" xr:uid="{C762F459-002A-40FF-9AF5-74460D87A2C1}"/>
    <cellStyle name="Normalny 2 2 2 3 2 3 2 4 2 2 2 2" xfId="4017" xr:uid="{5CEFC960-EC7D-4C1D-8C9B-3AFBF881CFD1}"/>
    <cellStyle name="Normalny 2 2 2 3 2 3 2 4 2 2 3" xfId="4018" xr:uid="{A998158F-8F82-4B93-9E76-ED623D0831FD}"/>
    <cellStyle name="Normalny 2 2 2 3 2 3 2 4 2 3" xfId="4019" xr:uid="{0C0F1F9F-EF02-4BD7-82D8-B6926C1F3E20}"/>
    <cellStyle name="Normalny 2 2 2 3 2 3 2 4 2 3 2" xfId="4020" xr:uid="{30B907B1-D66D-4C11-B2CD-01460666CC96}"/>
    <cellStyle name="Normalny 2 2 2 3 2 3 2 4 2 4" xfId="4021" xr:uid="{AA47172A-0233-497F-8015-2E872DC79D3A}"/>
    <cellStyle name="Normalny 2 2 2 3 2 3 2 4 3" xfId="4022" xr:uid="{0DA6C475-AF82-4BCC-A0B5-F6C0FD3297A6}"/>
    <cellStyle name="Normalny 2 2 2 3 2 3 2 4 3 2" xfId="4023" xr:uid="{23931603-104C-4227-9940-9E7A60AB0CD6}"/>
    <cellStyle name="Normalny 2 2 2 3 2 3 2 4 3 2 2" xfId="4024" xr:uid="{A02F13A2-5A2F-4CD8-861C-4BEF6C7317BF}"/>
    <cellStyle name="Normalny 2 2 2 3 2 3 2 4 3 3" xfId="4025" xr:uid="{56C59661-28A8-4608-850C-24080E41DFF9}"/>
    <cellStyle name="Normalny 2 2 2 3 2 3 2 4 4" xfId="4026" xr:uid="{BBE32E83-C848-402D-B0D1-0F48A056DB6A}"/>
    <cellStyle name="Normalny 2 2 2 3 2 3 2 4 4 2" xfId="4027" xr:uid="{400099E9-00B1-4FB4-9114-CA9535CBC325}"/>
    <cellStyle name="Normalny 2 2 2 3 2 3 2 4 5" xfId="4028" xr:uid="{7557AEFF-C416-4189-9B7B-141A927EB2C6}"/>
    <cellStyle name="Normalny 2 2 2 3 2 3 2 5" xfId="4029" xr:uid="{79204AFD-E092-4946-AFAE-21F02B6437A9}"/>
    <cellStyle name="Normalny 2 2 2 3 2 3 2 5 2" xfId="4030" xr:uid="{EE602CC0-2BA1-415C-99A9-D155FFBC6FF3}"/>
    <cellStyle name="Normalny 2 2 2 3 2 3 2 5 2 2" xfId="4031" xr:uid="{DC0249FF-CD79-421A-8941-E7B7D353979F}"/>
    <cellStyle name="Normalny 2 2 2 3 2 3 2 5 2 2 2" xfId="4032" xr:uid="{ADF0BCD0-0C52-4E5C-B46B-6E5EF11F68CB}"/>
    <cellStyle name="Normalny 2 2 2 3 2 3 2 5 2 3" xfId="4033" xr:uid="{82879E77-2251-4AEF-BBEE-C37976C84893}"/>
    <cellStyle name="Normalny 2 2 2 3 2 3 2 5 3" xfId="4034" xr:uid="{ECABBB2D-7D78-4FD4-A878-8F9A9EEA3B35}"/>
    <cellStyle name="Normalny 2 2 2 3 2 3 2 5 3 2" xfId="4035" xr:uid="{15589189-46FA-47BB-A3D1-582E7CDF98B9}"/>
    <cellStyle name="Normalny 2 2 2 3 2 3 2 5 4" xfId="4036" xr:uid="{F73A98ED-99F4-4B34-86AF-5F5573068929}"/>
    <cellStyle name="Normalny 2 2 2 3 2 3 2 6" xfId="4037" xr:uid="{503B7B20-6762-40E8-AF9A-1D91059E2E4D}"/>
    <cellStyle name="Normalny 2 2 2 3 2 3 2 6 2" xfId="4038" xr:uid="{B434FCEC-D71C-48AC-9D6A-7DF9236EFD2B}"/>
    <cellStyle name="Normalny 2 2 2 3 2 3 2 6 2 2" xfId="4039" xr:uid="{7DA7E068-F204-42BC-892E-122DABB07694}"/>
    <cellStyle name="Normalny 2 2 2 3 2 3 2 6 3" xfId="4040" xr:uid="{A3095479-59D7-470D-9A12-299B03192179}"/>
    <cellStyle name="Normalny 2 2 2 3 2 3 2 7" xfId="4041" xr:uid="{DEC3AEF9-1013-4072-BBC7-26C09EB3C9A3}"/>
    <cellStyle name="Normalny 2 2 2 3 2 3 2 7 2" xfId="4042" xr:uid="{CCE422E7-1C83-4C98-9762-C2B28383FE2D}"/>
    <cellStyle name="Normalny 2 2 2 3 2 3 2 8" xfId="4043" xr:uid="{DAAFFE9D-7564-40FC-9555-35C7052F25E3}"/>
    <cellStyle name="Normalny 2 2 2 3 2 3 3" xfId="4044" xr:uid="{F84C0D3C-F1E4-41EA-BF85-46836981E321}"/>
    <cellStyle name="Normalny 2 2 2 3 2 3 3 2" xfId="4045" xr:uid="{F290F80D-EC38-41CE-84A1-056495454964}"/>
    <cellStyle name="Normalny 2 2 2 3 2 3 3 2 2" xfId="4046" xr:uid="{46D9D629-384F-43A7-81BE-EEC663E45943}"/>
    <cellStyle name="Normalny 2 2 2 3 2 3 3 2 2 2" xfId="4047" xr:uid="{D9F2E2CD-66C2-4DE5-9427-96F27E6B197E}"/>
    <cellStyle name="Normalny 2 2 2 3 2 3 3 2 2 2 2" xfId="4048" xr:uid="{3795275F-7CB1-4F2A-BD46-BC49D67384D1}"/>
    <cellStyle name="Normalny 2 2 2 3 2 3 3 2 2 2 2 2" xfId="4049" xr:uid="{CC1281C7-5415-42A1-B8F3-FAB25AF8BA65}"/>
    <cellStyle name="Normalny 2 2 2 3 2 3 3 2 2 2 2 2 2" xfId="4050" xr:uid="{9878C7F5-7888-4159-8A7A-F769C75AD603}"/>
    <cellStyle name="Normalny 2 2 2 3 2 3 3 2 2 2 2 3" xfId="4051" xr:uid="{2EF82366-52D3-4B76-AB1D-FC3C0DCEC504}"/>
    <cellStyle name="Normalny 2 2 2 3 2 3 3 2 2 2 3" xfId="4052" xr:uid="{5A35010C-1F2A-4FCC-B732-4D5EAF734C5E}"/>
    <cellStyle name="Normalny 2 2 2 3 2 3 3 2 2 2 3 2" xfId="4053" xr:uid="{E7880C8C-A1F4-4B51-9710-6AFF90D3FFF9}"/>
    <cellStyle name="Normalny 2 2 2 3 2 3 3 2 2 2 4" xfId="4054" xr:uid="{FF80DD61-C870-426E-BD3F-B68B3348A905}"/>
    <cellStyle name="Normalny 2 2 2 3 2 3 3 2 2 3" xfId="4055" xr:uid="{5ECBA7E2-EE55-40D1-B82B-C7449822CBC2}"/>
    <cellStyle name="Normalny 2 2 2 3 2 3 3 2 2 3 2" xfId="4056" xr:uid="{D3B7A5CE-B10B-42DE-9752-A848D603F9D6}"/>
    <cellStyle name="Normalny 2 2 2 3 2 3 3 2 2 3 2 2" xfId="4057" xr:uid="{F8C45697-DBC3-4F8E-9217-F8B102EE0BD3}"/>
    <cellStyle name="Normalny 2 2 2 3 2 3 3 2 2 3 3" xfId="4058" xr:uid="{98E31F13-BEF2-47E3-A6CF-B0C85BCFF6E1}"/>
    <cellStyle name="Normalny 2 2 2 3 2 3 3 2 2 4" xfId="4059" xr:uid="{57FB9A10-230B-4285-9487-3EF482270E34}"/>
    <cellStyle name="Normalny 2 2 2 3 2 3 3 2 2 4 2" xfId="4060" xr:uid="{8CEFA719-9CD1-4262-9B3B-38AEE1048712}"/>
    <cellStyle name="Normalny 2 2 2 3 2 3 3 2 2 5" xfId="4061" xr:uid="{D019645A-6738-4CBD-B080-6B3D57110685}"/>
    <cellStyle name="Normalny 2 2 2 3 2 3 3 2 3" xfId="4062" xr:uid="{168F3C22-CC85-48DB-B485-AF99878BFEED}"/>
    <cellStyle name="Normalny 2 2 2 3 2 3 3 2 3 2" xfId="4063" xr:uid="{81B37F72-8668-40BB-A2B1-63BBEF9DAF40}"/>
    <cellStyle name="Normalny 2 2 2 3 2 3 3 2 3 2 2" xfId="4064" xr:uid="{90A20EFD-B83D-48FB-9921-79AC18ABC104}"/>
    <cellStyle name="Normalny 2 2 2 3 2 3 3 2 3 2 2 2" xfId="4065" xr:uid="{2C55E396-099B-4E25-AC0F-8F92416B46BF}"/>
    <cellStyle name="Normalny 2 2 2 3 2 3 3 2 3 2 3" xfId="4066" xr:uid="{41BAFD67-BFAD-4FB2-877E-48410D97D418}"/>
    <cellStyle name="Normalny 2 2 2 3 2 3 3 2 3 3" xfId="4067" xr:uid="{D4DC9F96-3769-45F8-B9BF-8F5C54B52452}"/>
    <cellStyle name="Normalny 2 2 2 3 2 3 3 2 3 3 2" xfId="4068" xr:uid="{D867153C-8361-443C-9B5B-DEBEB459D489}"/>
    <cellStyle name="Normalny 2 2 2 3 2 3 3 2 3 4" xfId="4069" xr:uid="{5201C058-82DA-4B1F-A03D-364159C68287}"/>
    <cellStyle name="Normalny 2 2 2 3 2 3 3 2 4" xfId="4070" xr:uid="{8AD7A38B-6E31-4093-B09C-0FE54E80D790}"/>
    <cellStyle name="Normalny 2 2 2 3 2 3 3 2 4 2" xfId="4071" xr:uid="{D5E81CB1-2BCA-487E-A266-9EDA97B0CDE5}"/>
    <cellStyle name="Normalny 2 2 2 3 2 3 3 2 4 2 2" xfId="4072" xr:uid="{33EB2D6E-DC49-4700-8445-E029C9D5992A}"/>
    <cellStyle name="Normalny 2 2 2 3 2 3 3 2 4 3" xfId="4073" xr:uid="{965D9B6E-20CE-4BC8-9B1C-3450CD0EBED7}"/>
    <cellStyle name="Normalny 2 2 2 3 2 3 3 2 5" xfId="4074" xr:uid="{05EAAC09-CB36-4F59-8122-C8ED1C8216A5}"/>
    <cellStyle name="Normalny 2 2 2 3 2 3 3 2 5 2" xfId="4075" xr:uid="{AE15A659-9AE3-4EAF-8045-FE3F8370A93B}"/>
    <cellStyle name="Normalny 2 2 2 3 2 3 3 2 6" xfId="4076" xr:uid="{B81C66D2-139C-436E-8F5A-6A74EC5888BB}"/>
    <cellStyle name="Normalny 2 2 2 3 2 3 3 3" xfId="4077" xr:uid="{6793D7FC-FADE-4C71-8058-DDDA0BE8742A}"/>
    <cellStyle name="Normalny 2 2 2 3 2 3 3 3 2" xfId="4078" xr:uid="{EB188022-FA58-4CD5-ADC6-0CC28A74D32A}"/>
    <cellStyle name="Normalny 2 2 2 3 2 3 3 3 2 2" xfId="4079" xr:uid="{DF434A5D-502B-48B1-84F0-A0A099DE3C5A}"/>
    <cellStyle name="Normalny 2 2 2 3 2 3 3 3 2 2 2" xfId="4080" xr:uid="{421C3891-3A13-4AA6-BEA2-8ADEB18B0F76}"/>
    <cellStyle name="Normalny 2 2 2 3 2 3 3 3 2 2 2 2" xfId="4081" xr:uid="{3D0DF8F3-D651-4332-9C5B-3E39022CDB95}"/>
    <cellStyle name="Normalny 2 2 2 3 2 3 3 3 2 2 3" xfId="4082" xr:uid="{BA15E9F9-CEA7-4148-BACC-BF40FB82EA2B}"/>
    <cellStyle name="Normalny 2 2 2 3 2 3 3 3 2 3" xfId="4083" xr:uid="{29803F4B-FBB4-4424-A37E-9BE1AB415C8B}"/>
    <cellStyle name="Normalny 2 2 2 3 2 3 3 3 2 3 2" xfId="4084" xr:uid="{E30978F6-F717-4CD8-AC89-E0FFC1588A9A}"/>
    <cellStyle name="Normalny 2 2 2 3 2 3 3 3 2 4" xfId="4085" xr:uid="{01D69EF6-F2F5-4B01-BBDC-E20E9CA4DB59}"/>
    <cellStyle name="Normalny 2 2 2 3 2 3 3 3 3" xfId="4086" xr:uid="{2D28A01B-CCC8-47D9-A419-77F3C12D99D0}"/>
    <cellStyle name="Normalny 2 2 2 3 2 3 3 3 3 2" xfId="4087" xr:uid="{15CD3440-1062-47C3-9ACE-D28488AB5C5B}"/>
    <cellStyle name="Normalny 2 2 2 3 2 3 3 3 3 2 2" xfId="4088" xr:uid="{05FFD292-3BE9-46A5-8092-98A6586B2499}"/>
    <cellStyle name="Normalny 2 2 2 3 2 3 3 3 3 3" xfId="4089" xr:uid="{D89EDA5E-B22A-4F8A-823C-12BD69386CFF}"/>
    <cellStyle name="Normalny 2 2 2 3 2 3 3 3 4" xfId="4090" xr:uid="{7ABCEFCC-38B1-41A1-893D-829CF2F93293}"/>
    <cellStyle name="Normalny 2 2 2 3 2 3 3 3 4 2" xfId="4091" xr:uid="{87CB7974-B500-4083-8B7E-3442E03DCA0A}"/>
    <cellStyle name="Normalny 2 2 2 3 2 3 3 3 5" xfId="4092" xr:uid="{80B0E793-183E-4D65-9E15-BB41A8CE205C}"/>
    <cellStyle name="Normalny 2 2 2 3 2 3 3 4" xfId="4093" xr:uid="{1B30ABBC-9CF3-44CF-992F-11F7166E17B8}"/>
    <cellStyle name="Normalny 2 2 2 3 2 3 3 4 2" xfId="4094" xr:uid="{C4F6B644-3E9F-46B4-8445-0AD962D0437E}"/>
    <cellStyle name="Normalny 2 2 2 3 2 3 3 4 2 2" xfId="4095" xr:uid="{070C5225-DAB3-4101-83F7-C3D340101E88}"/>
    <cellStyle name="Normalny 2 2 2 3 2 3 3 4 2 2 2" xfId="4096" xr:uid="{E0985C6F-0EB8-4261-A242-FCAC371EFAAB}"/>
    <cellStyle name="Normalny 2 2 2 3 2 3 3 4 2 3" xfId="4097" xr:uid="{C270361D-CA0F-4325-8A9A-22A394CE970B}"/>
    <cellStyle name="Normalny 2 2 2 3 2 3 3 4 3" xfId="4098" xr:uid="{4E841DE0-F493-4DBA-B15A-74A3F21BD086}"/>
    <cellStyle name="Normalny 2 2 2 3 2 3 3 4 3 2" xfId="4099" xr:uid="{888FEFE5-8959-4C6F-AD08-C99D50C6539B}"/>
    <cellStyle name="Normalny 2 2 2 3 2 3 3 4 4" xfId="4100" xr:uid="{71B5662A-39CA-45DF-BA1B-7FBB1E1BA5A0}"/>
    <cellStyle name="Normalny 2 2 2 3 2 3 3 5" xfId="4101" xr:uid="{97E6CADC-9109-4EB3-BE28-84AA874C5479}"/>
    <cellStyle name="Normalny 2 2 2 3 2 3 3 5 2" xfId="4102" xr:uid="{94ACE066-6D1B-405F-A03D-E8C0CDFF81B9}"/>
    <cellStyle name="Normalny 2 2 2 3 2 3 3 5 2 2" xfId="4103" xr:uid="{3AFA4B40-C4CD-4489-8553-5EEBCB974A23}"/>
    <cellStyle name="Normalny 2 2 2 3 2 3 3 5 3" xfId="4104" xr:uid="{40639ECA-40E0-47A4-BE2E-75741760565B}"/>
    <cellStyle name="Normalny 2 2 2 3 2 3 3 6" xfId="4105" xr:uid="{B50AEC60-8D9A-4B5A-90A5-276619C48CA9}"/>
    <cellStyle name="Normalny 2 2 2 3 2 3 3 6 2" xfId="4106" xr:uid="{86960039-9C49-4B6A-8090-35605B2255B8}"/>
    <cellStyle name="Normalny 2 2 2 3 2 3 3 7" xfId="4107" xr:uid="{2D08355E-F3CF-410E-8854-DAC75F136B19}"/>
    <cellStyle name="Normalny 2 2 2 3 2 3 4" xfId="4108" xr:uid="{01F7C002-0F82-4491-BA1C-6CDE8DDD15D5}"/>
    <cellStyle name="Normalny 2 2 2 3 2 3 4 2" xfId="4109" xr:uid="{AA945B17-45B9-4FEA-9965-88EA20C3D5AF}"/>
    <cellStyle name="Normalny 2 2 2 3 2 3 4 2 2" xfId="4110" xr:uid="{25C633AF-96A8-4D84-B58A-54B19A99B425}"/>
    <cellStyle name="Normalny 2 2 2 3 2 3 4 2 2 2" xfId="4111" xr:uid="{A0ECEEB3-9636-4AA1-B892-DF1ECC3A5A90}"/>
    <cellStyle name="Normalny 2 2 2 3 2 3 4 2 2 2 2" xfId="4112" xr:uid="{EA1C165C-3132-4CA1-BBB7-C75D58777D30}"/>
    <cellStyle name="Normalny 2 2 2 3 2 3 4 2 2 2 2 2" xfId="4113" xr:uid="{ABB40AFC-2FCF-4D50-8A43-981F1DD8D24B}"/>
    <cellStyle name="Normalny 2 2 2 3 2 3 4 2 2 2 3" xfId="4114" xr:uid="{002326B6-652A-4876-A7A8-A3F18C7C45CA}"/>
    <cellStyle name="Normalny 2 2 2 3 2 3 4 2 2 3" xfId="4115" xr:uid="{2F204474-7077-462A-9A52-70F46BF85DD8}"/>
    <cellStyle name="Normalny 2 2 2 3 2 3 4 2 2 3 2" xfId="4116" xr:uid="{0DC3ED63-7FB8-42F4-80C3-D2282DED5B00}"/>
    <cellStyle name="Normalny 2 2 2 3 2 3 4 2 2 4" xfId="4117" xr:uid="{08EDDB56-06C8-4CC7-A338-24C175D931A1}"/>
    <cellStyle name="Normalny 2 2 2 3 2 3 4 2 3" xfId="4118" xr:uid="{F0FAB286-9FFE-4F60-8F43-D7789218C570}"/>
    <cellStyle name="Normalny 2 2 2 3 2 3 4 2 3 2" xfId="4119" xr:uid="{E6D54D15-872C-4EC9-806C-6E6CB9E7C7F1}"/>
    <cellStyle name="Normalny 2 2 2 3 2 3 4 2 3 2 2" xfId="4120" xr:uid="{7AA5A1AE-D8C7-49EA-AA3E-FB72DFC385D2}"/>
    <cellStyle name="Normalny 2 2 2 3 2 3 4 2 3 3" xfId="4121" xr:uid="{2CA3B732-6890-49E5-A852-8DCE84C4265D}"/>
    <cellStyle name="Normalny 2 2 2 3 2 3 4 2 4" xfId="4122" xr:uid="{D3BEC06C-6439-476F-8C59-E594C8C48848}"/>
    <cellStyle name="Normalny 2 2 2 3 2 3 4 2 4 2" xfId="4123" xr:uid="{F03375A1-4101-42B1-B3C8-5A916149AEFC}"/>
    <cellStyle name="Normalny 2 2 2 3 2 3 4 2 5" xfId="4124" xr:uid="{9C76E3A0-6EDA-48B7-8108-53BBFF808844}"/>
    <cellStyle name="Normalny 2 2 2 3 2 3 4 3" xfId="4125" xr:uid="{7614D192-3CB5-41EA-A628-10CE9D35DFC1}"/>
    <cellStyle name="Normalny 2 2 2 3 2 3 4 3 2" xfId="4126" xr:uid="{887E4EF6-1EB7-4DF6-803A-262BBF9E2AE2}"/>
    <cellStyle name="Normalny 2 2 2 3 2 3 4 3 2 2" xfId="4127" xr:uid="{9E39E3DD-2763-448A-8843-65D1FEED85B5}"/>
    <cellStyle name="Normalny 2 2 2 3 2 3 4 3 2 2 2" xfId="4128" xr:uid="{EEF7F444-93CE-45F4-B52A-6EEC366C8627}"/>
    <cellStyle name="Normalny 2 2 2 3 2 3 4 3 2 3" xfId="4129" xr:uid="{66CAC57E-6342-480D-BB39-12DF70B0A449}"/>
    <cellStyle name="Normalny 2 2 2 3 2 3 4 3 3" xfId="4130" xr:uid="{8BC27118-0F3C-4F9F-9A98-27ACE43BB8D5}"/>
    <cellStyle name="Normalny 2 2 2 3 2 3 4 3 3 2" xfId="4131" xr:uid="{D33A207A-53FF-4937-B263-8665F9B8671D}"/>
    <cellStyle name="Normalny 2 2 2 3 2 3 4 3 4" xfId="4132" xr:uid="{4B78713C-3774-4BCC-9BDD-9E3EB23DDB50}"/>
    <cellStyle name="Normalny 2 2 2 3 2 3 4 4" xfId="4133" xr:uid="{5C32841E-478C-42A8-AD9C-2300AACBA0B2}"/>
    <cellStyle name="Normalny 2 2 2 3 2 3 4 4 2" xfId="4134" xr:uid="{842B366F-08B4-416F-A912-B302E3E6C0F0}"/>
    <cellStyle name="Normalny 2 2 2 3 2 3 4 4 2 2" xfId="4135" xr:uid="{2404E363-B08E-42E0-9E58-404632FD3414}"/>
    <cellStyle name="Normalny 2 2 2 3 2 3 4 4 3" xfId="4136" xr:uid="{1DEE8E18-2D4B-4E78-9ACC-C6C11C6F1CC1}"/>
    <cellStyle name="Normalny 2 2 2 3 2 3 4 5" xfId="4137" xr:uid="{F26A0D8D-A5D5-4DFE-B4F2-2D48F8D667F0}"/>
    <cellStyle name="Normalny 2 2 2 3 2 3 4 5 2" xfId="4138" xr:uid="{C9DDA017-0D92-42EF-A40F-5AA83AE96CED}"/>
    <cellStyle name="Normalny 2 2 2 3 2 3 4 6" xfId="4139" xr:uid="{0F5D6889-AA7C-459F-9269-E91E5B213768}"/>
    <cellStyle name="Normalny 2 2 2 3 2 3 5" xfId="4140" xr:uid="{CEC1738A-A2CE-47E9-A3B6-60BEBB9FEB90}"/>
    <cellStyle name="Normalny 2 2 2 3 2 3 5 2" xfId="4141" xr:uid="{365027F3-A629-4987-A1D1-DC22D4623929}"/>
    <cellStyle name="Normalny 2 2 2 3 2 3 5 2 2" xfId="4142" xr:uid="{7EB447C0-E447-4194-BBB0-875395E3C7DF}"/>
    <cellStyle name="Normalny 2 2 2 3 2 3 5 2 2 2" xfId="4143" xr:uid="{B3A735B6-47F5-4EFC-9F0A-2D976B78A5A1}"/>
    <cellStyle name="Normalny 2 2 2 3 2 3 5 2 2 2 2" xfId="4144" xr:uid="{35A1B591-62FE-43F4-B32A-644CF0F5ECAC}"/>
    <cellStyle name="Normalny 2 2 2 3 2 3 5 2 2 3" xfId="4145" xr:uid="{AA311994-2ABD-4023-BF88-02B1568B4486}"/>
    <cellStyle name="Normalny 2 2 2 3 2 3 5 2 3" xfId="4146" xr:uid="{BF852046-3DB4-484C-ADB4-CA2C57EBA8D6}"/>
    <cellStyle name="Normalny 2 2 2 3 2 3 5 2 3 2" xfId="4147" xr:uid="{CCEAC942-7A37-4F49-8515-79E904B80ADD}"/>
    <cellStyle name="Normalny 2 2 2 3 2 3 5 2 4" xfId="4148" xr:uid="{3955242E-F91E-4346-96DC-AB2517F728FF}"/>
    <cellStyle name="Normalny 2 2 2 3 2 3 5 3" xfId="4149" xr:uid="{BDE4E01F-BD6F-415B-882F-4FC072B27AFE}"/>
    <cellStyle name="Normalny 2 2 2 3 2 3 5 3 2" xfId="4150" xr:uid="{42822744-28E2-40AF-9D98-69411B68D61B}"/>
    <cellStyle name="Normalny 2 2 2 3 2 3 5 3 2 2" xfId="4151" xr:uid="{D964B960-DC0D-49ED-9DA9-EB8A0E6210C0}"/>
    <cellStyle name="Normalny 2 2 2 3 2 3 5 3 3" xfId="4152" xr:uid="{CCF7AFC2-4341-4854-9FDC-9BDB25EB02D1}"/>
    <cellStyle name="Normalny 2 2 2 3 2 3 5 4" xfId="4153" xr:uid="{9C444741-0C8E-43DC-9D00-846C0242D7D4}"/>
    <cellStyle name="Normalny 2 2 2 3 2 3 5 4 2" xfId="4154" xr:uid="{8702AF63-C67D-4BFC-B250-FA10E6A3FC34}"/>
    <cellStyle name="Normalny 2 2 2 3 2 3 5 5" xfId="4155" xr:uid="{203F4D17-35D4-4F05-94D1-C7DACDCBF007}"/>
    <cellStyle name="Normalny 2 2 2 3 2 3 6" xfId="4156" xr:uid="{D185BA40-938B-4CA6-AD7C-2E16C55F5316}"/>
    <cellStyle name="Normalny 2 2 2 3 2 3 6 2" xfId="4157" xr:uid="{92BE637C-FB45-4B1C-AA86-79D0EED5B3E0}"/>
    <cellStyle name="Normalny 2 2 2 3 2 3 6 2 2" xfId="4158" xr:uid="{3196C45E-4B29-415C-9D1D-84E2EFA24264}"/>
    <cellStyle name="Normalny 2 2 2 3 2 3 6 2 2 2" xfId="4159" xr:uid="{589F4225-AD38-480B-847E-AABBDF918058}"/>
    <cellStyle name="Normalny 2 2 2 3 2 3 6 2 3" xfId="4160" xr:uid="{2DC622FA-62C8-408A-899B-71C3D2B49BBF}"/>
    <cellStyle name="Normalny 2 2 2 3 2 3 6 3" xfId="4161" xr:uid="{331FB046-547B-472C-A779-73762E6D0FF2}"/>
    <cellStyle name="Normalny 2 2 2 3 2 3 6 3 2" xfId="4162" xr:uid="{5F081D7F-2F60-4FA8-AD30-2D55F1B85856}"/>
    <cellStyle name="Normalny 2 2 2 3 2 3 6 4" xfId="4163" xr:uid="{FD6C230E-516D-4DBD-AD00-C6FC5109484F}"/>
    <cellStyle name="Normalny 2 2 2 3 2 3 7" xfId="4164" xr:uid="{E9BFF9FE-FFC5-48A8-9C01-70E801D1E2E5}"/>
    <cellStyle name="Normalny 2 2 2 3 2 3 7 2" xfId="4165" xr:uid="{A1AC8F15-12F4-438D-AB92-5EEC72933F4A}"/>
    <cellStyle name="Normalny 2 2 2 3 2 3 7 2 2" xfId="4166" xr:uid="{10AF8EF1-3D7C-491F-99B4-1509AE872117}"/>
    <cellStyle name="Normalny 2 2 2 3 2 3 7 3" xfId="4167" xr:uid="{D8C2E2D1-1FCE-4E92-ACCE-40EDE3104334}"/>
    <cellStyle name="Normalny 2 2 2 3 2 3 8" xfId="4168" xr:uid="{64830954-7B76-409E-A41D-A51A486F20EE}"/>
    <cellStyle name="Normalny 2 2 2 3 2 3 8 2" xfId="4169" xr:uid="{03512689-6438-4F7C-9CC8-697877CDA1C1}"/>
    <cellStyle name="Normalny 2 2 2 3 2 3 9" xfId="4170" xr:uid="{EB3FDDC7-BE22-4FB0-BE81-FF628A26907B}"/>
    <cellStyle name="Normalny 2 2 2 3 2 4" xfId="4171" xr:uid="{B7BBFED6-DB56-49F0-86D2-3D31DC02F21B}"/>
    <cellStyle name="Normalny 2 2 2 3 2 4 2" xfId="4172" xr:uid="{89216863-6163-4730-BF91-C381CAF46AE1}"/>
    <cellStyle name="Normalny 2 2 2 3 2 4 2 2" xfId="4173" xr:uid="{870D77CC-5118-4B61-BC41-A80DCEEE5C0A}"/>
    <cellStyle name="Normalny 2 2 2 3 2 4 2 2 2" xfId="4174" xr:uid="{9BF5C7FB-99EC-4E66-A7A5-F2232382B3E2}"/>
    <cellStyle name="Normalny 2 2 2 3 2 4 2 2 2 2" xfId="4175" xr:uid="{1A1DBFB7-36C1-4BA7-908E-7DDED0024E36}"/>
    <cellStyle name="Normalny 2 2 2 3 2 4 2 2 2 2 2" xfId="4176" xr:uid="{CD2958DB-B4A6-45B2-B766-30E9390BC369}"/>
    <cellStyle name="Normalny 2 2 2 3 2 4 2 2 2 2 2 2" xfId="4177" xr:uid="{FEF5E95A-4FB7-41F5-8152-080CD2A21318}"/>
    <cellStyle name="Normalny 2 2 2 3 2 4 2 2 2 2 2 2 2" xfId="4178" xr:uid="{28DA7D3D-4712-42B9-8AF7-634AC01E2D8D}"/>
    <cellStyle name="Normalny 2 2 2 3 2 4 2 2 2 2 2 3" xfId="4179" xr:uid="{3452A5D9-5D37-480E-BD62-92FD95A44E86}"/>
    <cellStyle name="Normalny 2 2 2 3 2 4 2 2 2 2 3" xfId="4180" xr:uid="{AC51E615-74E3-4F8D-9D00-E99142A0C8F0}"/>
    <cellStyle name="Normalny 2 2 2 3 2 4 2 2 2 2 3 2" xfId="4181" xr:uid="{5C74323F-B81D-4B89-A0B3-C71417E26026}"/>
    <cellStyle name="Normalny 2 2 2 3 2 4 2 2 2 2 4" xfId="4182" xr:uid="{4D46C461-EA15-4B9D-8EDC-8FE5728530AB}"/>
    <cellStyle name="Normalny 2 2 2 3 2 4 2 2 2 3" xfId="4183" xr:uid="{0D983C2F-9004-465E-9453-0E894080FAE1}"/>
    <cellStyle name="Normalny 2 2 2 3 2 4 2 2 2 3 2" xfId="4184" xr:uid="{E7363867-3853-4533-A4AE-5B49F86D3B7F}"/>
    <cellStyle name="Normalny 2 2 2 3 2 4 2 2 2 3 2 2" xfId="4185" xr:uid="{7A19FCF5-F64A-4509-B308-B8A05D5663F6}"/>
    <cellStyle name="Normalny 2 2 2 3 2 4 2 2 2 3 3" xfId="4186" xr:uid="{E713C384-E35E-486C-A0C9-6BADB7BD36ED}"/>
    <cellStyle name="Normalny 2 2 2 3 2 4 2 2 2 4" xfId="4187" xr:uid="{EEBDAD5B-D77B-40DE-B94E-F6F0A3E1D9B9}"/>
    <cellStyle name="Normalny 2 2 2 3 2 4 2 2 2 4 2" xfId="4188" xr:uid="{9C992F66-F2B8-47B5-AE5B-7B5C6E1D944E}"/>
    <cellStyle name="Normalny 2 2 2 3 2 4 2 2 2 5" xfId="4189" xr:uid="{8B051031-8345-4B75-A0FB-6424F4D073F5}"/>
    <cellStyle name="Normalny 2 2 2 3 2 4 2 2 3" xfId="4190" xr:uid="{5EABC7CB-25EA-4A6A-BC22-7D5CDD5FB959}"/>
    <cellStyle name="Normalny 2 2 2 3 2 4 2 2 3 2" xfId="4191" xr:uid="{1028D9D0-BC0A-49E1-8A04-7A4E986B7BE6}"/>
    <cellStyle name="Normalny 2 2 2 3 2 4 2 2 3 2 2" xfId="4192" xr:uid="{010944D8-E0C5-4030-8BA6-580099A5F747}"/>
    <cellStyle name="Normalny 2 2 2 3 2 4 2 2 3 2 2 2" xfId="4193" xr:uid="{088E009A-9C79-4947-8D8D-560E1970B34D}"/>
    <cellStyle name="Normalny 2 2 2 3 2 4 2 2 3 2 3" xfId="4194" xr:uid="{1A1CFFCD-C215-488B-930C-9EEE9B1F18A4}"/>
    <cellStyle name="Normalny 2 2 2 3 2 4 2 2 3 3" xfId="4195" xr:uid="{642B49F5-E2A7-40F8-9BDF-57CD14E3AA1F}"/>
    <cellStyle name="Normalny 2 2 2 3 2 4 2 2 3 3 2" xfId="4196" xr:uid="{2C3946B5-E77D-41B7-AE96-1313871E072E}"/>
    <cellStyle name="Normalny 2 2 2 3 2 4 2 2 3 4" xfId="4197" xr:uid="{9EB1C419-A1B0-4309-A341-DC37F63B3BA7}"/>
    <cellStyle name="Normalny 2 2 2 3 2 4 2 2 4" xfId="4198" xr:uid="{4F30E217-6CDF-48DD-9DC4-1387FA751CDE}"/>
    <cellStyle name="Normalny 2 2 2 3 2 4 2 2 4 2" xfId="4199" xr:uid="{A1A0E363-088E-4B1E-9853-957298EF832E}"/>
    <cellStyle name="Normalny 2 2 2 3 2 4 2 2 4 2 2" xfId="4200" xr:uid="{F8C63142-1610-4377-962E-7048A601706E}"/>
    <cellStyle name="Normalny 2 2 2 3 2 4 2 2 4 3" xfId="4201" xr:uid="{569C3A1B-30E2-459B-B7E0-2BD83E6F55FE}"/>
    <cellStyle name="Normalny 2 2 2 3 2 4 2 2 5" xfId="4202" xr:uid="{F285C909-278C-4414-9ECF-254F108E9BA3}"/>
    <cellStyle name="Normalny 2 2 2 3 2 4 2 2 5 2" xfId="4203" xr:uid="{802CBCE3-5F11-4A11-8062-73A5227C1291}"/>
    <cellStyle name="Normalny 2 2 2 3 2 4 2 2 6" xfId="4204" xr:uid="{A72A199B-C174-4953-8D8F-C04C2CF9FE5C}"/>
    <cellStyle name="Normalny 2 2 2 3 2 4 2 3" xfId="4205" xr:uid="{6EAB46CF-336D-4571-A408-0D646A98A9F4}"/>
    <cellStyle name="Normalny 2 2 2 3 2 4 2 3 2" xfId="4206" xr:uid="{522368EE-D0BC-4E04-8676-0458954EA307}"/>
    <cellStyle name="Normalny 2 2 2 3 2 4 2 3 2 2" xfId="4207" xr:uid="{7502272B-426F-4373-9DCE-3A670C3BBF3A}"/>
    <cellStyle name="Normalny 2 2 2 3 2 4 2 3 2 2 2" xfId="4208" xr:uid="{12D1226C-1E1A-4325-851E-646CB90E44F3}"/>
    <cellStyle name="Normalny 2 2 2 3 2 4 2 3 2 2 2 2" xfId="4209" xr:uid="{782C165A-B43F-4E81-94E6-413BAAF09F29}"/>
    <cellStyle name="Normalny 2 2 2 3 2 4 2 3 2 2 3" xfId="4210" xr:uid="{49A951B1-91FB-4097-AD55-939044220E7B}"/>
    <cellStyle name="Normalny 2 2 2 3 2 4 2 3 2 3" xfId="4211" xr:uid="{3D8C93B3-DC10-4934-AEAA-A7ED9E712780}"/>
    <cellStyle name="Normalny 2 2 2 3 2 4 2 3 2 3 2" xfId="4212" xr:uid="{CAB773A7-7C98-4A87-AD02-8F6D1A1B6FFC}"/>
    <cellStyle name="Normalny 2 2 2 3 2 4 2 3 2 4" xfId="4213" xr:uid="{10652DED-C048-4DA2-A4BA-AC4E6A92BBA1}"/>
    <cellStyle name="Normalny 2 2 2 3 2 4 2 3 3" xfId="4214" xr:uid="{7AB5D726-4C36-4081-A578-8B7B50DD389D}"/>
    <cellStyle name="Normalny 2 2 2 3 2 4 2 3 3 2" xfId="4215" xr:uid="{5A62A3BB-4B07-4405-9E10-448842C1EFA4}"/>
    <cellStyle name="Normalny 2 2 2 3 2 4 2 3 3 2 2" xfId="4216" xr:uid="{B17E7B6F-5CF4-4AD0-98A0-116AB49E613B}"/>
    <cellStyle name="Normalny 2 2 2 3 2 4 2 3 3 3" xfId="4217" xr:uid="{732D682B-A371-47C5-B3AF-74283B52E748}"/>
    <cellStyle name="Normalny 2 2 2 3 2 4 2 3 4" xfId="4218" xr:uid="{1EB22C09-4B18-4900-8C6A-F82C58D57596}"/>
    <cellStyle name="Normalny 2 2 2 3 2 4 2 3 4 2" xfId="4219" xr:uid="{A6CCA408-CFC4-4B08-BE9D-571C5113A188}"/>
    <cellStyle name="Normalny 2 2 2 3 2 4 2 3 5" xfId="4220" xr:uid="{796CB75A-A596-4DC4-8968-E5DC321FDD9A}"/>
    <cellStyle name="Normalny 2 2 2 3 2 4 2 4" xfId="4221" xr:uid="{FBD47981-C221-4043-AC27-E39676B6BA03}"/>
    <cellStyle name="Normalny 2 2 2 3 2 4 2 4 2" xfId="4222" xr:uid="{1AB61BE5-68BA-434F-9E03-03DED1A0564F}"/>
    <cellStyle name="Normalny 2 2 2 3 2 4 2 4 2 2" xfId="4223" xr:uid="{F92ECC8B-17CC-424C-8F71-A8FE6F838DF2}"/>
    <cellStyle name="Normalny 2 2 2 3 2 4 2 4 2 2 2" xfId="4224" xr:uid="{A27C451B-CE42-4D3B-88BB-998DF6A592D2}"/>
    <cellStyle name="Normalny 2 2 2 3 2 4 2 4 2 3" xfId="4225" xr:uid="{D3DAA101-AB9F-41D3-8B95-2D4E0E550EED}"/>
    <cellStyle name="Normalny 2 2 2 3 2 4 2 4 3" xfId="4226" xr:uid="{9D71FF63-6BDC-49FF-9135-57C5C318388D}"/>
    <cellStyle name="Normalny 2 2 2 3 2 4 2 4 3 2" xfId="4227" xr:uid="{315C19C1-6107-4213-9B1C-CD959B163064}"/>
    <cellStyle name="Normalny 2 2 2 3 2 4 2 4 4" xfId="4228" xr:uid="{F18DFAFD-747A-425F-B54E-A0489E269E6C}"/>
    <cellStyle name="Normalny 2 2 2 3 2 4 2 5" xfId="4229" xr:uid="{29FF7F66-0D05-4973-AE7B-231351FD2858}"/>
    <cellStyle name="Normalny 2 2 2 3 2 4 2 5 2" xfId="4230" xr:uid="{7C7763D8-2CF4-4C69-941E-71799A645071}"/>
    <cellStyle name="Normalny 2 2 2 3 2 4 2 5 2 2" xfId="4231" xr:uid="{AEB511C4-8C2B-4485-9B05-04A2D598B413}"/>
    <cellStyle name="Normalny 2 2 2 3 2 4 2 5 3" xfId="4232" xr:uid="{D4859038-D053-4BE3-992A-C9114F00A446}"/>
    <cellStyle name="Normalny 2 2 2 3 2 4 2 6" xfId="4233" xr:uid="{EF1450C4-C63F-4EF4-87B4-8BF5F03263C9}"/>
    <cellStyle name="Normalny 2 2 2 3 2 4 2 6 2" xfId="4234" xr:uid="{7CCBB58A-1EF2-4DC3-83A3-C13E0A9C73AD}"/>
    <cellStyle name="Normalny 2 2 2 3 2 4 2 7" xfId="4235" xr:uid="{93B27523-43B3-44C8-8831-EED7C8FB8C63}"/>
    <cellStyle name="Normalny 2 2 2 3 2 4 3" xfId="4236" xr:uid="{8ABE1257-A717-4DC8-8928-707B6606D14B}"/>
    <cellStyle name="Normalny 2 2 2 3 2 4 3 2" xfId="4237" xr:uid="{799A3259-183A-4D8A-A523-750FCF01F5D5}"/>
    <cellStyle name="Normalny 2 2 2 3 2 4 3 2 2" xfId="4238" xr:uid="{7A84C733-FAEE-4D73-B9BA-849FE6778E28}"/>
    <cellStyle name="Normalny 2 2 2 3 2 4 3 2 2 2" xfId="4239" xr:uid="{A6DA9E17-A4AB-4390-9C66-A534B11011EA}"/>
    <cellStyle name="Normalny 2 2 2 3 2 4 3 2 2 2 2" xfId="4240" xr:uid="{DE25E046-FBD9-47D0-9246-5C18A2FE523A}"/>
    <cellStyle name="Normalny 2 2 2 3 2 4 3 2 2 2 2 2" xfId="4241" xr:uid="{71A6A6EE-CB7A-4821-8B9C-7EF2DAA707E5}"/>
    <cellStyle name="Normalny 2 2 2 3 2 4 3 2 2 2 3" xfId="4242" xr:uid="{FC50E06E-06C0-4093-B635-5C3F462561FA}"/>
    <cellStyle name="Normalny 2 2 2 3 2 4 3 2 2 3" xfId="4243" xr:uid="{5A19BBE9-FDEB-4C6E-9B41-EF1487FDC56C}"/>
    <cellStyle name="Normalny 2 2 2 3 2 4 3 2 2 3 2" xfId="4244" xr:uid="{1A82F58A-3553-4A4A-B6BD-2577BB277820}"/>
    <cellStyle name="Normalny 2 2 2 3 2 4 3 2 2 4" xfId="4245" xr:uid="{933443D1-A042-4989-8014-8A16DC2FFE43}"/>
    <cellStyle name="Normalny 2 2 2 3 2 4 3 2 3" xfId="4246" xr:uid="{AFFC1EDE-B255-4BFD-BB82-D16D0BFC2A04}"/>
    <cellStyle name="Normalny 2 2 2 3 2 4 3 2 3 2" xfId="4247" xr:uid="{7E28012E-A786-42E3-91D8-378E0239B212}"/>
    <cellStyle name="Normalny 2 2 2 3 2 4 3 2 3 2 2" xfId="4248" xr:uid="{1CD69828-B8C6-45AE-AB07-3D8360DB42F6}"/>
    <cellStyle name="Normalny 2 2 2 3 2 4 3 2 3 3" xfId="4249" xr:uid="{50CC1B79-33A6-4906-9886-286551A5F0F4}"/>
    <cellStyle name="Normalny 2 2 2 3 2 4 3 2 4" xfId="4250" xr:uid="{9AFB2BE4-8F14-4E51-A10C-5A2D2CBD1ECA}"/>
    <cellStyle name="Normalny 2 2 2 3 2 4 3 2 4 2" xfId="4251" xr:uid="{06578319-BD5B-4D42-BB20-79C740D34985}"/>
    <cellStyle name="Normalny 2 2 2 3 2 4 3 2 5" xfId="4252" xr:uid="{4CC6AD23-FB12-4A99-92C3-AA3CC3919846}"/>
    <cellStyle name="Normalny 2 2 2 3 2 4 3 3" xfId="4253" xr:uid="{B76AD77F-3C0F-4ADC-A6C8-4C6CCE8BE412}"/>
    <cellStyle name="Normalny 2 2 2 3 2 4 3 3 2" xfId="4254" xr:uid="{279F3613-F61C-41D6-9AD0-72ECC81507CC}"/>
    <cellStyle name="Normalny 2 2 2 3 2 4 3 3 2 2" xfId="4255" xr:uid="{D72E5944-7368-4E56-87E3-42285F9C7B00}"/>
    <cellStyle name="Normalny 2 2 2 3 2 4 3 3 2 2 2" xfId="4256" xr:uid="{F3B47BD6-644E-4782-B42B-87B7CF92005F}"/>
    <cellStyle name="Normalny 2 2 2 3 2 4 3 3 2 3" xfId="4257" xr:uid="{1188D438-CA55-43F4-8DD2-8AC7C51BA1BF}"/>
    <cellStyle name="Normalny 2 2 2 3 2 4 3 3 3" xfId="4258" xr:uid="{8B579CD1-AEAB-4465-B902-4D282A6067B8}"/>
    <cellStyle name="Normalny 2 2 2 3 2 4 3 3 3 2" xfId="4259" xr:uid="{7640E54D-A722-4EBC-AF32-FE8099FB0160}"/>
    <cellStyle name="Normalny 2 2 2 3 2 4 3 3 4" xfId="4260" xr:uid="{1591BD16-81A2-4D2A-9799-5541111EC720}"/>
    <cellStyle name="Normalny 2 2 2 3 2 4 3 4" xfId="4261" xr:uid="{65C5B8C6-9DB3-4458-B3CD-3386E7E8EF99}"/>
    <cellStyle name="Normalny 2 2 2 3 2 4 3 4 2" xfId="4262" xr:uid="{99EA533D-3A1B-4465-A70C-7BF22885FC94}"/>
    <cellStyle name="Normalny 2 2 2 3 2 4 3 4 2 2" xfId="4263" xr:uid="{4D86F296-8B31-46C8-8A51-EC12946D546E}"/>
    <cellStyle name="Normalny 2 2 2 3 2 4 3 4 3" xfId="4264" xr:uid="{DA52D28C-97BA-45C3-A73C-FC592C13F5A6}"/>
    <cellStyle name="Normalny 2 2 2 3 2 4 3 5" xfId="4265" xr:uid="{691ED5E8-351B-4396-B9E4-3BBC9F4C908B}"/>
    <cellStyle name="Normalny 2 2 2 3 2 4 3 5 2" xfId="4266" xr:uid="{F22CA2C3-776D-4B07-B35E-187CE4DADF91}"/>
    <cellStyle name="Normalny 2 2 2 3 2 4 3 6" xfId="4267" xr:uid="{AEBE39BF-DD07-4187-BC68-76B026FD0678}"/>
    <cellStyle name="Normalny 2 2 2 3 2 4 4" xfId="4268" xr:uid="{093394FD-867C-40A4-87A2-882A355C0A94}"/>
    <cellStyle name="Normalny 2 2 2 3 2 4 4 2" xfId="4269" xr:uid="{D88B5A9C-333A-4F40-9833-2F6CAA2FF035}"/>
    <cellStyle name="Normalny 2 2 2 3 2 4 4 2 2" xfId="4270" xr:uid="{62B87E60-B568-457C-9D8E-CAA2787CB026}"/>
    <cellStyle name="Normalny 2 2 2 3 2 4 4 2 2 2" xfId="4271" xr:uid="{C240DFE4-A772-41D4-A1F0-875DFF6F2CAD}"/>
    <cellStyle name="Normalny 2 2 2 3 2 4 4 2 2 2 2" xfId="4272" xr:uid="{F4182C09-7BCF-428E-A7D3-810F2808D734}"/>
    <cellStyle name="Normalny 2 2 2 3 2 4 4 2 2 3" xfId="4273" xr:uid="{7E22EE09-5A11-44A8-8BE2-C6C5F6132DDD}"/>
    <cellStyle name="Normalny 2 2 2 3 2 4 4 2 3" xfId="4274" xr:uid="{ECA93549-FFD1-4BAA-8A0B-AE066720F641}"/>
    <cellStyle name="Normalny 2 2 2 3 2 4 4 2 3 2" xfId="4275" xr:uid="{334864B2-B308-4548-8646-398756C4C561}"/>
    <cellStyle name="Normalny 2 2 2 3 2 4 4 2 4" xfId="4276" xr:uid="{9266A022-4D37-49DE-85DC-F0E525650072}"/>
    <cellStyle name="Normalny 2 2 2 3 2 4 4 3" xfId="4277" xr:uid="{4032627C-494A-449F-ABD7-815AA2D6960E}"/>
    <cellStyle name="Normalny 2 2 2 3 2 4 4 3 2" xfId="4278" xr:uid="{4D9ABB01-04A9-44F8-AD96-09A11FA31479}"/>
    <cellStyle name="Normalny 2 2 2 3 2 4 4 3 2 2" xfId="4279" xr:uid="{7CA7365E-9AC4-483E-ABD1-23120DBC8F95}"/>
    <cellStyle name="Normalny 2 2 2 3 2 4 4 3 3" xfId="4280" xr:uid="{D44C52E8-17C5-45BD-9E67-9DC1EF936F64}"/>
    <cellStyle name="Normalny 2 2 2 3 2 4 4 4" xfId="4281" xr:uid="{B76EFC7C-3031-47FF-B291-9830D778A5A2}"/>
    <cellStyle name="Normalny 2 2 2 3 2 4 4 4 2" xfId="4282" xr:uid="{F62B25C2-3FA5-4EAB-8F34-0EEE0D123ECC}"/>
    <cellStyle name="Normalny 2 2 2 3 2 4 4 5" xfId="4283" xr:uid="{10836566-CCA5-4FAA-9D4A-A4F52F20F01F}"/>
    <cellStyle name="Normalny 2 2 2 3 2 4 5" xfId="4284" xr:uid="{A518C3DF-4D72-4921-80C4-EF9B2CF88B28}"/>
    <cellStyle name="Normalny 2 2 2 3 2 4 5 2" xfId="4285" xr:uid="{47E0E0D9-4546-467F-82CF-099CC3A2D01A}"/>
    <cellStyle name="Normalny 2 2 2 3 2 4 5 2 2" xfId="4286" xr:uid="{D675C2CA-DEB1-49D9-8C42-FF91AB313FF1}"/>
    <cellStyle name="Normalny 2 2 2 3 2 4 5 2 2 2" xfId="4287" xr:uid="{D3AEB9E4-A4F0-489D-BD7E-5E970F385D87}"/>
    <cellStyle name="Normalny 2 2 2 3 2 4 5 2 3" xfId="4288" xr:uid="{1E4343FF-4482-4C5B-B974-C0CC639C9A3B}"/>
    <cellStyle name="Normalny 2 2 2 3 2 4 5 3" xfId="4289" xr:uid="{EB712029-7400-4304-8E4C-AAC05DF1E1CA}"/>
    <cellStyle name="Normalny 2 2 2 3 2 4 5 3 2" xfId="4290" xr:uid="{D3495B3F-F35D-4A4F-9F46-EC1BFBE9E382}"/>
    <cellStyle name="Normalny 2 2 2 3 2 4 5 4" xfId="4291" xr:uid="{265EA5DA-A574-4404-817F-AB669AD22312}"/>
    <cellStyle name="Normalny 2 2 2 3 2 4 6" xfId="4292" xr:uid="{18C39F6E-FCBD-425C-8AFB-8ACD1A961E5A}"/>
    <cellStyle name="Normalny 2 2 2 3 2 4 6 2" xfId="4293" xr:uid="{144DA767-17EB-453F-AB63-7D92754A57BA}"/>
    <cellStyle name="Normalny 2 2 2 3 2 4 6 2 2" xfId="4294" xr:uid="{364E8A33-BBB5-45F7-AE8D-7B9F163D493A}"/>
    <cellStyle name="Normalny 2 2 2 3 2 4 6 3" xfId="4295" xr:uid="{7E317094-D1CF-46F8-957C-BEC4A7AE10D4}"/>
    <cellStyle name="Normalny 2 2 2 3 2 4 7" xfId="4296" xr:uid="{902C2588-277E-425C-8188-79519A09C94C}"/>
    <cellStyle name="Normalny 2 2 2 3 2 4 7 2" xfId="4297" xr:uid="{75C4D914-DC14-4C41-A5AA-D0270D5FDF2E}"/>
    <cellStyle name="Normalny 2 2 2 3 2 4 8" xfId="4298" xr:uid="{0F62B1FB-3B00-4340-B990-5E598A37C5E6}"/>
    <cellStyle name="Normalny 2 2 2 3 2 5" xfId="4299" xr:uid="{9B5A3FB0-1F5D-4AB0-B554-388885D25191}"/>
    <cellStyle name="Normalny 2 2 2 3 2 5 2" xfId="4300" xr:uid="{12FC3CBF-8852-44D9-ACCA-C1ECE306CB90}"/>
    <cellStyle name="Normalny 2 2 2 3 2 5 2 2" xfId="4301" xr:uid="{4160247D-A47F-4CB4-BD7C-E61E98ABBD41}"/>
    <cellStyle name="Normalny 2 2 2 3 2 5 2 2 2" xfId="4302" xr:uid="{F6B00959-0360-4B1E-BECF-309CCA4F6ED1}"/>
    <cellStyle name="Normalny 2 2 2 3 2 5 2 2 2 2" xfId="4303" xr:uid="{09C6BEBE-0EE6-49FA-9912-DFA65B48D6EA}"/>
    <cellStyle name="Normalny 2 2 2 3 2 5 2 2 2 2 2" xfId="4304" xr:uid="{A5A7ED82-7917-48DF-A3B0-D33BE88FFE3B}"/>
    <cellStyle name="Normalny 2 2 2 3 2 5 2 2 2 2 2 2" xfId="4305" xr:uid="{A3484F1E-C69C-4AF0-A6D3-BB25F3B4F49D}"/>
    <cellStyle name="Normalny 2 2 2 3 2 5 2 2 2 2 3" xfId="4306" xr:uid="{F4089C42-AA1C-4464-838A-66B88A7FC535}"/>
    <cellStyle name="Normalny 2 2 2 3 2 5 2 2 2 3" xfId="4307" xr:uid="{0EAEC4F3-38F0-4962-9DD7-D6ADA7149990}"/>
    <cellStyle name="Normalny 2 2 2 3 2 5 2 2 2 3 2" xfId="4308" xr:uid="{32B2B386-801D-41E1-9F79-D2779FBA884A}"/>
    <cellStyle name="Normalny 2 2 2 3 2 5 2 2 2 4" xfId="4309" xr:uid="{55BF96BE-B15E-45D0-89E0-35516E95D149}"/>
    <cellStyle name="Normalny 2 2 2 3 2 5 2 2 3" xfId="4310" xr:uid="{F0D6BDE2-3776-4A7D-BC08-D7FEF974B7F1}"/>
    <cellStyle name="Normalny 2 2 2 3 2 5 2 2 3 2" xfId="4311" xr:uid="{3270DDF4-5CAD-4DBA-8C45-DB1AF08A5814}"/>
    <cellStyle name="Normalny 2 2 2 3 2 5 2 2 3 2 2" xfId="4312" xr:uid="{2595490C-FABF-4978-A2BD-5F2E9055328F}"/>
    <cellStyle name="Normalny 2 2 2 3 2 5 2 2 3 3" xfId="4313" xr:uid="{DF2C3772-240D-4348-980C-6D9A75DDDC88}"/>
    <cellStyle name="Normalny 2 2 2 3 2 5 2 2 4" xfId="4314" xr:uid="{9398C33F-12EF-47BB-A805-42CE31734611}"/>
    <cellStyle name="Normalny 2 2 2 3 2 5 2 2 4 2" xfId="4315" xr:uid="{7B4A1AEF-334A-40F6-B6C2-6BB1367AF6F4}"/>
    <cellStyle name="Normalny 2 2 2 3 2 5 2 2 5" xfId="4316" xr:uid="{088CDA67-0645-45D9-A7FE-0352C0B7392A}"/>
    <cellStyle name="Normalny 2 2 2 3 2 5 2 3" xfId="4317" xr:uid="{D9564F80-8758-4C32-9709-25BBA759B2EC}"/>
    <cellStyle name="Normalny 2 2 2 3 2 5 2 3 2" xfId="4318" xr:uid="{C64D38E7-33EE-4107-8B6C-494F5D026B08}"/>
    <cellStyle name="Normalny 2 2 2 3 2 5 2 3 2 2" xfId="4319" xr:uid="{BD494989-D10A-4B6B-8544-90DD494DE60F}"/>
    <cellStyle name="Normalny 2 2 2 3 2 5 2 3 2 2 2" xfId="4320" xr:uid="{E6400B25-0743-4492-BA7A-C278B2494950}"/>
    <cellStyle name="Normalny 2 2 2 3 2 5 2 3 2 3" xfId="4321" xr:uid="{87545C07-BBB6-4B8E-91C3-AF92CE0529CC}"/>
    <cellStyle name="Normalny 2 2 2 3 2 5 2 3 3" xfId="4322" xr:uid="{3579B491-6896-4B46-B860-88C3BA7335BD}"/>
    <cellStyle name="Normalny 2 2 2 3 2 5 2 3 3 2" xfId="4323" xr:uid="{AC5C0C22-7E39-4FFD-95B6-8466F1A392F5}"/>
    <cellStyle name="Normalny 2 2 2 3 2 5 2 3 4" xfId="4324" xr:uid="{3BBFAE8E-5699-4D15-A02C-9641FA4EAF27}"/>
    <cellStyle name="Normalny 2 2 2 3 2 5 2 4" xfId="4325" xr:uid="{D9EC94B6-6185-4E4E-BFFF-12C0A3F8A282}"/>
    <cellStyle name="Normalny 2 2 2 3 2 5 2 4 2" xfId="4326" xr:uid="{A3D7A465-B389-46BE-B684-42B90BC1E44A}"/>
    <cellStyle name="Normalny 2 2 2 3 2 5 2 4 2 2" xfId="4327" xr:uid="{E76852CC-33FD-4BC1-BD30-73659822A78D}"/>
    <cellStyle name="Normalny 2 2 2 3 2 5 2 4 3" xfId="4328" xr:uid="{9C1EF50E-666F-4F32-8296-E54F58410024}"/>
    <cellStyle name="Normalny 2 2 2 3 2 5 2 5" xfId="4329" xr:uid="{C4E8A755-9501-4C4E-96D8-BEBE4C872F35}"/>
    <cellStyle name="Normalny 2 2 2 3 2 5 2 5 2" xfId="4330" xr:uid="{6EF7C826-F0B0-4164-BE94-8E3DB593575A}"/>
    <cellStyle name="Normalny 2 2 2 3 2 5 2 6" xfId="4331" xr:uid="{C89D5080-B77E-4F5F-B48D-7384403A7162}"/>
    <cellStyle name="Normalny 2 2 2 3 2 5 3" xfId="4332" xr:uid="{9D262D0C-AA97-4722-A55E-E7560309B142}"/>
    <cellStyle name="Normalny 2 2 2 3 2 5 3 2" xfId="4333" xr:uid="{274E8ACA-4D4D-4129-995D-4B745682373C}"/>
    <cellStyle name="Normalny 2 2 2 3 2 5 3 2 2" xfId="4334" xr:uid="{5AB7D0D6-C4EC-4EBB-A215-1D65F833AE25}"/>
    <cellStyle name="Normalny 2 2 2 3 2 5 3 2 2 2" xfId="4335" xr:uid="{9BDC7D00-9C3D-4561-976F-1CCA20C20E52}"/>
    <cellStyle name="Normalny 2 2 2 3 2 5 3 2 2 2 2" xfId="4336" xr:uid="{063D2150-87A7-43C4-BD6B-4CBF4300CB9F}"/>
    <cellStyle name="Normalny 2 2 2 3 2 5 3 2 2 3" xfId="4337" xr:uid="{C90026AC-C618-46DD-891D-CDBDE882165A}"/>
    <cellStyle name="Normalny 2 2 2 3 2 5 3 2 3" xfId="4338" xr:uid="{B6686754-0B10-4CC9-93A0-B657E602AE04}"/>
    <cellStyle name="Normalny 2 2 2 3 2 5 3 2 3 2" xfId="4339" xr:uid="{A148FDC0-8685-4292-888D-E8EE3E85E96A}"/>
    <cellStyle name="Normalny 2 2 2 3 2 5 3 2 4" xfId="4340" xr:uid="{4178CB41-8BA7-4B0C-950F-95F73B432E08}"/>
    <cellStyle name="Normalny 2 2 2 3 2 5 3 3" xfId="4341" xr:uid="{4272DCDC-DFE0-4811-B4DB-FE89B8A25284}"/>
    <cellStyle name="Normalny 2 2 2 3 2 5 3 3 2" xfId="4342" xr:uid="{DA7D63F9-3590-4998-8F3D-13DA210E61BB}"/>
    <cellStyle name="Normalny 2 2 2 3 2 5 3 3 2 2" xfId="4343" xr:uid="{A52B3F1B-B96B-4DBE-BC15-028A62350E5B}"/>
    <cellStyle name="Normalny 2 2 2 3 2 5 3 3 3" xfId="4344" xr:uid="{63A4061D-5CDA-4F95-B34A-77BB0A73539F}"/>
    <cellStyle name="Normalny 2 2 2 3 2 5 3 4" xfId="4345" xr:uid="{1DFCFBFF-AD41-438D-A3E2-1B4ED97ACFC4}"/>
    <cellStyle name="Normalny 2 2 2 3 2 5 3 4 2" xfId="4346" xr:uid="{28DCA028-E4BD-481C-AE6B-35281BB8A464}"/>
    <cellStyle name="Normalny 2 2 2 3 2 5 3 5" xfId="4347" xr:uid="{D9370988-9075-472F-AFEF-029DA7DCA768}"/>
    <cellStyle name="Normalny 2 2 2 3 2 5 4" xfId="4348" xr:uid="{827AC083-5FC7-4009-8F86-4A86ECEA0849}"/>
    <cellStyle name="Normalny 2 2 2 3 2 5 4 2" xfId="4349" xr:uid="{09CEAD9B-5AD6-4D29-A324-D7D17A815322}"/>
    <cellStyle name="Normalny 2 2 2 3 2 5 4 2 2" xfId="4350" xr:uid="{0C6A3BC3-98A7-40BD-B581-AB9DC5BEB727}"/>
    <cellStyle name="Normalny 2 2 2 3 2 5 4 2 2 2" xfId="4351" xr:uid="{C8884803-5B52-4F20-9543-365BCAFF3A5A}"/>
    <cellStyle name="Normalny 2 2 2 3 2 5 4 2 3" xfId="4352" xr:uid="{36F6BA74-2F02-411A-9EE7-0F3C2A9ABF24}"/>
    <cellStyle name="Normalny 2 2 2 3 2 5 4 3" xfId="4353" xr:uid="{1117EA9E-6F5A-4605-94FE-635C74171DE2}"/>
    <cellStyle name="Normalny 2 2 2 3 2 5 4 3 2" xfId="4354" xr:uid="{1EA44789-B18E-43EA-BFC0-CCF93222A2C8}"/>
    <cellStyle name="Normalny 2 2 2 3 2 5 4 4" xfId="4355" xr:uid="{7485189D-A19F-4983-ACF7-CAF9713C189D}"/>
    <cellStyle name="Normalny 2 2 2 3 2 5 5" xfId="4356" xr:uid="{7C7F7DEE-FE07-4119-934C-94DD30654ACF}"/>
    <cellStyle name="Normalny 2 2 2 3 2 5 5 2" xfId="4357" xr:uid="{7DCA0DC5-D0BE-4E3C-BF4E-6BF40474ADC5}"/>
    <cellStyle name="Normalny 2 2 2 3 2 5 5 2 2" xfId="4358" xr:uid="{7A380210-2FD8-4FE8-A848-27D96988ABD5}"/>
    <cellStyle name="Normalny 2 2 2 3 2 5 5 3" xfId="4359" xr:uid="{266C5DD9-06A5-4F08-B605-F13CE03682F3}"/>
    <cellStyle name="Normalny 2 2 2 3 2 5 6" xfId="4360" xr:uid="{E865B14C-FCEC-4254-8B04-5906FF9D75AA}"/>
    <cellStyle name="Normalny 2 2 2 3 2 5 6 2" xfId="4361" xr:uid="{88E963A8-65E6-47F1-926A-FDCC274BFD54}"/>
    <cellStyle name="Normalny 2 2 2 3 2 5 7" xfId="4362" xr:uid="{8E089049-03D9-451E-AEC6-6BEAD41CE287}"/>
    <cellStyle name="Normalny 2 2 2 3 2 6" xfId="4363" xr:uid="{A27CD0EB-90C8-48E7-B9E7-1A8C32A5FF67}"/>
    <cellStyle name="Normalny 2 2 2 3 2 6 2" xfId="4364" xr:uid="{A9BE8CD2-9EA1-4E6A-B300-4056A1D22CEC}"/>
    <cellStyle name="Normalny 2 2 2 3 2 6 2 2" xfId="4365" xr:uid="{F4FE3935-F929-4611-A581-152CC1DFCD57}"/>
    <cellStyle name="Normalny 2 2 2 3 2 6 2 2 2" xfId="4366" xr:uid="{0E60D984-00CC-4D8D-B2BB-2A45912BAED0}"/>
    <cellStyle name="Normalny 2 2 2 3 2 6 2 2 2 2" xfId="4367" xr:uid="{6E334A88-8580-49E1-98FB-EDEB165CCE5E}"/>
    <cellStyle name="Normalny 2 2 2 3 2 6 2 2 2 2 2" xfId="4368" xr:uid="{5F515CAE-AA51-4A8A-B0F6-61F4575CCF55}"/>
    <cellStyle name="Normalny 2 2 2 3 2 6 2 2 2 3" xfId="4369" xr:uid="{876EA082-8B21-4BE4-B63D-D466E7464761}"/>
    <cellStyle name="Normalny 2 2 2 3 2 6 2 2 3" xfId="4370" xr:uid="{697DC33B-D243-4963-B9B4-CBDDDB2E1D1A}"/>
    <cellStyle name="Normalny 2 2 2 3 2 6 2 2 3 2" xfId="4371" xr:uid="{225320F9-E6DA-4DA5-9528-91B5C1B61FCE}"/>
    <cellStyle name="Normalny 2 2 2 3 2 6 2 2 4" xfId="4372" xr:uid="{B3E8C10D-0D20-44F3-89F5-64CDFB5FAB5F}"/>
    <cellStyle name="Normalny 2 2 2 3 2 6 2 3" xfId="4373" xr:uid="{5F9ABD56-E08A-4CDF-BD7F-63AF3D93C1D1}"/>
    <cellStyle name="Normalny 2 2 2 3 2 6 2 3 2" xfId="4374" xr:uid="{E28AE1E8-8840-497F-A366-E87BF4833EED}"/>
    <cellStyle name="Normalny 2 2 2 3 2 6 2 3 2 2" xfId="4375" xr:uid="{3E471233-1530-4FE4-ADBE-6A7C91FC215E}"/>
    <cellStyle name="Normalny 2 2 2 3 2 6 2 3 3" xfId="4376" xr:uid="{789F801A-5189-4EB7-981A-8D69FD456128}"/>
    <cellStyle name="Normalny 2 2 2 3 2 6 2 4" xfId="4377" xr:uid="{D3FED31E-F012-425B-A1AF-27B5EE21681B}"/>
    <cellStyle name="Normalny 2 2 2 3 2 6 2 4 2" xfId="4378" xr:uid="{E87CE38F-74E8-4BE0-B2DF-7AE2D7F7B1F5}"/>
    <cellStyle name="Normalny 2 2 2 3 2 6 2 5" xfId="4379" xr:uid="{1A3760B9-F6B6-45FC-8F8F-1E9BCBE95A58}"/>
    <cellStyle name="Normalny 2 2 2 3 2 6 3" xfId="4380" xr:uid="{BF59A1AA-6FA5-4921-AEA6-FA1796EC45C1}"/>
    <cellStyle name="Normalny 2 2 2 3 2 6 3 2" xfId="4381" xr:uid="{64E75EC2-F5F7-4AB1-977A-32D72CFBBF1D}"/>
    <cellStyle name="Normalny 2 2 2 3 2 6 3 2 2" xfId="4382" xr:uid="{09529FB1-5B45-4CCF-BD85-109D756D43E6}"/>
    <cellStyle name="Normalny 2 2 2 3 2 6 3 2 2 2" xfId="4383" xr:uid="{99AA826E-A36E-4B59-849E-0D04EEDF301D}"/>
    <cellStyle name="Normalny 2 2 2 3 2 6 3 2 3" xfId="4384" xr:uid="{06FFA801-5ACB-4595-942A-0764F12B50E5}"/>
    <cellStyle name="Normalny 2 2 2 3 2 6 3 3" xfId="4385" xr:uid="{7861EEA0-09AB-4193-BDA2-43F14D72E89F}"/>
    <cellStyle name="Normalny 2 2 2 3 2 6 3 3 2" xfId="4386" xr:uid="{76480D1B-2D41-46BF-BB19-A3BE3457340C}"/>
    <cellStyle name="Normalny 2 2 2 3 2 6 3 4" xfId="4387" xr:uid="{43D41DAA-08A3-4DF1-A12E-E0065E2F6D84}"/>
    <cellStyle name="Normalny 2 2 2 3 2 6 4" xfId="4388" xr:uid="{14818333-E4F3-4B84-8642-B202561A774F}"/>
    <cellStyle name="Normalny 2 2 2 3 2 6 4 2" xfId="4389" xr:uid="{136114FA-7963-47A6-8152-383EE70F62ED}"/>
    <cellStyle name="Normalny 2 2 2 3 2 6 4 2 2" xfId="4390" xr:uid="{0885660E-8C8A-4955-BC09-8A7759FB2502}"/>
    <cellStyle name="Normalny 2 2 2 3 2 6 4 3" xfId="4391" xr:uid="{AA7112A9-8951-4AB7-9B39-38E4AE76F9AA}"/>
    <cellStyle name="Normalny 2 2 2 3 2 6 5" xfId="4392" xr:uid="{1823F362-6AB3-49E1-9584-5EB55D5BF6B1}"/>
    <cellStyle name="Normalny 2 2 2 3 2 6 5 2" xfId="4393" xr:uid="{84EF96A1-F572-4C54-8BE0-EF28A3DE5C58}"/>
    <cellStyle name="Normalny 2 2 2 3 2 6 6" xfId="4394" xr:uid="{01383838-2B1F-4E63-B653-DC0C4A27429A}"/>
    <cellStyle name="Normalny 2 2 2 3 2 7" xfId="4395" xr:uid="{F0733027-F07D-48EF-A245-B1252E018527}"/>
    <cellStyle name="Normalny 2 2 2 3 2 7 2" xfId="4396" xr:uid="{38F8C4CC-BC9B-421A-BC96-388F387C665E}"/>
    <cellStyle name="Normalny 2 2 2 3 2 7 2 2" xfId="4397" xr:uid="{D2BD3D19-AB37-4FB9-A17E-E8FEA218AF1F}"/>
    <cellStyle name="Normalny 2 2 2 3 2 7 2 2 2" xfId="4398" xr:uid="{99B63EFE-1D6D-4CCD-96DC-6170F76C58EC}"/>
    <cellStyle name="Normalny 2 2 2 3 2 7 2 2 2 2" xfId="4399" xr:uid="{263DAE70-2EA3-47B2-BAE7-8A519AE04647}"/>
    <cellStyle name="Normalny 2 2 2 3 2 7 2 2 3" xfId="4400" xr:uid="{9C38C24E-21C2-4DF0-9A2C-BF472A1253BA}"/>
    <cellStyle name="Normalny 2 2 2 3 2 7 2 3" xfId="4401" xr:uid="{7F10E87C-7C0B-4AFF-9E6D-AD326126D9E5}"/>
    <cellStyle name="Normalny 2 2 2 3 2 7 2 3 2" xfId="4402" xr:uid="{16DAE361-359C-4727-98D6-A708C6417499}"/>
    <cellStyle name="Normalny 2 2 2 3 2 7 2 4" xfId="4403" xr:uid="{99CE1C5A-B377-43A3-90DC-2C8D333D4D4B}"/>
    <cellStyle name="Normalny 2 2 2 3 2 7 3" xfId="4404" xr:uid="{FE22B122-8DED-46F1-BAC9-5D787E850AE4}"/>
    <cellStyle name="Normalny 2 2 2 3 2 7 3 2" xfId="4405" xr:uid="{6CDF287A-4F5D-4954-8A25-1072940D8215}"/>
    <cellStyle name="Normalny 2 2 2 3 2 7 3 2 2" xfId="4406" xr:uid="{9AB697C3-9BB3-477C-9649-F7A88937B2F5}"/>
    <cellStyle name="Normalny 2 2 2 3 2 7 3 3" xfId="4407" xr:uid="{6C31E9B4-076E-4808-90E2-4F16C77E80BA}"/>
    <cellStyle name="Normalny 2 2 2 3 2 7 4" xfId="4408" xr:uid="{0ECE241D-3E58-403D-AE7B-E5F788FAB7DC}"/>
    <cellStyle name="Normalny 2 2 2 3 2 7 4 2" xfId="4409" xr:uid="{05734F0E-31BF-495A-82BA-5DAD67ED3DA2}"/>
    <cellStyle name="Normalny 2 2 2 3 2 7 5" xfId="4410" xr:uid="{3D41AD01-5942-4682-B6EE-CA249426DF12}"/>
    <cellStyle name="Normalny 2 2 2 3 2 8" xfId="4411" xr:uid="{42B04FC7-86BE-4BB9-8A67-D7376B821FA1}"/>
    <cellStyle name="Normalny 2 2 2 3 2 8 2" xfId="4412" xr:uid="{13BF46C7-9455-4849-A41A-EBFB8197A5C1}"/>
    <cellStyle name="Normalny 2 2 2 3 2 8 2 2" xfId="4413" xr:uid="{71C53309-CFD9-4081-9D3C-1414DCC78755}"/>
    <cellStyle name="Normalny 2 2 2 3 2 8 2 2 2" xfId="4414" xr:uid="{559D7533-09B8-46C5-9C64-7A14D0919585}"/>
    <cellStyle name="Normalny 2 2 2 3 2 8 2 3" xfId="4415" xr:uid="{BCC3DF8B-23DE-454B-8462-2F8749D04A82}"/>
    <cellStyle name="Normalny 2 2 2 3 2 8 3" xfId="4416" xr:uid="{71205C5D-D71F-48E1-B23F-2FC3E76DEA54}"/>
    <cellStyle name="Normalny 2 2 2 3 2 8 3 2" xfId="4417" xr:uid="{8CFDCF22-34BF-4FA4-B898-F1ADD2E41DAC}"/>
    <cellStyle name="Normalny 2 2 2 3 2 8 4" xfId="4418" xr:uid="{BBEE1B21-40FC-4CEF-AC78-04B243980CDD}"/>
    <cellStyle name="Normalny 2 2 2 3 2 9" xfId="4419" xr:uid="{265DF182-B756-40D5-9EEE-7BA36E386C78}"/>
    <cellStyle name="Normalny 2 2 2 3 2 9 2" xfId="4420" xr:uid="{6B00BE37-BE64-4BA9-9F38-A2926265ED50}"/>
    <cellStyle name="Normalny 2 2 2 3 2 9 2 2" xfId="4421" xr:uid="{3073C2CD-159C-4A39-A77C-200B806F67F8}"/>
    <cellStyle name="Normalny 2 2 2 3 2 9 3" xfId="4422" xr:uid="{9C6E9369-D328-4CAB-90F8-55E354D47749}"/>
    <cellStyle name="Normalny 2 2 2 4" xfId="4423" xr:uid="{0B171430-D4FE-41B7-A42D-BC760D5EDF79}"/>
    <cellStyle name="Normalny 2 2 2 5" xfId="4424" xr:uid="{737BCA8E-9214-4B5F-84A3-D0EB11632FFF}"/>
    <cellStyle name="Normalny 2 2 2 5 2" xfId="4425" xr:uid="{92BAA1DA-3C78-4BF1-B0D1-79C5F59524EA}"/>
    <cellStyle name="Normalny 2 2 2 5 2 2" xfId="4426" xr:uid="{F4E4339A-FA0C-4887-B3D7-F5A78B66F686}"/>
    <cellStyle name="Normalny 2 2 2 5 2 2 2" xfId="4427" xr:uid="{9D7EEB1F-FBFA-48D7-A340-0FE93D986598}"/>
    <cellStyle name="Normalny 2 2 2 5 2 2 2 2" xfId="4428" xr:uid="{E97FD9A3-66C0-4413-9A5A-5F79A224A988}"/>
    <cellStyle name="Normalny 2 2 2 5 2 2 2 2 2" xfId="4429" xr:uid="{DE92B345-5D16-43C6-B899-8B779EB7F315}"/>
    <cellStyle name="Normalny 2 2 2 5 2 2 2 2 2 2" xfId="4430" xr:uid="{E3ECDE2A-AD5C-4A6D-A7D0-F51C628062EC}"/>
    <cellStyle name="Normalny 2 2 2 5 2 2 2 2 2 2 2" xfId="4431" xr:uid="{8F190941-F0FC-46EF-B0BF-46EB036C764C}"/>
    <cellStyle name="Normalny 2 2 2 5 2 2 2 2 2 2 2 2" xfId="4432" xr:uid="{ABC85A9B-26C1-4913-BE7D-05033C6A91F5}"/>
    <cellStyle name="Normalny 2 2 2 5 2 2 2 2 2 2 3" xfId="4433" xr:uid="{254671EE-DD96-40EE-B909-21233BDA7E4A}"/>
    <cellStyle name="Normalny 2 2 2 5 2 2 2 2 2 3" xfId="4434" xr:uid="{5E8195A1-167B-4996-B962-B1218CE9F443}"/>
    <cellStyle name="Normalny 2 2 2 5 2 2 2 2 2 3 2" xfId="4435" xr:uid="{7DCB9BDF-4298-42DF-8D4E-EE460962F4E5}"/>
    <cellStyle name="Normalny 2 2 2 5 2 2 2 2 2 4" xfId="4436" xr:uid="{9DC6FAFF-B06B-4EC0-89C5-F0551A6DC020}"/>
    <cellStyle name="Normalny 2 2 2 5 2 2 2 2 3" xfId="4437" xr:uid="{7064C7FF-0A2F-441C-9505-A93F22CA89D2}"/>
    <cellStyle name="Normalny 2 2 2 5 2 2 2 2 3 2" xfId="4438" xr:uid="{7E1DE298-3C55-4791-8F1B-BA047745CAE4}"/>
    <cellStyle name="Normalny 2 2 2 5 2 2 2 2 3 2 2" xfId="4439" xr:uid="{BE0844D6-1913-4C01-9796-93DEC1AF538C}"/>
    <cellStyle name="Normalny 2 2 2 5 2 2 2 2 3 3" xfId="4440" xr:uid="{445B1BC7-1427-47CF-AC16-B48723CD399C}"/>
    <cellStyle name="Normalny 2 2 2 5 2 2 2 2 4" xfId="4441" xr:uid="{D18C4845-35F2-468D-A195-970BB71CF7FF}"/>
    <cellStyle name="Normalny 2 2 2 5 2 2 2 2 4 2" xfId="4442" xr:uid="{973FFD8B-DC64-4D41-86DD-CC452CF72B31}"/>
    <cellStyle name="Normalny 2 2 2 5 2 2 2 2 5" xfId="4443" xr:uid="{FD74AD90-8ADF-4A84-B927-95CB834FB3DD}"/>
    <cellStyle name="Normalny 2 2 2 5 2 2 2 3" xfId="4444" xr:uid="{4853ACBE-C127-4620-A261-C2F1DB049DBC}"/>
    <cellStyle name="Normalny 2 2 2 5 2 2 2 3 2" xfId="4445" xr:uid="{BAE37524-ECD6-41B2-8BAA-7A22E9D826BB}"/>
    <cellStyle name="Normalny 2 2 2 5 2 2 2 3 2 2" xfId="4446" xr:uid="{04F72463-291E-4D36-84FC-FFC8A6C2E065}"/>
    <cellStyle name="Normalny 2 2 2 5 2 2 2 3 2 2 2" xfId="4447" xr:uid="{64274D60-3E3A-4E2E-8418-3A80B2F48158}"/>
    <cellStyle name="Normalny 2 2 2 5 2 2 2 3 2 3" xfId="4448" xr:uid="{89E48674-30CD-4475-A9A6-A9CC321FEE5B}"/>
    <cellStyle name="Normalny 2 2 2 5 2 2 2 3 3" xfId="4449" xr:uid="{91D5B539-BFF0-49DB-8FCE-8450E8807484}"/>
    <cellStyle name="Normalny 2 2 2 5 2 2 2 3 3 2" xfId="4450" xr:uid="{9A14E8F6-D890-48FE-98F7-2210AE14E3D5}"/>
    <cellStyle name="Normalny 2 2 2 5 2 2 2 3 4" xfId="4451" xr:uid="{E2CC1324-F885-4B63-9772-F6A75774EB1F}"/>
    <cellStyle name="Normalny 2 2 2 5 2 2 2 4" xfId="4452" xr:uid="{0D962AF1-66F1-4C2F-AF4B-24CA64E05AD1}"/>
    <cellStyle name="Normalny 2 2 2 5 2 2 2 4 2" xfId="4453" xr:uid="{56C3909F-C0EB-413D-BEB1-151CE67F6704}"/>
    <cellStyle name="Normalny 2 2 2 5 2 2 2 4 2 2" xfId="4454" xr:uid="{53E0E0B8-4F58-4D32-B446-3FD2B9AE813E}"/>
    <cellStyle name="Normalny 2 2 2 5 2 2 2 4 3" xfId="4455" xr:uid="{83CE9CBF-7037-469E-B138-9806B4922D27}"/>
    <cellStyle name="Normalny 2 2 2 5 2 2 2 5" xfId="4456" xr:uid="{C4B646AB-CCAC-4E71-A116-110E9F8D68E3}"/>
    <cellStyle name="Normalny 2 2 2 5 2 2 2 5 2" xfId="4457" xr:uid="{812A4CA6-C879-46EE-886B-41C32687587C}"/>
    <cellStyle name="Normalny 2 2 2 5 2 2 2 6" xfId="4458" xr:uid="{E2806F57-76B5-4C6C-AC5D-A9309D5166C1}"/>
    <cellStyle name="Normalny 2 2 2 5 2 2 3" xfId="4459" xr:uid="{816A70D2-63AB-463E-A32D-6333DFE68D47}"/>
    <cellStyle name="Normalny 2 2 2 5 2 2 3 2" xfId="4460" xr:uid="{3A73BB8F-73E9-4D39-8F09-A7B6972F3534}"/>
    <cellStyle name="Normalny 2 2 2 5 2 2 3 2 2" xfId="4461" xr:uid="{C0D79698-7E00-4FA3-8A02-A8A8BED4D1A5}"/>
    <cellStyle name="Normalny 2 2 2 5 2 2 3 2 2 2" xfId="4462" xr:uid="{70BA703B-87F3-4119-8C0B-B85C493B54BC}"/>
    <cellStyle name="Normalny 2 2 2 5 2 2 3 2 2 2 2" xfId="4463" xr:uid="{56C62E96-B7DF-4B5C-9C79-41484541F48C}"/>
    <cellStyle name="Normalny 2 2 2 5 2 2 3 2 2 3" xfId="4464" xr:uid="{331411FC-F3F0-4F66-97AC-47F8467CFE01}"/>
    <cellStyle name="Normalny 2 2 2 5 2 2 3 2 3" xfId="4465" xr:uid="{1FBF42A6-30A1-40CF-A619-B7A1ED1642F1}"/>
    <cellStyle name="Normalny 2 2 2 5 2 2 3 2 3 2" xfId="4466" xr:uid="{C26B2D74-80DD-422C-9207-B14A1FAE9AA9}"/>
    <cellStyle name="Normalny 2 2 2 5 2 2 3 2 4" xfId="4467" xr:uid="{A80E33FE-C93B-401F-9BFF-A7F68178E886}"/>
    <cellStyle name="Normalny 2 2 2 5 2 2 3 3" xfId="4468" xr:uid="{F4DA14CA-0DD2-4FA3-824E-1D69A62AC5AF}"/>
    <cellStyle name="Normalny 2 2 2 5 2 2 3 3 2" xfId="4469" xr:uid="{A4A4D914-03ED-40D1-AF30-E8857CC61410}"/>
    <cellStyle name="Normalny 2 2 2 5 2 2 3 3 2 2" xfId="4470" xr:uid="{655DB68C-840B-4FE6-AE4B-DADA9DD6E4A9}"/>
    <cellStyle name="Normalny 2 2 2 5 2 2 3 3 3" xfId="4471" xr:uid="{E39ABDFE-C08D-4A3C-A5C4-B709420A1826}"/>
    <cellStyle name="Normalny 2 2 2 5 2 2 3 4" xfId="4472" xr:uid="{E97C7887-FE41-4B26-A8FB-481B30ABB3F5}"/>
    <cellStyle name="Normalny 2 2 2 5 2 2 3 4 2" xfId="4473" xr:uid="{4D5F0CEA-9D2A-4F56-AFD6-D1327366BFC9}"/>
    <cellStyle name="Normalny 2 2 2 5 2 2 3 5" xfId="4474" xr:uid="{6CC4E4D4-C88C-49CE-83E4-579E64930612}"/>
    <cellStyle name="Normalny 2 2 2 5 2 2 4" xfId="4475" xr:uid="{5C061A5C-95CB-4985-AFA3-8513902962B2}"/>
    <cellStyle name="Normalny 2 2 2 5 2 2 4 2" xfId="4476" xr:uid="{1369EE5A-E25A-465B-A213-6D5E5FBB7D46}"/>
    <cellStyle name="Normalny 2 2 2 5 2 2 4 2 2" xfId="4477" xr:uid="{D4A862EC-E974-4A22-AB76-BCABEE0FD297}"/>
    <cellStyle name="Normalny 2 2 2 5 2 2 4 2 2 2" xfId="4478" xr:uid="{94BE5A65-B163-4207-B780-BBD19616CE4A}"/>
    <cellStyle name="Normalny 2 2 2 5 2 2 4 2 3" xfId="4479" xr:uid="{0ACB9D26-1FF4-41C7-B0F1-C2AD9E7ECA24}"/>
    <cellStyle name="Normalny 2 2 2 5 2 2 4 3" xfId="4480" xr:uid="{755358EC-B536-4380-9F7C-BEEAC226DC68}"/>
    <cellStyle name="Normalny 2 2 2 5 2 2 4 3 2" xfId="4481" xr:uid="{DEEC76CA-F504-48D2-A279-0BBC199E705E}"/>
    <cellStyle name="Normalny 2 2 2 5 2 2 4 4" xfId="4482" xr:uid="{C0630552-F8BA-45E5-9611-CC3606881E47}"/>
    <cellStyle name="Normalny 2 2 2 5 2 2 5" xfId="4483" xr:uid="{1FE83544-5104-43D7-A76E-4C2008C8C617}"/>
    <cellStyle name="Normalny 2 2 2 5 2 2 5 2" xfId="4484" xr:uid="{1EFF3F8C-290A-4D97-8515-23617333FF4A}"/>
    <cellStyle name="Normalny 2 2 2 5 2 2 5 2 2" xfId="4485" xr:uid="{57B73AB2-E48E-4437-A07E-4A637997BBD4}"/>
    <cellStyle name="Normalny 2 2 2 5 2 2 5 3" xfId="4486" xr:uid="{A7DBBD7C-B9B5-481B-89DB-F7CB0747172B}"/>
    <cellStyle name="Normalny 2 2 2 5 2 2 6" xfId="4487" xr:uid="{8A1D2077-8BD9-4166-917F-F6A2022B335A}"/>
    <cellStyle name="Normalny 2 2 2 5 2 2 6 2" xfId="4488" xr:uid="{223AE17E-7F28-43BF-A7B6-D69E66E117B4}"/>
    <cellStyle name="Normalny 2 2 2 5 2 2 7" xfId="4489" xr:uid="{9C35D3B8-8B9F-4EF6-A238-199ABEEC95CE}"/>
    <cellStyle name="Normalny 2 2 2 5 2 3" xfId="4490" xr:uid="{1361CB3C-7C3F-4E6E-916C-559998913FFE}"/>
    <cellStyle name="Normalny 2 2 2 5 2 3 2" xfId="4491" xr:uid="{902B2F59-0D52-4D06-A825-0471D5C955D2}"/>
    <cellStyle name="Normalny 2 2 2 5 2 3 2 2" xfId="4492" xr:uid="{FAD991D2-BF55-496F-AD35-F73A3C6FCB4C}"/>
    <cellStyle name="Normalny 2 2 2 5 2 3 2 2 2" xfId="4493" xr:uid="{E3D3848D-078D-4A7B-BCCF-3D4347706B29}"/>
    <cellStyle name="Normalny 2 2 2 5 2 3 2 2 2 2" xfId="4494" xr:uid="{3805AA45-A2EB-45B4-AA5B-55886932BD9A}"/>
    <cellStyle name="Normalny 2 2 2 5 2 3 2 2 2 2 2" xfId="4495" xr:uid="{DEF981D8-8756-44D8-AFA9-602C1F1A2E8F}"/>
    <cellStyle name="Normalny 2 2 2 5 2 3 2 2 2 3" xfId="4496" xr:uid="{087A0581-55BD-489F-AC12-E45AEFC8FDEE}"/>
    <cellStyle name="Normalny 2 2 2 5 2 3 2 2 3" xfId="4497" xr:uid="{8A63C63B-AB39-409B-878F-104A62D82C6D}"/>
    <cellStyle name="Normalny 2 2 2 5 2 3 2 2 3 2" xfId="4498" xr:uid="{18A60F33-99D4-4D78-9FD5-4A30287E7265}"/>
    <cellStyle name="Normalny 2 2 2 5 2 3 2 2 4" xfId="4499" xr:uid="{5A70D672-CDBE-4EE9-88B3-56AB57317995}"/>
    <cellStyle name="Normalny 2 2 2 5 2 3 2 3" xfId="4500" xr:uid="{D9F8330D-6725-47F2-81CB-3D376074865F}"/>
    <cellStyle name="Normalny 2 2 2 5 2 3 2 3 2" xfId="4501" xr:uid="{64BA2CB7-0F72-4F92-B9B7-CDD0D4CD5EF7}"/>
    <cellStyle name="Normalny 2 2 2 5 2 3 2 3 2 2" xfId="4502" xr:uid="{D5FB9E77-CB75-4F8C-979A-D394BACC7FE3}"/>
    <cellStyle name="Normalny 2 2 2 5 2 3 2 3 3" xfId="4503" xr:uid="{CAF20D15-8069-4A10-B278-78DD93C50E50}"/>
    <cellStyle name="Normalny 2 2 2 5 2 3 2 4" xfId="4504" xr:uid="{4427994C-B62D-431D-A5CB-3739522E735F}"/>
    <cellStyle name="Normalny 2 2 2 5 2 3 2 4 2" xfId="4505" xr:uid="{CF3D6829-ECFE-4539-A5EC-08D5F9665E24}"/>
    <cellStyle name="Normalny 2 2 2 5 2 3 2 5" xfId="4506" xr:uid="{7A56A6AA-9BEE-4621-BEC0-FC6784FDF4C2}"/>
    <cellStyle name="Normalny 2 2 2 5 2 3 3" xfId="4507" xr:uid="{794EE0B4-B5CF-4ECE-B58D-8792131ED3F1}"/>
    <cellStyle name="Normalny 2 2 2 5 2 3 3 2" xfId="4508" xr:uid="{5B23538B-E5D1-4B53-AD70-C251CDEEBC9A}"/>
    <cellStyle name="Normalny 2 2 2 5 2 3 3 2 2" xfId="4509" xr:uid="{FA5004A4-B182-46EC-ACC3-A5B3207C8C86}"/>
    <cellStyle name="Normalny 2 2 2 5 2 3 3 2 2 2" xfId="4510" xr:uid="{24700012-E42F-45BF-BFD0-52F753698ADD}"/>
    <cellStyle name="Normalny 2 2 2 5 2 3 3 2 3" xfId="4511" xr:uid="{BBF0DEE3-21EC-4B9E-B86C-35200796E828}"/>
    <cellStyle name="Normalny 2 2 2 5 2 3 3 3" xfId="4512" xr:uid="{AFCC6354-25CA-4C70-89A5-74482D377A2B}"/>
    <cellStyle name="Normalny 2 2 2 5 2 3 3 3 2" xfId="4513" xr:uid="{FDD5890D-A71E-4F70-BA25-28E57AD1A977}"/>
    <cellStyle name="Normalny 2 2 2 5 2 3 3 4" xfId="4514" xr:uid="{F544046B-F97C-49F2-82C5-0AFDDFEC5230}"/>
    <cellStyle name="Normalny 2 2 2 5 2 3 4" xfId="4515" xr:uid="{DCFAD5F5-3150-41D5-A1EF-748A889A0D55}"/>
    <cellStyle name="Normalny 2 2 2 5 2 3 4 2" xfId="4516" xr:uid="{76F67D5F-3AEF-4FC1-80A8-FD80BD848A87}"/>
    <cellStyle name="Normalny 2 2 2 5 2 3 4 2 2" xfId="4517" xr:uid="{AAC5BA66-C6DB-495B-B6C6-5CC11CE18A5D}"/>
    <cellStyle name="Normalny 2 2 2 5 2 3 4 3" xfId="4518" xr:uid="{B8985C3E-9893-4ADE-8031-66E2D591E63E}"/>
    <cellStyle name="Normalny 2 2 2 5 2 3 5" xfId="4519" xr:uid="{68CA9762-CAA3-4172-B8DF-7E9A57B76EA7}"/>
    <cellStyle name="Normalny 2 2 2 5 2 3 5 2" xfId="4520" xr:uid="{61E933D3-5979-4EB3-8E7B-A48FEB456046}"/>
    <cellStyle name="Normalny 2 2 2 5 2 3 6" xfId="4521" xr:uid="{BD5C57B6-C52A-4D0D-AA4B-E0CBF42D1CB0}"/>
    <cellStyle name="Normalny 2 2 2 5 2 4" xfId="4522" xr:uid="{03F7FE2A-C72B-4310-8ACE-40858FAFFC1F}"/>
    <cellStyle name="Normalny 2 2 2 5 2 4 2" xfId="4523" xr:uid="{F5686C06-184B-4FF2-B614-FB73228124B1}"/>
    <cellStyle name="Normalny 2 2 2 5 2 4 2 2" xfId="4524" xr:uid="{E615A7BF-0958-4D69-BD5C-C399D75A064A}"/>
    <cellStyle name="Normalny 2 2 2 5 2 4 2 2 2" xfId="4525" xr:uid="{76B00D81-4356-4B2A-A1FD-42C9D17DE3F5}"/>
    <cellStyle name="Normalny 2 2 2 5 2 4 2 2 2 2" xfId="4526" xr:uid="{77FED61C-CFEB-42F3-9832-658F5A47DFD9}"/>
    <cellStyle name="Normalny 2 2 2 5 2 4 2 2 3" xfId="4527" xr:uid="{C6579785-C98D-44E1-808B-17E15E2FF840}"/>
    <cellStyle name="Normalny 2 2 2 5 2 4 2 3" xfId="4528" xr:uid="{F90C462D-0763-4D92-BC6A-5039295D15C5}"/>
    <cellStyle name="Normalny 2 2 2 5 2 4 2 3 2" xfId="4529" xr:uid="{16CDB532-CBD6-4626-BBD9-39DCA997C8AE}"/>
    <cellStyle name="Normalny 2 2 2 5 2 4 2 4" xfId="4530" xr:uid="{779D1712-D9D5-45A7-9F11-566E847A4CA7}"/>
    <cellStyle name="Normalny 2 2 2 5 2 4 3" xfId="4531" xr:uid="{140C8293-BC7F-40A0-A529-1F7F7B571F95}"/>
    <cellStyle name="Normalny 2 2 2 5 2 4 3 2" xfId="4532" xr:uid="{05A9B852-B044-4D26-9ED0-7F5B2041322F}"/>
    <cellStyle name="Normalny 2 2 2 5 2 4 3 2 2" xfId="4533" xr:uid="{256A2E36-B7C4-4EA6-A459-3FBF850B8331}"/>
    <cellStyle name="Normalny 2 2 2 5 2 4 3 3" xfId="4534" xr:uid="{4001A18A-12C1-4332-8A3B-32B3DBE3F2F1}"/>
    <cellStyle name="Normalny 2 2 2 5 2 4 4" xfId="4535" xr:uid="{B8AFD39F-9B48-4F63-92DA-59D435E70E80}"/>
    <cellStyle name="Normalny 2 2 2 5 2 4 4 2" xfId="4536" xr:uid="{BFEC0A90-B1C9-4A36-82EB-C446A13D42B5}"/>
    <cellStyle name="Normalny 2 2 2 5 2 4 5" xfId="4537" xr:uid="{E755F6E0-1A29-4310-9991-4E8372485B41}"/>
    <cellStyle name="Normalny 2 2 2 5 2 5" xfId="4538" xr:uid="{8F103745-B3FB-4B04-8613-C3681CBF13C5}"/>
    <cellStyle name="Normalny 2 2 2 5 2 5 2" xfId="4539" xr:uid="{3683B9F1-135C-45F8-9532-90B7F8637F22}"/>
    <cellStyle name="Normalny 2 2 2 5 2 5 2 2" xfId="4540" xr:uid="{819CA36D-9737-4C10-8265-7BC73C84DE9A}"/>
    <cellStyle name="Normalny 2 2 2 5 2 5 2 2 2" xfId="4541" xr:uid="{4D39E8BA-1E6E-4FF3-9765-5B69ED97600E}"/>
    <cellStyle name="Normalny 2 2 2 5 2 5 2 3" xfId="4542" xr:uid="{20E52FE9-B941-4F94-9BEF-22B975F3D058}"/>
    <cellStyle name="Normalny 2 2 2 5 2 5 3" xfId="4543" xr:uid="{F9D908CB-42BA-48CC-9067-996CCFD9AA0F}"/>
    <cellStyle name="Normalny 2 2 2 5 2 5 3 2" xfId="4544" xr:uid="{A0AD5D41-F2E7-4ABF-BCD3-D355FAA9DA44}"/>
    <cellStyle name="Normalny 2 2 2 5 2 5 4" xfId="4545" xr:uid="{0336F029-4982-452D-94CF-B3D655C96C85}"/>
    <cellStyle name="Normalny 2 2 2 5 2 6" xfId="4546" xr:uid="{08E13114-762C-4B5E-83FE-A7D19F9F61B7}"/>
    <cellStyle name="Normalny 2 2 2 5 2 6 2" xfId="4547" xr:uid="{84C5CCE1-F009-46C3-9E25-F76C543F2A17}"/>
    <cellStyle name="Normalny 2 2 2 5 2 6 2 2" xfId="4548" xr:uid="{7894450A-7262-4D15-BE35-61D26663D282}"/>
    <cellStyle name="Normalny 2 2 2 5 2 6 3" xfId="4549" xr:uid="{4A1180F1-4F09-4EB1-8EB1-C703D9826B62}"/>
    <cellStyle name="Normalny 2 2 2 5 2 7" xfId="4550" xr:uid="{87BFC029-3874-47E0-BCE4-6172F32983FA}"/>
    <cellStyle name="Normalny 2 2 2 5 2 7 2" xfId="4551" xr:uid="{CAAFA283-AF99-4FD3-97B0-4C1C5F4E8E22}"/>
    <cellStyle name="Normalny 2 2 2 5 2 8" xfId="4552" xr:uid="{FB0E5949-D8E0-450A-B97B-508EA30A72B6}"/>
    <cellStyle name="Normalny 2 2 2 5 3" xfId="4553" xr:uid="{C07AF68C-52F0-4703-B0F1-1E400FDFD8BE}"/>
    <cellStyle name="Normalny 2 2 2 5 3 2" xfId="4554" xr:uid="{B1C3D381-E90A-4EED-AB20-38CE4089D3AA}"/>
    <cellStyle name="Normalny 2 2 2 5 3 2 2" xfId="4555" xr:uid="{E5F778E5-A014-4C82-A7EC-744AA2F76AF8}"/>
    <cellStyle name="Normalny 2 2 2 5 3 2 2 2" xfId="4556" xr:uid="{62927B88-FF39-4E8C-BF73-BB719A400C3C}"/>
    <cellStyle name="Normalny 2 2 2 5 3 2 2 2 2" xfId="4557" xr:uid="{1FF1C26C-328C-47F8-90BA-38AE4FEB6F4E}"/>
    <cellStyle name="Normalny 2 2 2 5 3 2 2 2 2 2" xfId="4558" xr:uid="{086EF758-BC36-4B98-AB7F-7B88F5BC9B4A}"/>
    <cellStyle name="Normalny 2 2 2 5 3 2 2 2 2 2 2" xfId="4559" xr:uid="{14A7C50D-086A-4E8D-954D-2F21CB6DE37C}"/>
    <cellStyle name="Normalny 2 2 2 5 3 2 2 2 2 3" xfId="4560" xr:uid="{FBDFB127-9F1A-492B-9222-A13997954A0C}"/>
    <cellStyle name="Normalny 2 2 2 5 3 2 2 2 3" xfId="4561" xr:uid="{BF2161A8-E271-431E-A323-4789F1213604}"/>
    <cellStyle name="Normalny 2 2 2 5 3 2 2 2 3 2" xfId="4562" xr:uid="{9217FECF-0258-45E4-A25E-44DDB9056B92}"/>
    <cellStyle name="Normalny 2 2 2 5 3 2 2 2 4" xfId="4563" xr:uid="{502B54A9-9F7F-4BA9-A2CE-F6791FF44434}"/>
    <cellStyle name="Normalny 2 2 2 5 3 2 2 3" xfId="4564" xr:uid="{B63E3A49-C447-4A7E-8A08-8B6759CEF106}"/>
    <cellStyle name="Normalny 2 2 2 5 3 2 2 3 2" xfId="4565" xr:uid="{69E94392-D84F-49E2-8204-8D9A2A68F5C2}"/>
    <cellStyle name="Normalny 2 2 2 5 3 2 2 3 2 2" xfId="4566" xr:uid="{CFB50848-57D1-4FA4-B6ED-7B4362509AE7}"/>
    <cellStyle name="Normalny 2 2 2 5 3 2 2 3 3" xfId="4567" xr:uid="{D071F41E-813B-4915-BE4B-CB06F15E1828}"/>
    <cellStyle name="Normalny 2 2 2 5 3 2 2 4" xfId="4568" xr:uid="{0264B74F-8F1B-4E08-AEC9-BCFAB951EBF0}"/>
    <cellStyle name="Normalny 2 2 2 5 3 2 2 4 2" xfId="4569" xr:uid="{7D08101E-5F1A-4A7D-B280-32A5B20011E2}"/>
    <cellStyle name="Normalny 2 2 2 5 3 2 2 5" xfId="4570" xr:uid="{3A19AC43-1A99-46AB-8952-6E754D8E56A8}"/>
    <cellStyle name="Normalny 2 2 2 5 3 2 3" xfId="4571" xr:uid="{FB08C37E-B65B-4E38-9F30-A6E0DF3A21CA}"/>
    <cellStyle name="Normalny 2 2 2 5 3 2 3 2" xfId="4572" xr:uid="{B4F52C46-DF1A-4023-8FA0-1FFDCD3C3A83}"/>
    <cellStyle name="Normalny 2 2 2 5 3 2 3 2 2" xfId="4573" xr:uid="{436A1E4A-BB7D-4FAF-86B2-19FCBB463B1A}"/>
    <cellStyle name="Normalny 2 2 2 5 3 2 3 2 2 2" xfId="4574" xr:uid="{F52D74FD-8FFC-4B1B-9D91-F1516DA5BEDC}"/>
    <cellStyle name="Normalny 2 2 2 5 3 2 3 2 3" xfId="4575" xr:uid="{204D1ACD-707C-4949-8573-045C4B9C05AC}"/>
    <cellStyle name="Normalny 2 2 2 5 3 2 3 3" xfId="4576" xr:uid="{E60466A6-683E-42B9-91EC-F1F1F784F278}"/>
    <cellStyle name="Normalny 2 2 2 5 3 2 3 3 2" xfId="4577" xr:uid="{C583E82C-4067-4344-87AD-9521B3FA4815}"/>
    <cellStyle name="Normalny 2 2 2 5 3 2 3 4" xfId="4578" xr:uid="{89540887-50DF-4E6C-B3E9-2E9C7358F219}"/>
    <cellStyle name="Normalny 2 2 2 5 3 2 4" xfId="4579" xr:uid="{5A0FFC8F-C480-41DC-93FC-7194ECAF0D14}"/>
    <cellStyle name="Normalny 2 2 2 5 3 2 4 2" xfId="4580" xr:uid="{F1BE10D7-96AB-4D3B-93CA-EE6791307DBD}"/>
    <cellStyle name="Normalny 2 2 2 5 3 2 4 2 2" xfId="4581" xr:uid="{A7DF3A44-1328-4A74-A891-57B2C7ED8A5B}"/>
    <cellStyle name="Normalny 2 2 2 5 3 2 4 3" xfId="4582" xr:uid="{1EE2DC2B-C92F-423F-A866-760738070E5E}"/>
    <cellStyle name="Normalny 2 2 2 5 3 2 5" xfId="4583" xr:uid="{00D989B1-6158-4A19-A88B-40EB394A7435}"/>
    <cellStyle name="Normalny 2 2 2 5 3 2 5 2" xfId="4584" xr:uid="{1172570C-574C-4C79-802C-0F66E8C40C24}"/>
    <cellStyle name="Normalny 2 2 2 5 3 2 6" xfId="4585" xr:uid="{39C815BC-88BE-40D2-853F-E20674722A4F}"/>
    <cellStyle name="Normalny 2 2 2 5 3 3" xfId="4586" xr:uid="{457AD4B7-84BB-4272-963D-96B796FCBA6A}"/>
    <cellStyle name="Normalny 2 2 2 5 3 3 2" xfId="4587" xr:uid="{3F123A14-4CD4-4DD2-A1D2-BE7D63E7E74F}"/>
    <cellStyle name="Normalny 2 2 2 5 3 3 2 2" xfId="4588" xr:uid="{65700CB6-BBA9-4160-869F-758D8D7656EA}"/>
    <cellStyle name="Normalny 2 2 2 5 3 3 2 2 2" xfId="4589" xr:uid="{AD37D165-C165-4F14-B5E2-E7EA3B61BD1F}"/>
    <cellStyle name="Normalny 2 2 2 5 3 3 2 2 2 2" xfId="4590" xr:uid="{FA5E895C-B26A-4154-93CE-54910515EB8B}"/>
    <cellStyle name="Normalny 2 2 2 5 3 3 2 2 3" xfId="4591" xr:uid="{5DAA81BB-D7D6-49E1-975D-6E9E53666F53}"/>
    <cellStyle name="Normalny 2 2 2 5 3 3 2 3" xfId="4592" xr:uid="{84BB8FD7-FDBB-4F14-A60C-6F50DC604C99}"/>
    <cellStyle name="Normalny 2 2 2 5 3 3 2 3 2" xfId="4593" xr:uid="{8651E6B6-4BA5-49FA-8D88-0CE2EBE47BF2}"/>
    <cellStyle name="Normalny 2 2 2 5 3 3 2 4" xfId="4594" xr:uid="{4C8A8319-CEB4-4C17-80C5-767F4F4C7D81}"/>
    <cellStyle name="Normalny 2 2 2 5 3 3 3" xfId="4595" xr:uid="{E1C61C06-BECA-422C-975E-8384A4E481CD}"/>
    <cellStyle name="Normalny 2 2 2 5 3 3 3 2" xfId="4596" xr:uid="{920FD677-2A17-42EC-AA09-CE836B52C6D6}"/>
    <cellStyle name="Normalny 2 2 2 5 3 3 3 2 2" xfId="4597" xr:uid="{577DC358-E7BA-4B2F-A811-63841A1FAA71}"/>
    <cellStyle name="Normalny 2 2 2 5 3 3 3 3" xfId="4598" xr:uid="{FEB75B1E-4AFC-4DE3-B54F-C15C2037DFDF}"/>
    <cellStyle name="Normalny 2 2 2 5 3 3 4" xfId="4599" xr:uid="{DAEE6DA2-4707-43E5-B305-2C17FB71C3B8}"/>
    <cellStyle name="Normalny 2 2 2 5 3 3 4 2" xfId="4600" xr:uid="{1B5F2471-1303-48C6-BF75-5E31A3F11303}"/>
    <cellStyle name="Normalny 2 2 2 5 3 3 5" xfId="4601" xr:uid="{20D5DC85-2364-4809-A3EB-77D659FA3EC3}"/>
    <cellStyle name="Normalny 2 2 2 5 3 4" xfId="4602" xr:uid="{CACC5BCC-3C5D-46AF-830D-BAC5A11957CF}"/>
    <cellStyle name="Normalny 2 2 2 5 3 4 2" xfId="4603" xr:uid="{736279CF-21A7-47F0-BCCE-65149EED1722}"/>
    <cellStyle name="Normalny 2 2 2 5 3 4 2 2" xfId="4604" xr:uid="{4D9817FC-9807-4D09-B364-7F9812F4448C}"/>
    <cellStyle name="Normalny 2 2 2 5 3 4 2 2 2" xfId="4605" xr:uid="{FC76A9FC-BC0F-4F89-9032-7584E4431210}"/>
    <cellStyle name="Normalny 2 2 2 5 3 4 2 3" xfId="4606" xr:uid="{493D0FE1-7BB8-42E6-B5E5-91CB5C3183B4}"/>
    <cellStyle name="Normalny 2 2 2 5 3 4 3" xfId="4607" xr:uid="{E8101182-D423-4C62-9939-2385DE1CF85A}"/>
    <cellStyle name="Normalny 2 2 2 5 3 4 3 2" xfId="4608" xr:uid="{E5113463-42C4-478B-9E50-3AF950F6C740}"/>
    <cellStyle name="Normalny 2 2 2 5 3 4 4" xfId="4609" xr:uid="{C7AA8D17-B65D-4714-A641-6518061ED48F}"/>
    <cellStyle name="Normalny 2 2 2 5 3 5" xfId="4610" xr:uid="{87CDCE63-2905-43C2-9654-AE86F9285882}"/>
    <cellStyle name="Normalny 2 2 2 5 3 5 2" xfId="4611" xr:uid="{110045BF-D4AC-4644-BECF-8A373E911743}"/>
    <cellStyle name="Normalny 2 2 2 5 3 5 2 2" xfId="4612" xr:uid="{5F9E7E7F-F796-4DD1-BD4B-A18175861619}"/>
    <cellStyle name="Normalny 2 2 2 5 3 5 3" xfId="4613" xr:uid="{02B57081-F6DF-4ADC-BEFE-303D4DB9B859}"/>
    <cellStyle name="Normalny 2 2 2 5 3 6" xfId="4614" xr:uid="{A52512DD-A435-46FD-9A72-D96B01A122A6}"/>
    <cellStyle name="Normalny 2 2 2 5 3 6 2" xfId="4615" xr:uid="{99AB87DE-A1B1-4236-959D-226C7A908FE7}"/>
    <cellStyle name="Normalny 2 2 2 5 3 7" xfId="4616" xr:uid="{180F6080-03F9-4E8D-8DA7-F89C5D4C74AD}"/>
    <cellStyle name="Normalny 2 2 2 5 4" xfId="4617" xr:uid="{A4A6A12A-2A01-4479-98F9-988B5F30532C}"/>
    <cellStyle name="Normalny 2 2 2 5 4 2" xfId="4618" xr:uid="{93814987-7033-4B95-827E-536769591152}"/>
    <cellStyle name="Normalny 2 2 2 5 4 2 2" xfId="4619" xr:uid="{083FDCF8-3720-48EE-BEFF-75F92BE193AB}"/>
    <cellStyle name="Normalny 2 2 2 5 4 2 2 2" xfId="4620" xr:uid="{D14FDD1A-277C-4717-BDCF-FC03C001EB77}"/>
    <cellStyle name="Normalny 2 2 2 5 4 2 2 2 2" xfId="4621" xr:uid="{B114005A-45D6-40BA-BFF2-72EDF354C76B}"/>
    <cellStyle name="Normalny 2 2 2 5 4 2 2 2 2 2" xfId="4622" xr:uid="{C85580E7-74F6-4E08-9AA4-02879A5A1DCA}"/>
    <cellStyle name="Normalny 2 2 2 5 4 2 2 2 3" xfId="4623" xr:uid="{5328D3B8-9A44-4E55-BA51-3BF90E954F57}"/>
    <cellStyle name="Normalny 2 2 2 5 4 2 2 3" xfId="4624" xr:uid="{E8FAF8D1-2906-40DA-AAE8-C0C4E6551CA8}"/>
    <cellStyle name="Normalny 2 2 2 5 4 2 2 3 2" xfId="4625" xr:uid="{4A9CC8F2-9879-473F-BBB6-EED5DFFED90A}"/>
    <cellStyle name="Normalny 2 2 2 5 4 2 2 4" xfId="4626" xr:uid="{8D2362D1-4253-490C-A990-1736946D673C}"/>
    <cellStyle name="Normalny 2 2 2 5 4 2 3" xfId="4627" xr:uid="{97A3CEC6-1741-4CFD-A532-B03931E310FE}"/>
    <cellStyle name="Normalny 2 2 2 5 4 2 3 2" xfId="4628" xr:uid="{EAD79615-2AD0-4CB0-B503-5EE4B478F2D7}"/>
    <cellStyle name="Normalny 2 2 2 5 4 2 3 2 2" xfId="4629" xr:uid="{429BD42A-7033-4CD5-AEF1-6438E9D54B47}"/>
    <cellStyle name="Normalny 2 2 2 5 4 2 3 3" xfId="4630" xr:uid="{7D9EDDB0-C9A8-4F32-95AA-8B0516B90EBA}"/>
    <cellStyle name="Normalny 2 2 2 5 4 2 4" xfId="4631" xr:uid="{75AF1465-515E-4FC4-90AD-E2EE7E2C7767}"/>
    <cellStyle name="Normalny 2 2 2 5 4 2 4 2" xfId="4632" xr:uid="{10E7E725-1D8E-476D-870F-7CD07A6D18B9}"/>
    <cellStyle name="Normalny 2 2 2 5 4 2 5" xfId="4633" xr:uid="{91AABA18-BC2A-4FAE-8B4B-BBD0745A5653}"/>
    <cellStyle name="Normalny 2 2 2 5 4 3" xfId="4634" xr:uid="{8BD8E4BD-EFBD-4F34-965C-AE7BD29D7AEA}"/>
    <cellStyle name="Normalny 2 2 2 5 4 3 2" xfId="4635" xr:uid="{BB28D173-7FC5-4EB4-B17B-1A9A51DD0C07}"/>
    <cellStyle name="Normalny 2 2 2 5 4 3 2 2" xfId="4636" xr:uid="{9D0BCEC0-6976-415D-9E4D-59E7F1A4FB22}"/>
    <cellStyle name="Normalny 2 2 2 5 4 3 2 2 2" xfId="4637" xr:uid="{CFC067B4-6648-44D0-ABED-A153E032CC5E}"/>
    <cellStyle name="Normalny 2 2 2 5 4 3 2 3" xfId="4638" xr:uid="{29EF0FCC-7070-46CB-B9EE-04C5FB5763FB}"/>
    <cellStyle name="Normalny 2 2 2 5 4 3 3" xfId="4639" xr:uid="{386F39FC-17A4-4D87-AD05-15BE7FB2D253}"/>
    <cellStyle name="Normalny 2 2 2 5 4 3 3 2" xfId="4640" xr:uid="{3B822BF3-2203-4E09-815F-BE343EF16343}"/>
    <cellStyle name="Normalny 2 2 2 5 4 3 4" xfId="4641" xr:uid="{4E4AE43F-8DCF-4E60-8B87-E004C92D1A9C}"/>
    <cellStyle name="Normalny 2 2 2 5 4 4" xfId="4642" xr:uid="{070094F2-86A0-4016-8206-2C6AA715A0BC}"/>
    <cellStyle name="Normalny 2 2 2 5 4 4 2" xfId="4643" xr:uid="{4515271D-308C-4214-800F-023D6E88D6D1}"/>
    <cellStyle name="Normalny 2 2 2 5 4 4 2 2" xfId="4644" xr:uid="{665AF582-02A7-48D4-BB41-F63B90A4088D}"/>
    <cellStyle name="Normalny 2 2 2 5 4 4 3" xfId="4645" xr:uid="{6B2304B4-2FBA-402E-9899-0A2BE200AB5C}"/>
    <cellStyle name="Normalny 2 2 2 5 4 5" xfId="4646" xr:uid="{5F78B8C4-FEF3-48AE-8CC0-2F24839DC67E}"/>
    <cellStyle name="Normalny 2 2 2 5 4 5 2" xfId="4647" xr:uid="{BFAB7CA2-7C0D-491B-8475-77F61D71DF0F}"/>
    <cellStyle name="Normalny 2 2 2 5 4 6" xfId="4648" xr:uid="{676BAA51-BAED-4EFC-8704-25844D2749CC}"/>
    <cellStyle name="Normalny 2 2 2 5 5" xfId="4649" xr:uid="{125FED4B-CC41-4D0B-B0EE-F2DA57D662DC}"/>
    <cellStyle name="Normalny 2 2 2 5 5 2" xfId="4650" xr:uid="{1DE4B0C6-081A-48CB-9F45-17CCE645E58F}"/>
    <cellStyle name="Normalny 2 2 2 5 5 2 2" xfId="4651" xr:uid="{ED633560-810B-47F5-88CF-ECD8752A26EA}"/>
    <cellStyle name="Normalny 2 2 2 5 5 2 2 2" xfId="4652" xr:uid="{B86DD563-B772-4E67-9B89-080EBB98FAC4}"/>
    <cellStyle name="Normalny 2 2 2 5 5 2 2 2 2" xfId="4653" xr:uid="{7D9B06DD-1E94-47B9-9FED-28FDA1BCB497}"/>
    <cellStyle name="Normalny 2 2 2 5 5 2 2 3" xfId="4654" xr:uid="{2B381ACE-574F-4DC2-95EE-9EE5431BB9CE}"/>
    <cellStyle name="Normalny 2 2 2 5 5 2 3" xfId="4655" xr:uid="{6502C06A-AAB3-4F4F-8C46-696F88A063A1}"/>
    <cellStyle name="Normalny 2 2 2 5 5 2 3 2" xfId="4656" xr:uid="{ABBE6FA6-3C50-4365-912E-8E73B9AE230B}"/>
    <cellStyle name="Normalny 2 2 2 5 5 2 4" xfId="4657" xr:uid="{DF23CB72-4E86-4E89-A95D-EF8872B585FD}"/>
    <cellStyle name="Normalny 2 2 2 5 5 3" xfId="4658" xr:uid="{B90AE897-763B-42EF-BA15-C7D7A250C853}"/>
    <cellStyle name="Normalny 2 2 2 5 5 3 2" xfId="4659" xr:uid="{D2808E19-5E86-4649-B33E-6EDB85C44764}"/>
    <cellStyle name="Normalny 2 2 2 5 5 3 2 2" xfId="4660" xr:uid="{30637B99-39C6-4449-A4FB-EA43BCCDB669}"/>
    <cellStyle name="Normalny 2 2 2 5 5 3 3" xfId="4661" xr:uid="{522E97F9-D30C-4F44-BAD8-4BCDC438D043}"/>
    <cellStyle name="Normalny 2 2 2 5 5 4" xfId="4662" xr:uid="{FCA25C81-43BD-4A2C-81F1-1E37C9EF3CAA}"/>
    <cellStyle name="Normalny 2 2 2 5 5 4 2" xfId="4663" xr:uid="{8F16587F-44BA-4AEE-8FEB-DDAF21D68FD3}"/>
    <cellStyle name="Normalny 2 2 2 5 5 5" xfId="4664" xr:uid="{087243AF-FA15-4E9D-892F-360321354E8A}"/>
    <cellStyle name="Normalny 2 2 2 5 6" xfId="4665" xr:uid="{41EFEF38-361E-4BA1-81DD-6F20E67E1B43}"/>
    <cellStyle name="Normalny 2 2 2 5 6 2" xfId="4666" xr:uid="{6A298724-2287-4BAB-9365-7A1230A7C7C5}"/>
    <cellStyle name="Normalny 2 2 2 5 6 2 2" xfId="4667" xr:uid="{BE603D11-3E44-477D-84A9-9C435835DCE3}"/>
    <cellStyle name="Normalny 2 2 2 5 6 2 2 2" xfId="4668" xr:uid="{8BF0B723-0062-45C9-A91A-FF75B3E88C6C}"/>
    <cellStyle name="Normalny 2 2 2 5 6 2 3" xfId="4669" xr:uid="{AB1E6AF3-6575-455E-9F2E-608178E7CB3F}"/>
    <cellStyle name="Normalny 2 2 2 5 6 3" xfId="4670" xr:uid="{FEC928B0-9C66-4338-A96D-497A26353FB8}"/>
    <cellStyle name="Normalny 2 2 2 5 6 3 2" xfId="4671" xr:uid="{7E918E76-B9D1-4097-9B32-91DE2151E9B9}"/>
    <cellStyle name="Normalny 2 2 2 5 6 4" xfId="4672" xr:uid="{A30D25DB-B39E-471E-8E9B-AEAC39AA5C19}"/>
    <cellStyle name="Normalny 2 2 2 5 7" xfId="4673" xr:uid="{6D63D10C-B778-45D1-9C03-0FFC0B5A5BF0}"/>
    <cellStyle name="Normalny 2 2 2 5 7 2" xfId="4674" xr:uid="{C762DDE9-0DF6-4D3E-AD7B-FD1C6BED6B75}"/>
    <cellStyle name="Normalny 2 2 2 5 7 2 2" xfId="4675" xr:uid="{AB592BBF-D277-491D-B5CE-5A257C130E2A}"/>
    <cellStyle name="Normalny 2 2 2 5 7 3" xfId="4676" xr:uid="{F7499921-74FF-4267-9EF8-3ED575CE1D7C}"/>
    <cellStyle name="Normalny 2 2 2 5 8" xfId="4677" xr:uid="{D93AA04B-EA54-493F-BFAC-7AD97592174E}"/>
    <cellStyle name="Normalny 2 2 2 5 8 2" xfId="4678" xr:uid="{9278A31A-A06E-4523-AD96-128AAAEF11B8}"/>
    <cellStyle name="Normalny 2 2 2 5 9" xfId="4679" xr:uid="{F8BEAD08-6D87-4F7C-9A6E-E4F9C93985AD}"/>
    <cellStyle name="Normalny 2 2 2 6" xfId="4680" xr:uid="{5A25DFF0-6792-43AD-948E-71B311781D7F}"/>
    <cellStyle name="Normalny 2 2 2 6 2" xfId="4681" xr:uid="{60951ECF-D05B-4A9B-82D3-9823CCDA197A}"/>
    <cellStyle name="Normalny 2 2 2 6 2 2" xfId="4682" xr:uid="{53706C4B-1DD8-49D8-A4D5-6418D2A659B4}"/>
    <cellStyle name="Normalny 2 2 2 6 2 2 2" xfId="4683" xr:uid="{477970EE-9CE5-4CEE-B442-8F5D23EA063D}"/>
    <cellStyle name="Normalny 2 2 2 6 2 2 2 2" xfId="4684" xr:uid="{25D68BB4-9F59-4DC8-9CC2-A69C16F776C3}"/>
    <cellStyle name="Normalny 2 2 2 6 2 2 2 2 2" xfId="4685" xr:uid="{CDEDCE7C-3BDC-4868-9D82-0F7BD1A38A3A}"/>
    <cellStyle name="Normalny 2 2 2 6 2 2 2 2 2 2" xfId="4686" xr:uid="{AB375B3D-C98F-4981-8B98-0CBFEF422270}"/>
    <cellStyle name="Normalny 2 2 2 6 2 2 2 2 2 2 2" xfId="4687" xr:uid="{F35A9C23-1C98-4063-B196-0EFB2E82D9E9}"/>
    <cellStyle name="Normalny 2 2 2 6 2 2 2 2 2 3" xfId="4688" xr:uid="{9D821C40-CA37-4DEF-9D15-0519336DF306}"/>
    <cellStyle name="Normalny 2 2 2 6 2 2 2 2 3" xfId="4689" xr:uid="{0A18D6DB-7CAC-4A04-A551-DDEAEB484F34}"/>
    <cellStyle name="Normalny 2 2 2 6 2 2 2 2 3 2" xfId="4690" xr:uid="{601A3A5E-A14A-42EF-ADBA-D063EEFCAF8B}"/>
    <cellStyle name="Normalny 2 2 2 6 2 2 2 2 4" xfId="4691" xr:uid="{EFE23789-CF5F-4ABC-A5D8-1A1B9FEDE1DC}"/>
    <cellStyle name="Normalny 2 2 2 6 2 2 2 3" xfId="4692" xr:uid="{419A6A5A-5875-4F9D-AFDC-565323C945B8}"/>
    <cellStyle name="Normalny 2 2 2 6 2 2 2 3 2" xfId="4693" xr:uid="{465EF4CA-8404-4356-9D62-9DA4B1A432B7}"/>
    <cellStyle name="Normalny 2 2 2 6 2 2 2 3 2 2" xfId="4694" xr:uid="{763B87DB-980E-496C-BA4B-6A1C0F031F78}"/>
    <cellStyle name="Normalny 2 2 2 6 2 2 2 3 3" xfId="4695" xr:uid="{B621F61F-92F4-422F-8C3D-5B4788543D4A}"/>
    <cellStyle name="Normalny 2 2 2 6 2 2 2 4" xfId="4696" xr:uid="{97BD9D5C-B9F0-4813-839E-4021E1D3E00D}"/>
    <cellStyle name="Normalny 2 2 2 6 2 2 2 4 2" xfId="4697" xr:uid="{01D27A26-FD51-4686-9228-FDF7367007CC}"/>
    <cellStyle name="Normalny 2 2 2 6 2 2 2 5" xfId="4698" xr:uid="{24BC7F47-F7DA-45BF-8D94-D75F3AE8E3D3}"/>
    <cellStyle name="Normalny 2 2 2 6 2 2 3" xfId="4699" xr:uid="{9D9DB284-E2BA-4EE2-A2F3-31EEF6888BFA}"/>
    <cellStyle name="Normalny 2 2 2 6 2 2 3 2" xfId="4700" xr:uid="{772FB873-EF46-4C51-B707-1E19D70FE086}"/>
    <cellStyle name="Normalny 2 2 2 6 2 2 3 2 2" xfId="4701" xr:uid="{E3E12784-2D1E-424D-A410-4D4EAE07901D}"/>
    <cellStyle name="Normalny 2 2 2 6 2 2 3 2 2 2" xfId="4702" xr:uid="{67103555-B98A-49C0-9F5C-AF7396BA9ED4}"/>
    <cellStyle name="Normalny 2 2 2 6 2 2 3 2 3" xfId="4703" xr:uid="{814909E3-7BE4-4BB5-B576-D99F90EB025D}"/>
    <cellStyle name="Normalny 2 2 2 6 2 2 3 3" xfId="4704" xr:uid="{87C2EBBD-1818-4CEB-973C-A15AC870E627}"/>
    <cellStyle name="Normalny 2 2 2 6 2 2 3 3 2" xfId="4705" xr:uid="{AAD16352-0193-46FF-B39B-736B0E477D44}"/>
    <cellStyle name="Normalny 2 2 2 6 2 2 3 4" xfId="4706" xr:uid="{D9527747-D986-4364-87FF-E9513EF855FE}"/>
    <cellStyle name="Normalny 2 2 2 6 2 2 4" xfId="4707" xr:uid="{9403955A-5301-4D19-A1EF-DCEB9E335597}"/>
    <cellStyle name="Normalny 2 2 2 6 2 2 4 2" xfId="4708" xr:uid="{5B755F79-4128-4941-897F-98E1898FCA0F}"/>
    <cellStyle name="Normalny 2 2 2 6 2 2 4 2 2" xfId="4709" xr:uid="{E7D6D0F2-E70F-424E-8027-A7D562DB866F}"/>
    <cellStyle name="Normalny 2 2 2 6 2 2 4 3" xfId="4710" xr:uid="{229E87FD-15D4-4704-A37E-D09D710E7A39}"/>
    <cellStyle name="Normalny 2 2 2 6 2 2 5" xfId="4711" xr:uid="{A6B2C011-540A-46CB-B6DC-034A084ACEA4}"/>
    <cellStyle name="Normalny 2 2 2 6 2 2 5 2" xfId="4712" xr:uid="{4338F043-FF65-4F75-9571-A1509D660AC6}"/>
    <cellStyle name="Normalny 2 2 2 6 2 2 6" xfId="4713" xr:uid="{B4A431FA-CB7A-4AFA-875A-B6187D54976F}"/>
    <cellStyle name="Normalny 2 2 2 6 2 3" xfId="4714" xr:uid="{E2C55857-CCFC-44E7-B6D5-E6273EC9F5D0}"/>
    <cellStyle name="Normalny 2 2 2 6 2 3 2" xfId="4715" xr:uid="{6410D1F5-2CA3-4A5B-9341-04477BCD1A49}"/>
    <cellStyle name="Normalny 2 2 2 6 2 3 2 2" xfId="4716" xr:uid="{EC3DF25C-4BED-478F-8EB1-FFA51B50B15D}"/>
    <cellStyle name="Normalny 2 2 2 6 2 3 2 2 2" xfId="4717" xr:uid="{5D0CCB77-E19E-4E4D-A6AC-9C64E6D32E99}"/>
    <cellStyle name="Normalny 2 2 2 6 2 3 2 2 2 2" xfId="4718" xr:uid="{E622F29A-B4AB-4D03-8320-B52E0FD92BD7}"/>
    <cellStyle name="Normalny 2 2 2 6 2 3 2 2 3" xfId="4719" xr:uid="{1235FB8A-CC33-43F5-9CDA-AFC11B188DE8}"/>
    <cellStyle name="Normalny 2 2 2 6 2 3 2 3" xfId="4720" xr:uid="{8FB5DE86-CAEE-420D-9633-D7C91CA8E916}"/>
    <cellStyle name="Normalny 2 2 2 6 2 3 2 3 2" xfId="4721" xr:uid="{0B5B0587-B14D-4712-AE50-DA1C7388C9E0}"/>
    <cellStyle name="Normalny 2 2 2 6 2 3 2 4" xfId="4722" xr:uid="{BC24B005-B76C-44D5-8505-F1CF68977DBA}"/>
    <cellStyle name="Normalny 2 2 2 6 2 3 3" xfId="4723" xr:uid="{455F52DF-5707-4366-B092-D2895025CBBC}"/>
    <cellStyle name="Normalny 2 2 2 6 2 3 3 2" xfId="4724" xr:uid="{8E4AE4F9-E29B-4DD4-83E2-63822593ACDC}"/>
    <cellStyle name="Normalny 2 2 2 6 2 3 3 2 2" xfId="4725" xr:uid="{69C47508-77F0-4B1E-AC72-D457983F70FD}"/>
    <cellStyle name="Normalny 2 2 2 6 2 3 3 3" xfId="4726" xr:uid="{721A12C9-EC0A-4F47-861C-DEBE21448FAA}"/>
    <cellStyle name="Normalny 2 2 2 6 2 3 4" xfId="4727" xr:uid="{F3128EBA-7880-437D-84F0-D917345CC091}"/>
    <cellStyle name="Normalny 2 2 2 6 2 3 4 2" xfId="4728" xr:uid="{E8478B87-D2E0-422E-86C3-D2892807254A}"/>
    <cellStyle name="Normalny 2 2 2 6 2 3 5" xfId="4729" xr:uid="{311E3D31-09A4-467F-93DF-177A7565F8A4}"/>
    <cellStyle name="Normalny 2 2 2 6 2 4" xfId="4730" xr:uid="{392343A8-A2CA-47F8-8890-4FCBCF3FE0A5}"/>
    <cellStyle name="Normalny 2 2 2 6 2 4 2" xfId="4731" xr:uid="{FB901D06-6540-49F7-91BA-C02C1B16F46D}"/>
    <cellStyle name="Normalny 2 2 2 6 2 4 2 2" xfId="4732" xr:uid="{794966CA-0EC1-430F-AD28-E479E62D7D98}"/>
    <cellStyle name="Normalny 2 2 2 6 2 4 2 2 2" xfId="4733" xr:uid="{41A7343A-B3E6-4187-8259-ABCC5EA659C2}"/>
    <cellStyle name="Normalny 2 2 2 6 2 4 2 3" xfId="4734" xr:uid="{CBCD2FF7-CD6E-4E66-887A-43D7DD81AE78}"/>
    <cellStyle name="Normalny 2 2 2 6 2 4 3" xfId="4735" xr:uid="{DECE573E-0087-4628-AD04-3BE02175D50D}"/>
    <cellStyle name="Normalny 2 2 2 6 2 4 3 2" xfId="4736" xr:uid="{E6CB0A51-C39E-47FB-B6C3-4CF7941EF1AE}"/>
    <cellStyle name="Normalny 2 2 2 6 2 4 4" xfId="4737" xr:uid="{2C27ECE7-D52D-454D-BB36-CA320B3F2CC0}"/>
    <cellStyle name="Normalny 2 2 2 6 2 5" xfId="4738" xr:uid="{A032399F-13AA-43C1-945F-9DD67311511D}"/>
    <cellStyle name="Normalny 2 2 2 6 2 5 2" xfId="4739" xr:uid="{DFB32EDD-A124-4ED5-80A3-B469F6791D2C}"/>
    <cellStyle name="Normalny 2 2 2 6 2 5 2 2" xfId="4740" xr:uid="{4BC3E7D7-A6E7-4F7C-BCE2-C7D7ED158D56}"/>
    <cellStyle name="Normalny 2 2 2 6 2 5 3" xfId="4741" xr:uid="{8B73B838-23F9-4CA3-8B41-E2E4AF0661B1}"/>
    <cellStyle name="Normalny 2 2 2 6 2 6" xfId="4742" xr:uid="{EE35859E-D34F-4E4A-95F3-317E37B93D4F}"/>
    <cellStyle name="Normalny 2 2 2 6 2 6 2" xfId="4743" xr:uid="{8E0706EA-8AEC-44B9-980C-DCDCD018669C}"/>
    <cellStyle name="Normalny 2 2 2 6 2 7" xfId="4744" xr:uid="{88176643-3BA6-439F-9F6F-DDC17BD30B22}"/>
    <cellStyle name="Normalny 2 2 2 6 3" xfId="4745" xr:uid="{114F8B65-CC42-41E0-9455-447FACCC3F3D}"/>
    <cellStyle name="Normalny 2 2 2 6 3 2" xfId="4746" xr:uid="{5E362660-13B3-4417-8E80-938EADCF6C70}"/>
    <cellStyle name="Normalny 2 2 2 6 3 2 2" xfId="4747" xr:uid="{C4F62ADF-C7E9-490E-B048-9C707F8BD90E}"/>
    <cellStyle name="Normalny 2 2 2 6 3 2 2 2" xfId="4748" xr:uid="{A1F58499-57C2-4D7E-941A-ED5B440D20F3}"/>
    <cellStyle name="Normalny 2 2 2 6 3 2 2 2 2" xfId="4749" xr:uid="{308AA5BC-33B4-4CE9-B6FA-A1B26D0228DE}"/>
    <cellStyle name="Normalny 2 2 2 6 3 2 2 2 2 2" xfId="4750" xr:uid="{7DB2F07F-DCBD-4C3E-90A3-DB1B9A27BC4F}"/>
    <cellStyle name="Normalny 2 2 2 6 3 2 2 2 3" xfId="4751" xr:uid="{EA0BBE13-8340-4D0B-A937-AE1185F6724E}"/>
    <cellStyle name="Normalny 2 2 2 6 3 2 2 3" xfId="4752" xr:uid="{B7120486-6AEF-4763-9010-2D0BFA05C485}"/>
    <cellStyle name="Normalny 2 2 2 6 3 2 2 3 2" xfId="4753" xr:uid="{B38B6070-36F6-499F-8278-ACDFBD91B575}"/>
    <cellStyle name="Normalny 2 2 2 6 3 2 2 4" xfId="4754" xr:uid="{309E8E8B-A2F6-4A5D-9A46-7D6428167E14}"/>
    <cellStyle name="Normalny 2 2 2 6 3 2 3" xfId="4755" xr:uid="{53473777-58BA-4C1A-B61D-3DB3B281849E}"/>
    <cellStyle name="Normalny 2 2 2 6 3 2 3 2" xfId="4756" xr:uid="{3DDE3D3F-2032-44C7-8DBE-9366E00B452A}"/>
    <cellStyle name="Normalny 2 2 2 6 3 2 3 2 2" xfId="4757" xr:uid="{2A235151-E6C9-4A5F-9E95-D2C76A9FB2B4}"/>
    <cellStyle name="Normalny 2 2 2 6 3 2 3 3" xfId="4758" xr:uid="{F72CB1CD-967B-43D6-841C-4248B4181369}"/>
    <cellStyle name="Normalny 2 2 2 6 3 2 4" xfId="4759" xr:uid="{F9C8701B-DD58-4008-B44F-87BC0BB2BF4E}"/>
    <cellStyle name="Normalny 2 2 2 6 3 2 4 2" xfId="4760" xr:uid="{F5C80B58-2B93-4F6C-9C60-EA5B964A1113}"/>
    <cellStyle name="Normalny 2 2 2 6 3 2 5" xfId="4761" xr:uid="{C7B26E06-AC6D-406F-AAB8-30831FF4A259}"/>
    <cellStyle name="Normalny 2 2 2 6 3 3" xfId="4762" xr:uid="{8AC04131-C3F3-47C7-8ABF-C854FE914403}"/>
    <cellStyle name="Normalny 2 2 2 6 3 3 2" xfId="4763" xr:uid="{2C2118C9-6B82-4560-8EB7-963FEC050CBB}"/>
    <cellStyle name="Normalny 2 2 2 6 3 3 2 2" xfId="4764" xr:uid="{8F757F8D-0521-4889-85D5-163A189F133A}"/>
    <cellStyle name="Normalny 2 2 2 6 3 3 2 2 2" xfId="4765" xr:uid="{E0924C20-325E-4E5A-A546-CE30EFF0DEA5}"/>
    <cellStyle name="Normalny 2 2 2 6 3 3 2 3" xfId="4766" xr:uid="{8D9A5337-D8F6-4150-B49F-1E8B5BF5B1C2}"/>
    <cellStyle name="Normalny 2 2 2 6 3 3 3" xfId="4767" xr:uid="{D2863AEC-ECB8-4172-B693-3339843433D2}"/>
    <cellStyle name="Normalny 2 2 2 6 3 3 3 2" xfId="4768" xr:uid="{7368BEA9-1DF2-4AEA-958F-10059429D1EF}"/>
    <cellStyle name="Normalny 2 2 2 6 3 3 4" xfId="4769" xr:uid="{3861824F-A7CF-45D1-A90F-D65088337C18}"/>
    <cellStyle name="Normalny 2 2 2 6 3 4" xfId="4770" xr:uid="{83FF713C-7DB1-4138-9578-3588F24BBEDA}"/>
    <cellStyle name="Normalny 2 2 2 6 3 4 2" xfId="4771" xr:uid="{A3D89C7E-4AFC-4804-B5EE-21867874C15D}"/>
    <cellStyle name="Normalny 2 2 2 6 3 4 2 2" xfId="4772" xr:uid="{F20BBD2D-B7E4-4824-B6E4-DEDCEEE38705}"/>
    <cellStyle name="Normalny 2 2 2 6 3 4 3" xfId="4773" xr:uid="{0146F44E-A8DA-4313-828A-513525128D0A}"/>
    <cellStyle name="Normalny 2 2 2 6 3 5" xfId="4774" xr:uid="{C1D9354F-69CB-49A2-827A-BB2F0D23F588}"/>
    <cellStyle name="Normalny 2 2 2 6 3 5 2" xfId="4775" xr:uid="{F90BCD8B-F0FF-4EBA-90DC-232E836506DB}"/>
    <cellStyle name="Normalny 2 2 2 6 3 6" xfId="4776" xr:uid="{CD464B46-1FC8-4904-AEF4-8D25E67D2DA3}"/>
    <cellStyle name="Normalny 2 2 2 6 4" xfId="4777" xr:uid="{43159715-6D1D-46EB-BEB6-71215A7E9795}"/>
    <cellStyle name="Normalny 2 2 2 6 4 2" xfId="4778" xr:uid="{44BD7EB2-721F-46E9-9421-AB4D7FC3E68A}"/>
    <cellStyle name="Normalny 2 2 2 6 4 2 2" xfId="4779" xr:uid="{C9E53A10-479E-4BBF-B131-D226DCA0C6D2}"/>
    <cellStyle name="Normalny 2 2 2 6 4 2 2 2" xfId="4780" xr:uid="{AAED5F7F-2FD9-46BB-AA87-EAEE7236B66B}"/>
    <cellStyle name="Normalny 2 2 2 6 4 2 2 2 2" xfId="4781" xr:uid="{A9D7A72A-B924-494E-92D9-1595FAAFD54E}"/>
    <cellStyle name="Normalny 2 2 2 6 4 2 2 3" xfId="4782" xr:uid="{63F34F51-F475-4DAA-A8F6-C439CC5F4208}"/>
    <cellStyle name="Normalny 2 2 2 6 4 2 3" xfId="4783" xr:uid="{8261E32E-FC0E-4FA8-8956-6761B132C1D5}"/>
    <cellStyle name="Normalny 2 2 2 6 4 2 3 2" xfId="4784" xr:uid="{09E23564-082D-4D24-BDE0-8355386175FE}"/>
    <cellStyle name="Normalny 2 2 2 6 4 2 4" xfId="4785" xr:uid="{DDCEC6A2-BB73-4551-B997-7B39314201AF}"/>
    <cellStyle name="Normalny 2 2 2 6 4 3" xfId="4786" xr:uid="{EA2E7407-96C1-48C2-99A1-10C58266FA3C}"/>
    <cellStyle name="Normalny 2 2 2 6 4 3 2" xfId="4787" xr:uid="{7C70F29C-BB70-453C-BD75-5C3E43B9D71C}"/>
    <cellStyle name="Normalny 2 2 2 6 4 3 2 2" xfId="4788" xr:uid="{E198E76A-F166-4754-8364-946D18F140A7}"/>
    <cellStyle name="Normalny 2 2 2 6 4 3 3" xfId="4789" xr:uid="{9C1C410A-F7E5-4BB3-BE07-4D10B138C22B}"/>
    <cellStyle name="Normalny 2 2 2 6 4 4" xfId="4790" xr:uid="{9EF519EF-3B8B-4BB8-AAD3-4F74A66B8EE4}"/>
    <cellStyle name="Normalny 2 2 2 6 4 4 2" xfId="4791" xr:uid="{3185E986-5E7A-4EF6-9948-1D550D2AE9C8}"/>
    <cellStyle name="Normalny 2 2 2 6 4 5" xfId="4792" xr:uid="{1F7B2656-1768-43BC-B943-D709CCDFA9B6}"/>
    <cellStyle name="Normalny 2 2 2 6 5" xfId="4793" xr:uid="{3C5D9696-7447-4D8D-99D7-D09BC8794E2C}"/>
    <cellStyle name="Normalny 2 2 2 6 5 2" xfId="4794" xr:uid="{514AC139-2955-4CCE-998D-79D50E88AF36}"/>
    <cellStyle name="Normalny 2 2 2 6 5 2 2" xfId="4795" xr:uid="{66FC7131-6139-459F-B9CD-48C9F18971B9}"/>
    <cellStyle name="Normalny 2 2 2 6 5 2 2 2" xfId="4796" xr:uid="{9D6B6CF3-D532-427F-BE45-BB847875A355}"/>
    <cellStyle name="Normalny 2 2 2 6 5 2 3" xfId="4797" xr:uid="{F2DCD817-BCBD-472E-B9A9-A5D42E1F8383}"/>
    <cellStyle name="Normalny 2 2 2 6 5 3" xfId="4798" xr:uid="{602BF7C0-D36A-4086-A805-A35D481DBE5B}"/>
    <cellStyle name="Normalny 2 2 2 6 5 3 2" xfId="4799" xr:uid="{050847FE-6F7E-4EB2-83D0-029794F37437}"/>
    <cellStyle name="Normalny 2 2 2 6 5 4" xfId="4800" xr:uid="{CD238DC0-F9D2-4A4A-84F2-7C5884B8A7B3}"/>
    <cellStyle name="Normalny 2 2 2 6 6" xfId="4801" xr:uid="{B7079263-9367-42E9-8B67-074E373DC868}"/>
    <cellStyle name="Normalny 2 2 2 6 6 2" xfId="4802" xr:uid="{19A22238-7759-4AB1-8648-CA5DA6FC8B93}"/>
    <cellStyle name="Normalny 2 2 2 6 6 2 2" xfId="4803" xr:uid="{FA48EFD7-103D-4299-8927-7D2C9900620E}"/>
    <cellStyle name="Normalny 2 2 2 6 6 3" xfId="4804" xr:uid="{EB24C0CA-4D42-4D67-9D01-12C036C2CBF0}"/>
    <cellStyle name="Normalny 2 2 2 6 7" xfId="4805" xr:uid="{31214F0D-EE10-4CEA-BC13-27D2DDB1A1AC}"/>
    <cellStyle name="Normalny 2 2 2 6 7 2" xfId="4806" xr:uid="{7DD6D048-9F09-4E14-BBDA-513740798878}"/>
    <cellStyle name="Normalny 2 2 2 6 8" xfId="4807" xr:uid="{74767A38-D69E-4354-A013-C6D12C468E8D}"/>
    <cellStyle name="Normalny 2 2 2 7" xfId="4808" xr:uid="{F1E8C1D7-3E30-4494-8E5F-62C57334EE26}"/>
    <cellStyle name="Normalny 2 2 2 7 2" xfId="4809" xr:uid="{57B20503-C0EB-4887-8C6F-1DAA9F7C3327}"/>
    <cellStyle name="Normalny 2 2 2 7 2 2" xfId="4810" xr:uid="{1112AC8D-5DBA-4856-9317-173930E5265D}"/>
    <cellStyle name="Normalny 2 2 2 7 2 2 2" xfId="4811" xr:uid="{5AFD6D04-E3B8-49F8-9EE5-CFF9D83E6625}"/>
    <cellStyle name="Normalny 2 2 2 7 2 2 2 2" xfId="4812" xr:uid="{538AEE54-BED2-482E-A137-F120FB967BC9}"/>
    <cellStyle name="Normalny 2 2 2 7 2 2 2 2 2" xfId="4813" xr:uid="{6E91A0F2-3B6D-4EC6-B807-B6EB9007A7BC}"/>
    <cellStyle name="Normalny 2 2 2 7 2 2 2 2 2 2" xfId="4814" xr:uid="{EADFA9EB-F904-47BA-BAFD-9C888DA4F071}"/>
    <cellStyle name="Normalny 2 2 2 7 2 2 2 2 3" xfId="4815" xr:uid="{CFE30A28-DF27-4F4E-8345-0A77FC0F6C1E}"/>
    <cellStyle name="Normalny 2 2 2 7 2 2 2 3" xfId="4816" xr:uid="{08D11641-687D-4650-8A37-689610332308}"/>
    <cellStyle name="Normalny 2 2 2 7 2 2 2 3 2" xfId="4817" xr:uid="{12098CB9-FC6C-40E3-BDD7-F8E885C6576F}"/>
    <cellStyle name="Normalny 2 2 2 7 2 2 2 4" xfId="4818" xr:uid="{2EE80761-6E46-4A2E-AE23-D62F14547A5A}"/>
    <cellStyle name="Normalny 2 2 2 7 2 2 3" xfId="4819" xr:uid="{D46B3E46-ADEA-4BDC-9CDF-EE87719E6B3A}"/>
    <cellStyle name="Normalny 2 2 2 7 2 2 3 2" xfId="4820" xr:uid="{C2A4467F-ABAF-4143-B27A-E8B216564A42}"/>
    <cellStyle name="Normalny 2 2 2 7 2 2 3 2 2" xfId="4821" xr:uid="{F4986043-D41D-497E-AA72-9D4ACA4EA438}"/>
    <cellStyle name="Normalny 2 2 2 7 2 2 3 3" xfId="4822" xr:uid="{1E2D9D1B-34C7-43C7-A91D-8E55B22444C8}"/>
    <cellStyle name="Normalny 2 2 2 7 2 2 4" xfId="4823" xr:uid="{9BEE38FB-8E37-4896-B5A4-EB54EDF79444}"/>
    <cellStyle name="Normalny 2 2 2 7 2 2 4 2" xfId="4824" xr:uid="{F6D038F9-8FC4-4C79-BAAD-C074162EA59C}"/>
    <cellStyle name="Normalny 2 2 2 7 2 2 5" xfId="4825" xr:uid="{433AB2D4-2503-4346-ABF9-60DF4BC59582}"/>
    <cellStyle name="Normalny 2 2 2 7 2 3" xfId="4826" xr:uid="{02529CA1-1199-436E-93F5-571C05145745}"/>
    <cellStyle name="Normalny 2 2 2 7 2 3 2" xfId="4827" xr:uid="{D81585C6-0795-421C-B502-F6299DDE977D}"/>
    <cellStyle name="Normalny 2 2 2 7 2 3 2 2" xfId="4828" xr:uid="{8D518F74-4D55-49A9-8F3B-6F505D6F7C20}"/>
    <cellStyle name="Normalny 2 2 2 7 2 3 2 2 2" xfId="4829" xr:uid="{BBAFC786-4805-43E4-94D8-0C494E59A29F}"/>
    <cellStyle name="Normalny 2 2 2 7 2 3 2 3" xfId="4830" xr:uid="{F05D714E-F8D7-4A08-87DE-92A51E9B6F1A}"/>
    <cellStyle name="Normalny 2 2 2 7 2 3 3" xfId="4831" xr:uid="{40B2FFDF-D97B-4B8A-BB19-2D437CC2E679}"/>
    <cellStyle name="Normalny 2 2 2 7 2 3 3 2" xfId="4832" xr:uid="{8B983C4A-32D7-4EA6-9806-CA5901D5EF94}"/>
    <cellStyle name="Normalny 2 2 2 7 2 3 4" xfId="4833" xr:uid="{CB8B6E99-94D1-4B60-9D22-E2DE09951803}"/>
    <cellStyle name="Normalny 2 2 2 7 2 4" xfId="4834" xr:uid="{CA273001-286F-485B-BE95-905C78810141}"/>
    <cellStyle name="Normalny 2 2 2 7 2 4 2" xfId="4835" xr:uid="{475F4AEE-6D8E-4815-B7B7-FBBE23237472}"/>
    <cellStyle name="Normalny 2 2 2 7 2 4 2 2" xfId="4836" xr:uid="{B5467738-8E90-4E8B-B9EA-ECB406FE268D}"/>
    <cellStyle name="Normalny 2 2 2 7 2 4 3" xfId="4837" xr:uid="{3E8A92D4-5106-4986-B3E0-904453ACF58F}"/>
    <cellStyle name="Normalny 2 2 2 7 2 5" xfId="4838" xr:uid="{3F5318DF-2DEB-4383-976A-E26E83FB61F6}"/>
    <cellStyle name="Normalny 2 2 2 7 2 5 2" xfId="4839" xr:uid="{54C6CADF-8C58-43DE-B0DE-2368C6C26024}"/>
    <cellStyle name="Normalny 2 2 2 7 2 6" xfId="4840" xr:uid="{D0B9991A-A3DD-4630-BEFC-D1201640147D}"/>
    <cellStyle name="Normalny 2 2 2 7 3" xfId="4841" xr:uid="{4295B8F5-AC80-44E1-8CFA-E170BA19302A}"/>
    <cellStyle name="Normalny 2 2 2 7 3 2" xfId="4842" xr:uid="{D0204B35-2FE9-4837-B587-CE5D8ADB5E9C}"/>
    <cellStyle name="Normalny 2 2 2 7 3 2 2" xfId="4843" xr:uid="{A23E850B-18FE-48F0-9C2E-520288DE3F37}"/>
    <cellStyle name="Normalny 2 2 2 7 3 2 2 2" xfId="4844" xr:uid="{44303CD3-2E90-4BA9-9B13-ADA246D31855}"/>
    <cellStyle name="Normalny 2 2 2 7 3 2 2 2 2" xfId="4845" xr:uid="{733343B2-2007-4671-B801-E6A61A30AEC5}"/>
    <cellStyle name="Normalny 2 2 2 7 3 2 2 3" xfId="4846" xr:uid="{0E652296-8973-4AF5-83D1-7577ED3283D5}"/>
    <cellStyle name="Normalny 2 2 2 7 3 2 3" xfId="4847" xr:uid="{459D12E7-07F8-4EE5-82E5-5C8175E5BC0B}"/>
    <cellStyle name="Normalny 2 2 2 7 3 2 3 2" xfId="4848" xr:uid="{3B4DDCCB-D7DE-438D-9C60-33ABA14D7D59}"/>
    <cellStyle name="Normalny 2 2 2 7 3 2 4" xfId="4849" xr:uid="{5679EFB1-79FF-4BA4-8D66-000514E92399}"/>
    <cellStyle name="Normalny 2 2 2 7 3 3" xfId="4850" xr:uid="{6226962C-917A-4D9E-ABD3-F1590DD71D6F}"/>
    <cellStyle name="Normalny 2 2 2 7 3 3 2" xfId="4851" xr:uid="{2A05E1C1-5FCB-4C76-AF50-C3D4A82F4FB6}"/>
    <cellStyle name="Normalny 2 2 2 7 3 3 2 2" xfId="4852" xr:uid="{CAC3B56B-A1DC-4A4D-B5CC-88A194E6DD7D}"/>
    <cellStyle name="Normalny 2 2 2 7 3 3 3" xfId="4853" xr:uid="{79F1CAC8-1C91-4461-85BC-CC81295212FA}"/>
    <cellStyle name="Normalny 2 2 2 7 3 4" xfId="4854" xr:uid="{40FEF6D6-E6E3-4DBE-A5A0-375AAB4F84B4}"/>
    <cellStyle name="Normalny 2 2 2 7 3 4 2" xfId="4855" xr:uid="{21B12837-8895-4954-9B1C-EE4ACBD21A25}"/>
    <cellStyle name="Normalny 2 2 2 7 3 5" xfId="4856" xr:uid="{59E06188-2274-4B5F-8367-6320B6B4C636}"/>
    <cellStyle name="Normalny 2 2 2 7 4" xfId="4857" xr:uid="{3193EBAB-633D-40BD-87A3-7FEF5F8AEAA9}"/>
    <cellStyle name="Normalny 2 2 2 7 4 2" xfId="4858" xr:uid="{02A8964A-629C-4236-95A5-6251462C6BFC}"/>
    <cellStyle name="Normalny 2 2 2 7 4 2 2" xfId="4859" xr:uid="{6E1EFA2B-DDAF-4389-B630-0EE0B6129236}"/>
    <cellStyle name="Normalny 2 2 2 7 4 2 2 2" xfId="4860" xr:uid="{5AE81BB0-8C51-44EE-B85D-C9201D795089}"/>
    <cellStyle name="Normalny 2 2 2 7 4 2 3" xfId="4861" xr:uid="{2615444B-6E3A-41B8-83D4-9840EB3508A3}"/>
    <cellStyle name="Normalny 2 2 2 7 4 3" xfId="4862" xr:uid="{D317BF06-2045-4EB9-B076-5F3C335090C0}"/>
    <cellStyle name="Normalny 2 2 2 7 4 3 2" xfId="4863" xr:uid="{2665E4FC-0611-4A4F-9C57-77637F5328F4}"/>
    <cellStyle name="Normalny 2 2 2 7 4 4" xfId="4864" xr:uid="{4160344E-9E8F-46BE-BDA3-32CADE9A6150}"/>
    <cellStyle name="Normalny 2 2 2 7 5" xfId="4865" xr:uid="{2919B6FF-7121-4AED-8E90-10D010CC0576}"/>
    <cellStyle name="Normalny 2 2 2 7 5 2" xfId="4866" xr:uid="{99D63960-6525-4C66-9C38-6B9E97D673EF}"/>
    <cellStyle name="Normalny 2 2 2 7 5 2 2" xfId="4867" xr:uid="{DD1D9CB0-84E1-4D11-8429-3A94490E8AF9}"/>
    <cellStyle name="Normalny 2 2 2 7 5 3" xfId="4868" xr:uid="{DC6F5F2C-E0AF-4224-A0A9-CE406F4C40CC}"/>
    <cellStyle name="Normalny 2 2 2 7 6" xfId="4869" xr:uid="{2A9301C0-CACF-4E38-A52B-D3474A089EDC}"/>
    <cellStyle name="Normalny 2 2 2 7 6 2" xfId="4870" xr:uid="{A0D0603A-A5DC-413F-98F8-0A212E35A91F}"/>
    <cellStyle name="Normalny 2 2 2 7 7" xfId="4871" xr:uid="{B840CC12-0D42-458D-B69B-53698DAB7F54}"/>
    <cellStyle name="Normalny 2 2 2 8" xfId="4872" xr:uid="{7CAC6D9D-EC02-403A-8FF8-595E266AF1CE}"/>
    <cellStyle name="Normalny 2 2 2 8 2" xfId="4873" xr:uid="{7C0B3ACC-271C-486A-93E8-8307892BDF3F}"/>
    <cellStyle name="Normalny 2 2 2 8 2 2" xfId="4874" xr:uid="{75A7D10E-37D7-4DDC-B8AF-A0EE4FB41CBB}"/>
    <cellStyle name="Normalny 2 2 2 8 2 2 2" xfId="4875" xr:uid="{655FD5F7-A4F8-46E6-A782-DBB4F9452A06}"/>
    <cellStyle name="Normalny 2 2 2 8 2 2 2 2" xfId="4876" xr:uid="{2733F730-2639-465C-94C4-0C97AF0EA0B6}"/>
    <cellStyle name="Normalny 2 2 2 8 2 2 2 2 2" xfId="4877" xr:uid="{3B79DF26-8FF0-4156-B1FE-CB788CFDB9F8}"/>
    <cellStyle name="Normalny 2 2 2 8 2 2 2 3" xfId="4878" xr:uid="{24DF6793-49F9-4533-ADC3-552F87CFE3E7}"/>
    <cellStyle name="Normalny 2 2 2 8 2 2 3" xfId="4879" xr:uid="{3BBD3E55-84C2-4BD4-9A66-7DA92845D919}"/>
    <cellStyle name="Normalny 2 2 2 8 2 2 3 2" xfId="4880" xr:uid="{9EAE4750-25E9-40D8-AF47-306C11C1B1D9}"/>
    <cellStyle name="Normalny 2 2 2 8 2 2 4" xfId="4881" xr:uid="{FE4BE681-0750-4894-8133-DC20190A8CD2}"/>
    <cellStyle name="Normalny 2 2 2 8 2 3" xfId="4882" xr:uid="{CD867860-F87D-4C1A-B7D2-B9F801CFB71D}"/>
    <cellStyle name="Normalny 2 2 2 8 2 3 2" xfId="4883" xr:uid="{F6B420FF-702F-459D-B807-D155F08E3E2A}"/>
    <cellStyle name="Normalny 2 2 2 8 2 3 2 2" xfId="4884" xr:uid="{FD42A17B-84E5-4366-8DA0-B7DE57D6AD33}"/>
    <cellStyle name="Normalny 2 2 2 8 2 3 3" xfId="4885" xr:uid="{75DF3166-06A3-4ADA-9594-96C09A0BE702}"/>
    <cellStyle name="Normalny 2 2 2 8 2 4" xfId="4886" xr:uid="{B40003E0-CFB5-4576-8D83-1090B2460DF7}"/>
    <cellStyle name="Normalny 2 2 2 8 2 4 2" xfId="4887" xr:uid="{BF0F005C-9032-4DC7-8B45-A9CF050868BE}"/>
    <cellStyle name="Normalny 2 2 2 8 2 5" xfId="4888" xr:uid="{C9AF2063-A35C-4E8E-8ACA-79B61BE839F5}"/>
    <cellStyle name="Normalny 2 2 2 8 3" xfId="4889" xr:uid="{9E73D0B3-30D7-4391-B34E-9BDB2F6C7403}"/>
    <cellStyle name="Normalny 2 2 2 8 3 2" xfId="4890" xr:uid="{14CE4039-CFD9-481C-8634-420D210C8BBD}"/>
    <cellStyle name="Normalny 2 2 2 8 3 2 2" xfId="4891" xr:uid="{F7D67996-4F02-4310-8EE0-8ABD158340A9}"/>
    <cellStyle name="Normalny 2 2 2 8 3 2 2 2" xfId="4892" xr:uid="{D621FD10-D75E-4252-8E3D-4FEEAADEF870}"/>
    <cellStyle name="Normalny 2 2 2 8 3 2 3" xfId="4893" xr:uid="{823BDB8F-7476-440F-83DD-BA07833C9774}"/>
    <cellStyle name="Normalny 2 2 2 8 3 3" xfId="4894" xr:uid="{DC707270-65A6-4385-B70F-C521E402AAB0}"/>
    <cellStyle name="Normalny 2 2 2 8 3 3 2" xfId="4895" xr:uid="{3160D914-6B1A-4E0E-BFFC-57D4776F6004}"/>
    <cellStyle name="Normalny 2 2 2 8 3 4" xfId="4896" xr:uid="{CFB4F3BE-F45D-4607-9BAF-D1FA5F9F5846}"/>
    <cellStyle name="Normalny 2 2 2 8 4" xfId="4897" xr:uid="{112FB890-8F7C-4F08-9888-84DBB950138D}"/>
    <cellStyle name="Normalny 2 2 2 8 4 2" xfId="4898" xr:uid="{2C487327-A7BF-47DA-ADBC-3FCBBE1F2E42}"/>
    <cellStyle name="Normalny 2 2 2 8 4 2 2" xfId="4899" xr:uid="{8AC73D23-329A-4B9C-AF0A-647E0FAA79C9}"/>
    <cellStyle name="Normalny 2 2 2 8 4 3" xfId="4900" xr:uid="{9DA71C55-8A71-464C-8093-723F7EE75BF9}"/>
    <cellStyle name="Normalny 2 2 2 8 5" xfId="4901" xr:uid="{DED58C12-1C34-48AA-B011-0C6D027E0AB0}"/>
    <cellStyle name="Normalny 2 2 2 8 5 2" xfId="4902" xr:uid="{EF7F7965-6A73-48D6-B519-AF2639AB55DE}"/>
    <cellStyle name="Normalny 2 2 2 8 6" xfId="4903" xr:uid="{AE27E397-D702-42DD-A1B3-C9BA4A7AC847}"/>
    <cellStyle name="Normalny 2 2 2 9" xfId="4904" xr:uid="{E7F952CA-0A2D-4C57-B7F4-F39C8621192C}"/>
    <cellStyle name="Normalny 2 2 2 9 2" xfId="4905" xr:uid="{FEE201BC-D983-4417-957A-77E07D07EF80}"/>
    <cellStyle name="Normalny 2 2 2 9 2 2" xfId="4906" xr:uid="{59BC5A5F-CE0E-49E1-9AF1-FA4729654335}"/>
    <cellStyle name="Normalny 2 2 2 9 2 2 2" xfId="4907" xr:uid="{38F99A72-90E4-4E76-BB4A-1CC55797175D}"/>
    <cellStyle name="Normalny 2 2 2 9 2 2 2 2" xfId="4908" xr:uid="{6A62FB1E-9587-4772-B6A0-99A0C5E9A062}"/>
    <cellStyle name="Normalny 2 2 2 9 2 2 3" xfId="4909" xr:uid="{ADAC4974-478F-47B5-AA10-4CB737F1C7C0}"/>
    <cellStyle name="Normalny 2 2 2 9 2 3" xfId="4910" xr:uid="{09877482-B963-4D4F-90F7-3C18D3C5B50A}"/>
    <cellStyle name="Normalny 2 2 2 9 2 3 2" xfId="4911" xr:uid="{47B1AF78-209C-4C2A-98B3-5FEF2F51F1B0}"/>
    <cellStyle name="Normalny 2 2 2 9 2 4" xfId="4912" xr:uid="{6EA36D68-5DCE-41FC-9CB9-826FE50B4660}"/>
    <cellStyle name="Normalny 2 2 2 9 3" xfId="4913" xr:uid="{27217F74-1393-47B1-AEA6-FEF14C3EF4C4}"/>
    <cellStyle name="Normalny 2 2 2 9 3 2" xfId="4914" xr:uid="{425F7070-BBDC-47BF-B767-58C9D2A3780C}"/>
    <cellStyle name="Normalny 2 2 2 9 3 2 2" xfId="4915" xr:uid="{9993C2FA-62A7-48E8-9291-EEC2D48C3F1D}"/>
    <cellStyle name="Normalny 2 2 2 9 3 3" xfId="4916" xr:uid="{10F042A0-265C-4261-9DDC-F1A94B20E3EB}"/>
    <cellStyle name="Normalny 2 2 2 9 4" xfId="4917" xr:uid="{4DCF40FF-2DC1-4C52-8B6D-0E231752BB85}"/>
    <cellStyle name="Normalny 2 2 2 9 4 2" xfId="4918" xr:uid="{D9CF6933-6E71-404A-82B6-7EF365CFFC6D}"/>
    <cellStyle name="Normalny 2 2 2 9 5" xfId="4919" xr:uid="{1DBABE02-7A0D-498A-A1E9-7750777FB641}"/>
    <cellStyle name="Normalny 2 2 3" xfId="4920" xr:uid="{C24B038B-B58E-44E1-845C-7EBD14371D49}"/>
    <cellStyle name="Normalny 2 2 3 10" xfId="4921" xr:uid="{27529C50-FA9E-4BB7-9D70-1B2B3FA0F052}"/>
    <cellStyle name="Normalny 2 2 3 10 2" xfId="4922" xr:uid="{D9934988-1A21-442E-94CE-C7D2E925E680}"/>
    <cellStyle name="Normalny 2 2 3 10 2 2" xfId="4923" xr:uid="{8FE06652-992B-4E38-B52C-B9158C96CD4A}"/>
    <cellStyle name="Normalny 2 2 3 10 3" xfId="4924" xr:uid="{AEEC4C53-CF8D-440A-B065-5728B8719BF2}"/>
    <cellStyle name="Normalny 2 2 3 11" xfId="4925" xr:uid="{75F42A0C-D420-4D65-9DBB-2B2B8B98C796}"/>
    <cellStyle name="Normalny 2 2 3 11 2" xfId="4926" xr:uid="{16C9938A-818D-40C3-BFCE-F33B4EE1C5F5}"/>
    <cellStyle name="Normalny 2 2 3 12" xfId="4927" xr:uid="{E1A07FFB-DDF2-4C81-AD53-20EF0EE8BB13}"/>
    <cellStyle name="Normalny 2 2 3 2" xfId="4928" xr:uid="{C2B50E4F-1E5B-4DAD-A4AB-7BA39F667C23}"/>
    <cellStyle name="Normalny 2 2 3 2 2" xfId="4929" xr:uid="{829B4AF2-0C83-4596-A10F-F65EAC293EC1}"/>
    <cellStyle name="Normalny 2 2 3 2 2 10" xfId="4930" xr:uid="{DAFED8D4-CA37-458D-8756-B2D634936486}"/>
    <cellStyle name="Normalny 2 2 3 2 2 10 2" xfId="4931" xr:uid="{A62CBA7B-E528-421C-91DC-293E1DB34570}"/>
    <cellStyle name="Normalny 2 2 3 2 2 11" xfId="4932" xr:uid="{D7551A23-5EA1-4A90-B079-B8BA5EF091CD}"/>
    <cellStyle name="Normalny 2 2 3 2 2 2" xfId="4933" xr:uid="{7CDD8151-CF86-4B24-90D9-2B16E69989F4}"/>
    <cellStyle name="Normalny 2 2 3 2 2 3" xfId="4934" xr:uid="{00BAE339-5249-4AF7-9AEE-09EE9557855E}"/>
    <cellStyle name="Normalny 2 2 3 2 2 3 2" xfId="4935" xr:uid="{E4C8D505-3B31-4CC7-A9D5-579E1AE336A4}"/>
    <cellStyle name="Normalny 2 2 3 2 2 3 2 2" xfId="4936" xr:uid="{C66BC9BE-074A-4304-83B6-7F23B7F0FB8D}"/>
    <cellStyle name="Normalny 2 2 3 2 2 3 2 2 2" xfId="4937" xr:uid="{4FA6F103-9660-40F9-88FB-892D51576999}"/>
    <cellStyle name="Normalny 2 2 3 2 2 3 2 2 2 2" xfId="4938" xr:uid="{229E1540-3B6F-4E60-BA65-1853B9EC7A48}"/>
    <cellStyle name="Normalny 2 2 3 2 2 3 2 2 2 2 2" xfId="4939" xr:uid="{1333CA49-9A03-4269-A18C-4F777498D322}"/>
    <cellStyle name="Normalny 2 2 3 2 2 3 2 2 2 2 2 2" xfId="4940" xr:uid="{2FCC95C2-238E-42CD-83A1-DF6CC7D26AFB}"/>
    <cellStyle name="Normalny 2 2 3 2 2 3 2 2 2 2 2 2 2" xfId="4941" xr:uid="{320502DB-1596-47B9-8350-3257EAB2BEA3}"/>
    <cellStyle name="Normalny 2 2 3 2 2 3 2 2 2 2 2 2 2 2" xfId="4942" xr:uid="{77A51CA3-C27E-4E98-9D6D-C9C72B716B87}"/>
    <cellStyle name="Normalny 2 2 3 2 2 3 2 2 2 2 2 2 3" xfId="4943" xr:uid="{2B617D67-A9E8-446E-A8D4-69819B3E670E}"/>
    <cellStyle name="Normalny 2 2 3 2 2 3 2 2 2 2 2 3" xfId="4944" xr:uid="{6CB72D8C-2EC8-4DC6-89AE-14AB27392769}"/>
    <cellStyle name="Normalny 2 2 3 2 2 3 2 2 2 2 2 3 2" xfId="4945" xr:uid="{023A166F-305A-4CFB-B14E-DC23B806B24C}"/>
    <cellStyle name="Normalny 2 2 3 2 2 3 2 2 2 2 2 4" xfId="4946" xr:uid="{4B11A10F-68FF-46AC-8320-BB33CA9F8F74}"/>
    <cellStyle name="Normalny 2 2 3 2 2 3 2 2 2 2 3" xfId="4947" xr:uid="{D00750CE-87E4-4CF2-9A8C-4FBA2BE62D5A}"/>
    <cellStyle name="Normalny 2 2 3 2 2 3 2 2 2 2 3 2" xfId="4948" xr:uid="{04873478-557B-47EF-A029-549517CA8FA5}"/>
    <cellStyle name="Normalny 2 2 3 2 2 3 2 2 2 2 3 2 2" xfId="4949" xr:uid="{FE8A0E34-E12F-4DF2-9F21-8BF760EEA184}"/>
    <cellStyle name="Normalny 2 2 3 2 2 3 2 2 2 2 3 3" xfId="4950" xr:uid="{FA0568C0-2C73-4409-85CC-A5AC1603F35E}"/>
    <cellStyle name="Normalny 2 2 3 2 2 3 2 2 2 2 4" xfId="4951" xr:uid="{352ADD56-AD76-4C2F-9DE4-E888CD413588}"/>
    <cellStyle name="Normalny 2 2 3 2 2 3 2 2 2 2 4 2" xfId="4952" xr:uid="{20E8300B-A202-4EC0-8B19-72642DE1902D}"/>
    <cellStyle name="Normalny 2 2 3 2 2 3 2 2 2 2 5" xfId="4953" xr:uid="{1E3B87A0-5C0F-44F7-B2A7-5AA31960D78A}"/>
    <cellStyle name="Normalny 2 2 3 2 2 3 2 2 2 3" xfId="4954" xr:uid="{834E5B23-76A8-44C7-9459-644846011F6B}"/>
    <cellStyle name="Normalny 2 2 3 2 2 3 2 2 2 3 2" xfId="4955" xr:uid="{0F026100-31C0-484C-925D-58EDEDB0E08A}"/>
    <cellStyle name="Normalny 2 2 3 2 2 3 2 2 2 3 2 2" xfId="4956" xr:uid="{55CF188F-28B5-47A4-A089-4F3B6E84AC90}"/>
    <cellStyle name="Normalny 2 2 3 2 2 3 2 2 2 3 2 2 2" xfId="4957" xr:uid="{3DAAA6A2-9231-4898-95B1-AFD367836241}"/>
    <cellStyle name="Normalny 2 2 3 2 2 3 2 2 2 3 2 3" xfId="4958" xr:uid="{B63DC17C-2015-4CF3-9EC1-351A4421914C}"/>
    <cellStyle name="Normalny 2 2 3 2 2 3 2 2 2 3 3" xfId="4959" xr:uid="{331BEE24-F2AD-4D2C-AF35-A5A3B1859266}"/>
    <cellStyle name="Normalny 2 2 3 2 2 3 2 2 2 3 3 2" xfId="4960" xr:uid="{755C3A31-C4E2-497B-98AF-B284A97937C0}"/>
    <cellStyle name="Normalny 2 2 3 2 2 3 2 2 2 3 4" xfId="4961" xr:uid="{AA08EF4F-092F-4590-884F-65F181031C93}"/>
    <cellStyle name="Normalny 2 2 3 2 2 3 2 2 2 4" xfId="4962" xr:uid="{6EC5BB49-6B60-423B-BF48-652156CE5E80}"/>
    <cellStyle name="Normalny 2 2 3 2 2 3 2 2 2 4 2" xfId="4963" xr:uid="{16DBFBE9-4CFB-445B-B91E-F5F16542524D}"/>
    <cellStyle name="Normalny 2 2 3 2 2 3 2 2 2 4 2 2" xfId="4964" xr:uid="{8715B01B-4693-465F-9444-EF688505180B}"/>
    <cellStyle name="Normalny 2 2 3 2 2 3 2 2 2 4 3" xfId="4965" xr:uid="{15BAA742-E71E-4729-B371-1BCF83802F60}"/>
    <cellStyle name="Normalny 2 2 3 2 2 3 2 2 2 5" xfId="4966" xr:uid="{CB0459C6-8E10-4A08-B03B-108092F0A952}"/>
    <cellStyle name="Normalny 2 2 3 2 2 3 2 2 2 5 2" xfId="4967" xr:uid="{A8E70B72-042D-453A-A776-14B4FC7507B3}"/>
    <cellStyle name="Normalny 2 2 3 2 2 3 2 2 2 6" xfId="4968" xr:uid="{9491DDC4-9F34-4743-B96F-EBD41F3FCDB1}"/>
    <cellStyle name="Normalny 2 2 3 2 2 3 2 2 3" xfId="4969" xr:uid="{D388425F-8AFD-4C87-8A7F-D3C16E1E991C}"/>
    <cellStyle name="Normalny 2 2 3 2 2 3 2 2 3 2" xfId="4970" xr:uid="{379D8ED1-B8DC-4A2F-9904-730BCBAE7E9D}"/>
    <cellStyle name="Normalny 2 2 3 2 2 3 2 2 3 2 2" xfId="4971" xr:uid="{EADBE55B-F5C2-4866-B301-56E09F89DC7D}"/>
    <cellStyle name="Normalny 2 2 3 2 2 3 2 2 3 2 2 2" xfId="4972" xr:uid="{7F097EF5-2EF0-486E-8B27-E9E6833C3270}"/>
    <cellStyle name="Normalny 2 2 3 2 2 3 2 2 3 2 2 2 2" xfId="4973" xr:uid="{F3E0FCD9-6F59-4C07-BCE6-E56E0F7E7A4D}"/>
    <cellStyle name="Normalny 2 2 3 2 2 3 2 2 3 2 2 3" xfId="4974" xr:uid="{D8174038-EDAC-4A9B-BB02-49DA2E9EA49F}"/>
    <cellStyle name="Normalny 2 2 3 2 2 3 2 2 3 2 3" xfId="4975" xr:uid="{CC455B9A-185A-4CC4-B8F6-8617C286E3E1}"/>
    <cellStyle name="Normalny 2 2 3 2 2 3 2 2 3 2 3 2" xfId="4976" xr:uid="{3CCAEDAE-398A-42AE-9CEC-1B009B580E5B}"/>
    <cellStyle name="Normalny 2 2 3 2 2 3 2 2 3 2 4" xfId="4977" xr:uid="{CC3C5399-985D-4710-BEBB-CD773C724309}"/>
    <cellStyle name="Normalny 2 2 3 2 2 3 2 2 3 3" xfId="4978" xr:uid="{7703546D-09AA-4C0B-9071-BF74607F4D52}"/>
    <cellStyle name="Normalny 2 2 3 2 2 3 2 2 3 3 2" xfId="4979" xr:uid="{A716973C-3B1F-4F5A-ACCA-83C7CF02CD4C}"/>
    <cellStyle name="Normalny 2 2 3 2 2 3 2 2 3 3 2 2" xfId="4980" xr:uid="{303B0B8E-D46C-458B-9E45-EFC910D2A596}"/>
    <cellStyle name="Normalny 2 2 3 2 2 3 2 2 3 3 3" xfId="4981" xr:uid="{97461562-5312-458B-B86A-02990433061D}"/>
    <cellStyle name="Normalny 2 2 3 2 2 3 2 2 3 4" xfId="4982" xr:uid="{2DE6E28E-BC66-41D9-8B8F-EC35571D15F4}"/>
    <cellStyle name="Normalny 2 2 3 2 2 3 2 2 3 4 2" xfId="4983" xr:uid="{987780BA-C466-4153-9C9F-5A9ADA347763}"/>
    <cellStyle name="Normalny 2 2 3 2 2 3 2 2 3 5" xfId="4984" xr:uid="{EE5BF20D-1056-4873-BFAA-7DC157E208B2}"/>
    <cellStyle name="Normalny 2 2 3 2 2 3 2 2 4" xfId="4985" xr:uid="{C942808D-8774-4EF1-A09B-F59ED9E8E7D8}"/>
    <cellStyle name="Normalny 2 2 3 2 2 3 2 2 4 2" xfId="4986" xr:uid="{D3A4BFE7-C25F-43A4-8448-133A1DA88098}"/>
    <cellStyle name="Normalny 2 2 3 2 2 3 2 2 4 2 2" xfId="4987" xr:uid="{E894B519-3897-4CAC-AE41-0D3EB9F52BC8}"/>
    <cellStyle name="Normalny 2 2 3 2 2 3 2 2 4 2 2 2" xfId="4988" xr:uid="{CE3FEDF3-4CA5-4213-970F-76748D5D1087}"/>
    <cellStyle name="Normalny 2 2 3 2 2 3 2 2 4 2 3" xfId="4989" xr:uid="{08CA1E5A-A8EE-423F-841E-0908AA4A4101}"/>
    <cellStyle name="Normalny 2 2 3 2 2 3 2 2 4 3" xfId="4990" xr:uid="{40A3F401-2EF5-499B-9ABF-AE840E18F396}"/>
    <cellStyle name="Normalny 2 2 3 2 2 3 2 2 4 3 2" xfId="4991" xr:uid="{6B321618-F878-4406-BC69-DFEFAE87D9DF}"/>
    <cellStyle name="Normalny 2 2 3 2 2 3 2 2 4 4" xfId="4992" xr:uid="{25D8783D-3DD3-4937-9649-3918351E4C0F}"/>
    <cellStyle name="Normalny 2 2 3 2 2 3 2 2 5" xfId="4993" xr:uid="{86A98433-474F-4254-80D8-C3C876A10D5B}"/>
    <cellStyle name="Normalny 2 2 3 2 2 3 2 2 5 2" xfId="4994" xr:uid="{46CAC43D-7265-4C08-8ACF-A53F3202F515}"/>
    <cellStyle name="Normalny 2 2 3 2 2 3 2 2 5 2 2" xfId="4995" xr:uid="{BB66D4E0-BE71-4CE6-A9FD-49D71473F379}"/>
    <cellStyle name="Normalny 2 2 3 2 2 3 2 2 5 3" xfId="4996" xr:uid="{E1536FE8-3CC0-4AD4-83A8-FDF806031B7E}"/>
    <cellStyle name="Normalny 2 2 3 2 2 3 2 2 6" xfId="4997" xr:uid="{90188561-86C1-4C02-993B-94ABEFA75EBD}"/>
    <cellStyle name="Normalny 2 2 3 2 2 3 2 2 6 2" xfId="4998" xr:uid="{19EEED3D-D7BB-4884-9B3E-EA993D24C102}"/>
    <cellStyle name="Normalny 2 2 3 2 2 3 2 2 7" xfId="4999" xr:uid="{36BC862F-CB30-4D61-A576-5273E881AADE}"/>
    <cellStyle name="Normalny 2 2 3 2 2 3 2 3" xfId="5000" xr:uid="{8926F3D1-F976-42E2-8EB3-94ED8B2742AC}"/>
    <cellStyle name="Normalny 2 2 3 2 2 3 2 3 2" xfId="5001" xr:uid="{71EC2551-AEB5-4CE3-AC86-CCE839BCD033}"/>
    <cellStyle name="Normalny 2 2 3 2 2 3 2 3 2 2" xfId="5002" xr:uid="{AD89A884-AF1E-45F7-8F4D-28010291C19F}"/>
    <cellStyle name="Normalny 2 2 3 2 2 3 2 3 2 2 2" xfId="5003" xr:uid="{839BA16F-03A2-4110-A476-19B5A803A04F}"/>
    <cellStyle name="Normalny 2 2 3 2 2 3 2 3 2 2 2 2" xfId="5004" xr:uid="{084D1584-9E3A-4D8D-8BD0-3371A3C67056}"/>
    <cellStyle name="Normalny 2 2 3 2 2 3 2 3 2 2 2 2 2" xfId="5005" xr:uid="{A40EA978-EBEE-46C2-88E4-B6B8E5993D8F}"/>
    <cellStyle name="Normalny 2 2 3 2 2 3 2 3 2 2 2 3" xfId="5006" xr:uid="{CB35EA28-643D-4234-B338-647C444BE17F}"/>
    <cellStyle name="Normalny 2 2 3 2 2 3 2 3 2 2 3" xfId="5007" xr:uid="{10BC1F36-DCA5-4D79-9A82-3D9D01A90964}"/>
    <cellStyle name="Normalny 2 2 3 2 2 3 2 3 2 2 3 2" xfId="5008" xr:uid="{C319897B-07EF-4671-9745-B6A69193058E}"/>
    <cellStyle name="Normalny 2 2 3 2 2 3 2 3 2 2 4" xfId="5009" xr:uid="{8BAFC611-F61F-485A-89A9-9D0662822BE7}"/>
    <cellStyle name="Normalny 2 2 3 2 2 3 2 3 2 3" xfId="5010" xr:uid="{9A5708AA-446B-4C13-A576-55AC12289128}"/>
    <cellStyle name="Normalny 2 2 3 2 2 3 2 3 2 3 2" xfId="5011" xr:uid="{96634E5A-F7BC-4F33-9E97-45F98C899B5C}"/>
    <cellStyle name="Normalny 2 2 3 2 2 3 2 3 2 3 2 2" xfId="5012" xr:uid="{10792CF7-3626-4E52-9E3F-819CB292C951}"/>
    <cellStyle name="Normalny 2 2 3 2 2 3 2 3 2 3 3" xfId="5013" xr:uid="{3C60FA22-60C2-4B57-83A0-9FF0E59B16DB}"/>
    <cellStyle name="Normalny 2 2 3 2 2 3 2 3 2 4" xfId="5014" xr:uid="{4E4BA77B-7274-4AEB-BD37-949B395404E1}"/>
    <cellStyle name="Normalny 2 2 3 2 2 3 2 3 2 4 2" xfId="5015" xr:uid="{3205B7DF-68A9-47D8-909D-C4FC03A11CA4}"/>
    <cellStyle name="Normalny 2 2 3 2 2 3 2 3 2 5" xfId="5016" xr:uid="{7D356427-2042-4BD9-B706-700A57FAF856}"/>
    <cellStyle name="Normalny 2 2 3 2 2 3 2 3 3" xfId="5017" xr:uid="{ECACBC9C-38BB-4E01-9DA1-A53D3974360B}"/>
    <cellStyle name="Normalny 2 2 3 2 2 3 2 3 3 2" xfId="5018" xr:uid="{FAA13BA5-F16E-4F93-805D-1C0D1FF44F75}"/>
    <cellStyle name="Normalny 2 2 3 2 2 3 2 3 3 2 2" xfId="5019" xr:uid="{867E7F25-35E5-47C2-92AE-CA51388DF8C9}"/>
    <cellStyle name="Normalny 2 2 3 2 2 3 2 3 3 2 2 2" xfId="5020" xr:uid="{5C0A1CD0-4A85-4742-BF30-4F20A67EC87F}"/>
    <cellStyle name="Normalny 2 2 3 2 2 3 2 3 3 2 3" xfId="5021" xr:uid="{148D7471-16C8-4E3F-A937-4325A997B391}"/>
    <cellStyle name="Normalny 2 2 3 2 2 3 2 3 3 3" xfId="5022" xr:uid="{74C61C03-AE82-41F2-9910-CB6D52686469}"/>
    <cellStyle name="Normalny 2 2 3 2 2 3 2 3 3 3 2" xfId="5023" xr:uid="{3B8036AC-F24F-4160-B29B-2599E0E4D72A}"/>
    <cellStyle name="Normalny 2 2 3 2 2 3 2 3 3 4" xfId="5024" xr:uid="{3CCBD318-06F9-432D-B5FE-D996E9A87731}"/>
    <cellStyle name="Normalny 2 2 3 2 2 3 2 3 4" xfId="5025" xr:uid="{B138FD26-D5BD-4C5C-B856-6C0177682090}"/>
    <cellStyle name="Normalny 2 2 3 2 2 3 2 3 4 2" xfId="5026" xr:uid="{FF00A908-EDD8-41AA-AD71-88D58148078E}"/>
    <cellStyle name="Normalny 2 2 3 2 2 3 2 3 4 2 2" xfId="5027" xr:uid="{B7E2C83F-4DB6-4D79-9075-279E6D1D5555}"/>
    <cellStyle name="Normalny 2 2 3 2 2 3 2 3 4 3" xfId="5028" xr:uid="{35499BED-472F-4FDB-9D66-2F2165765EE4}"/>
    <cellStyle name="Normalny 2 2 3 2 2 3 2 3 5" xfId="5029" xr:uid="{9C94BA2F-3252-418A-B389-604EC17643C0}"/>
    <cellStyle name="Normalny 2 2 3 2 2 3 2 3 5 2" xfId="5030" xr:uid="{AFF86D06-119B-4521-B601-6DE1F15A5E21}"/>
    <cellStyle name="Normalny 2 2 3 2 2 3 2 3 6" xfId="5031" xr:uid="{AC6FA316-B569-43B0-A637-704EB911218A}"/>
    <cellStyle name="Normalny 2 2 3 2 2 3 2 4" xfId="5032" xr:uid="{093A9FB5-C53D-4076-8F47-8F486628EB80}"/>
    <cellStyle name="Normalny 2 2 3 2 2 3 2 4 2" xfId="5033" xr:uid="{B22DECF9-C3FF-4969-88D8-DF3A171CE02D}"/>
    <cellStyle name="Normalny 2 2 3 2 2 3 2 4 2 2" xfId="5034" xr:uid="{BA759AEB-9177-4AB5-BFC3-80CE151B85F0}"/>
    <cellStyle name="Normalny 2 2 3 2 2 3 2 4 2 2 2" xfId="5035" xr:uid="{68903396-743A-4772-A33D-6CE2CF6596C2}"/>
    <cellStyle name="Normalny 2 2 3 2 2 3 2 4 2 2 2 2" xfId="5036" xr:uid="{45810312-DAFB-4101-BA2D-F17FDC2D592E}"/>
    <cellStyle name="Normalny 2 2 3 2 2 3 2 4 2 2 3" xfId="5037" xr:uid="{074B1D93-4E3C-434F-BBB5-A8D1B8A4EE86}"/>
    <cellStyle name="Normalny 2 2 3 2 2 3 2 4 2 3" xfId="5038" xr:uid="{EB7A1C2F-FC79-4712-AC09-E038EB5B6E8C}"/>
    <cellStyle name="Normalny 2 2 3 2 2 3 2 4 2 3 2" xfId="5039" xr:uid="{F437CB61-F39C-4301-AAA8-5A9752D1997C}"/>
    <cellStyle name="Normalny 2 2 3 2 2 3 2 4 2 4" xfId="5040" xr:uid="{A7D0B14D-6C14-4E46-9432-5384EFF26485}"/>
    <cellStyle name="Normalny 2 2 3 2 2 3 2 4 3" xfId="5041" xr:uid="{39EFD14E-34B2-4E3B-8B02-A20F977A44CE}"/>
    <cellStyle name="Normalny 2 2 3 2 2 3 2 4 3 2" xfId="5042" xr:uid="{60AD98EF-5AC8-4CCF-8860-1DAE6CFA03E6}"/>
    <cellStyle name="Normalny 2 2 3 2 2 3 2 4 3 2 2" xfId="5043" xr:uid="{08BBB483-FD74-4A62-8CBB-2DDD849F84F8}"/>
    <cellStyle name="Normalny 2 2 3 2 2 3 2 4 3 3" xfId="5044" xr:uid="{E2799F43-39CE-40D5-9A58-98BB47ABEC41}"/>
    <cellStyle name="Normalny 2 2 3 2 2 3 2 4 4" xfId="5045" xr:uid="{34325ACB-D699-4493-B4B5-1952B8AC9AF5}"/>
    <cellStyle name="Normalny 2 2 3 2 2 3 2 4 4 2" xfId="5046" xr:uid="{FCE78D94-9E68-472E-B454-AA5F554FCD77}"/>
    <cellStyle name="Normalny 2 2 3 2 2 3 2 4 5" xfId="5047" xr:uid="{600A3C0F-14F4-499D-8D49-0706A1B047E9}"/>
    <cellStyle name="Normalny 2 2 3 2 2 3 2 5" xfId="5048" xr:uid="{810E8477-DDFF-45D6-8226-73EBF85D469B}"/>
    <cellStyle name="Normalny 2 2 3 2 2 3 2 5 2" xfId="5049" xr:uid="{FC2E389C-1485-46F7-8F4D-AD0B1262C32D}"/>
    <cellStyle name="Normalny 2 2 3 2 2 3 2 5 2 2" xfId="5050" xr:uid="{F7044097-9542-4C62-A129-BFB1C91056F7}"/>
    <cellStyle name="Normalny 2 2 3 2 2 3 2 5 2 2 2" xfId="5051" xr:uid="{6ABA971D-3192-4AFE-B7F9-61C05F99F48E}"/>
    <cellStyle name="Normalny 2 2 3 2 2 3 2 5 2 3" xfId="5052" xr:uid="{EBE68CEE-4B44-4D67-BF6E-A224C04BE1C6}"/>
    <cellStyle name="Normalny 2 2 3 2 2 3 2 5 3" xfId="5053" xr:uid="{292EBCF1-018A-4DB8-B397-9624E9676E37}"/>
    <cellStyle name="Normalny 2 2 3 2 2 3 2 5 3 2" xfId="5054" xr:uid="{C98E0785-E810-4BCF-98F9-270CCDA8C867}"/>
    <cellStyle name="Normalny 2 2 3 2 2 3 2 5 4" xfId="5055" xr:uid="{30468371-972A-4A84-98C5-2ED5D7402C16}"/>
    <cellStyle name="Normalny 2 2 3 2 2 3 2 6" xfId="5056" xr:uid="{A54D2EB6-D42D-4058-8812-82C6CF35844F}"/>
    <cellStyle name="Normalny 2 2 3 2 2 3 2 6 2" xfId="5057" xr:uid="{9C13731B-B495-42E8-AEFA-6739025730FD}"/>
    <cellStyle name="Normalny 2 2 3 2 2 3 2 6 2 2" xfId="5058" xr:uid="{BB9F6312-BF93-4E24-9906-2F59440547C0}"/>
    <cellStyle name="Normalny 2 2 3 2 2 3 2 6 3" xfId="5059" xr:uid="{705D8C1F-3040-4648-B17F-49D789C2A948}"/>
    <cellStyle name="Normalny 2 2 3 2 2 3 2 7" xfId="5060" xr:uid="{50B6B95E-26FF-4834-9287-D01BEA1692FA}"/>
    <cellStyle name="Normalny 2 2 3 2 2 3 2 7 2" xfId="5061" xr:uid="{F2A1A4B2-E9E3-4D04-A5C2-0BC190899413}"/>
    <cellStyle name="Normalny 2 2 3 2 2 3 2 8" xfId="5062" xr:uid="{746EAECE-D451-4123-AA37-A7FBDE85A742}"/>
    <cellStyle name="Normalny 2 2 3 2 2 3 3" xfId="5063" xr:uid="{ACFD35C0-D52F-4EBD-BD03-8DFF83743099}"/>
    <cellStyle name="Normalny 2 2 3 2 2 3 3 2" xfId="5064" xr:uid="{11B6A47A-DB3B-4BD7-8F94-99291CF4C2AA}"/>
    <cellStyle name="Normalny 2 2 3 2 2 3 3 2 2" xfId="5065" xr:uid="{E120801A-BBEC-448E-A09B-2AB652C38AED}"/>
    <cellStyle name="Normalny 2 2 3 2 2 3 3 2 2 2" xfId="5066" xr:uid="{89A3E3C3-C09A-4862-950F-93F6379E7B45}"/>
    <cellStyle name="Normalny 2 2 3 2 2 3 3 2 2 2 2" xfId="5067" xr:uid="{6907EE21-5603-46B6-B0E1-DF777DF3650A}"/>
    <cellStyle name="Normalny 2 2 3 2 2 3 3 2 2 2 2 2" xfId="5068" xr:uid="{F49F82DA-468B-41DB-B654-E747733E92A4}"/>
    <cellStyle name="Normalny 2 2 3 2 2 3 3 2 2 2 2 2 2" xfId="5069" xr:uid="{543997C0-7D96-44D7-AAED-09F3EE2413CC}"/>
    <cellStyle name="Normalny 2 2 3 2 2 3 3 2 2 2 2 3" xfId="5070" xr:uid="{C63F1A8C-7E60-4ECF-891E-D52F7985C459}"/>
    <cellStyle name="Normalny 2 2 3 2 2 3 3 2 2 2 3" xfId="5071" xr:uid="{87A2CAC1-C654-4C92-8C5E-504FF10280BB}"/>
    <cellStyle name="Normalny 2 2 3 2 2 3 3 2 2 2 3 2" xfId="5072" xr:uid="{C1926994-6E88-4E66-B704-06B188704B17}"/>
    <cellStyle name="Normalny 2 2 3 2 2 3 3 2 2 2 4" xfId="5073" xr:uid="{A47D24D2-9A71-4A77-8372-63471BDC1EF0}"/>
    <cellStyle name="Normalny 2 2 3 2 2 3 3 2 2 3" xfId="5074" xr:uid="{F0BD2E15-6BE4-4E74-9695-5CD7792AB962}"/>
    <cellStyle name="Normalny 2 2 3 2 2 3 3 2 2 3 2" xfId="5075" xr:uid="{BF3195F9-8F8A-43C3-9E25-34E0FEFDE816}"/>
    <cellStyle name="Normalny 2 2 3 2 2 3 3 2 2 3 2 2" xfId="5076" xr:uid="{A6A31730-1DCE-40DF-AEF4-ACDE240ED4F7}"/>
    <cellStyle name="Normalny 2 2 3 2 2 3 3 2 2 3 3" xfId="5077" xr:uid="{C64E94F5-D950-4147-BD54-4691882798FF}"/>
    <cellStyle name="Normalny 2 2 3 2 2 3 3 2 2 4" xfId="5078" xr:uid="{72F18304-F89A-47B2-BB05-0619B7245BAC}"/>
    <cellStyle name="Normalny 2 2 3 2 2 3 3 2 2 4 2" xfId="5079" xr:uid="{FFE803B9-85AC-414C-94B0-7AF7ADC4207B}"/>
    <cellStyle name="Normalny 2 2 3 2 2 3 3 2 2 5" xfId="5080" xr:uid="{073F148A-B640-4F55-94FE-C1973B53ACA8}"/>
    <cellStyle name="Normalny 2 2 3 2 2 3 3 2 3" xfId="5081" xr:uid="{EAE10D4B-FE61-4A4D-81D8-22821380F777}"/>
    <cellStyle name="Normalny 2 2 3 2 2 3 3 2 3 2" xfId="5082" xr:uid="{56198B41-6A32-4C57-8B93-99F294C4E29B}"/>
    <cellStyle name="Normalny 2 2 3 2 2 3 3 2 3 2 2" xfId="5083" xr:uid="{BD08134C-AEC0-492B-85F0-8B96B574B4C4}"/>
    <cellStyle name="Normalny 2 2 3 2 2 3 3 2 3 2 2 2" xfId="5084" xr:uid="{53D6F07F-4E73-4D91-BF48-CC1105B212C2}"/>
    <cellStyle name="Normalny 2 2 3 2 2 3 3 2 3 2 3" xfId="5085" xr:uid="{DAF3F32E-F23D-4FC8-BB5C-77DFFD773B67}"/>
    <cellStyle name="Normalny 2 2 3 2 2 3 3 2 3 3" xfId="5086" xr:uid="{596BE661-A2C7-44C2-ABC0-7ECB63A6BF98}"/>
    <cellStyle name="Normalny 2 2 3 2 2 3 3 2 3 3 2" xfId="5087" xr:uid="{CEEA8C0B-4FBA-4442-92AD-6A2865D3B529}"/>
    <cellStyle name="Normalny 2 2 3 2 2 3 3 2 3 4" xfId="5088" xr:uid="{8D8DD6CB-032B-4084-AA1F-C2C30F66FD2F}"/>
    <cellStyle name="Normalny 2 2 3 2 2 3 3 2 4" xfId="5089" xr:uid="{5170A23D-6FA8-4E5F-ABDB-24C1C6499C6E}"/>
    <cellStyle name="Normalny 2 2 3 2 2 3 3 2 4 2" xfId="5090" xr:uid="{631E6762-8B7C-42A6-BB90-ACC8B92B2109}"/>
    <cellStyle name="Normalny 2 2 3 2 2 3 3 2 4 2 2" xfId="5091" xr:uid="{A28CEA4D-A4E9-4D03-BA16-4180BDE1629E}"/>
    <cellStyle name="Normalny 2 2 3 2 2 3 3 2 4 3" xfId="5092" xr:uid="{28BB4E36-D2C8-4EB2-B34F-61B239762544}"/>
    <cellStyle name="Normalny 2 2 3 2 2 3 3 2 5" xfId="5093" xr:uid="{8856907B-9895-4DF8-BB5F-4D36FDAA3197}"/>
    <cellStyle name="Normalny 2 2 3 2 2 3 3 2 5 2" xfId="5094" xr:uid="{984FECF3-AAF7-464C-8895-85491A1B4058}"/>
    <cellStyle name="Normalny 2 2 3 2 2 3 3 2 6" xfId="5095" xr:uid="{56AA7D73-BF22-43D3-A7A8-9751EA04CCE5}"/>
    <cellStyle name="Normalny 2 2 3 2 2 3 3 3" xfId="5096" xr:uid="{F77F6669-2268-4F74-B0D5-DDB32D0F1AB4}"/>
    <cellStyle name="Normalny 2 2 3 2 2 3 3 3 2" xfId="5097" xr:uid="{5CCC91B7-7EC9-46A6-BA7B-29ECCEE455EC}"/>
    <cellStyle name="Normalny 2 2 3 2 2 3 3 3 2 2" xfId="5098" xr:uid="{F2FE4405-4BAE-47EB-B781-EF00D6ABF7D5}"/>
    <cellStyle name="Normalny 2 2 3 2 2 3 3 3 2 2 2" xfId="5099" xr:uid="{B710F33A-2F80-42DC-80F7-CE94C9B1D32D}"/>
    <cellStyle name="Normalny 2 2 3 2 2 3 3 3 2 2 2 2" xfId="5100" xr:uid="{7F00208B-5B1A-4AE9-86AB-56294C21EF2B}"/>
    <cellStyle name="Normalny 2 2 3 2 2 3 3 3 2 2 3" xfId="5101" xr:uid="{EDEF5E9E-AB0C-4BF9-AAA5-DC7717B196CB}"/>
    <cellStyle name="Normalny 2 2 3 2 2 3 3 3 2 3" xfId="5102" xr:uid="{CFA33D47-1383-49CB-A4F5-77E723B8BB16}"/>
    <cellStyle name="Normalny 2 2 3 2 2 3 3 3 2 3 2" xfId="5103" xr:uid="{1F47658F-2746-4BBF-8A91-6C12160EABD3}"/>
    <cellStyle name="Normalny 2 2 3 2 2 3 3 3 2 4" xfId="5104" xr:uid="{682420E1-CA9C-471C-9027-3E9C39CE1220}"/>
    <cellStyle name="Normalny 2 2 3 2 2 3 3 3 3" xfId="5105" xr:uid="{97ADB18F-ECFC-4346-A1D7-C9C50B8C6B01}"/>
    <cellStyle name="Normalny 2 2 3 2 2 3 3 3 3 2" xfId="5106" xr:uid="{73B644F5-C004-48F1-AD3A-586BDE686CFB}"/>
    <cellStyle name="Normalny 2 2 3 2 2 3 3 3 3 2 2" xfId="5107" xr:uid="{DE946A84-517D-4D68-9A7A-5734C2E04E4A}"/>
    <cellStyle name="Normalny 2 2 3 2 2 3 3 3 3 3" xfId="5108" xr:uid="{3FE36544-A1BB-429A-AEF1-90A05999EBA0}"/>
    <cellStyle name="Normalny 2 2 3 2 2 3 3 3 4" xfId="5109" xr:uid="{20870ED2-314B-46D8-95D0-14938C79FF4C}"/>
    <cellStyle name="Normalny 2 2 3 2 2 3 3 3 4 2" xfId="5110" xr:uid="{730C998F-CCDB-446C-B5F3-0C699249C560}"/>
    <cellStyle name="Normalny 2 2 3 2 2 3 3 3 5" xfId="5111" xr:uid="{70CA45E3-5221-4E7D-B459-5A080FE674FE}"/>
    <cellStyle name="Normalny 2 2 3 2 2 3 3 4" xfId="5112" xr:uid="{5647370E-504F-4923-8663-016F45ED265D}"/>
    <cellStyle name="Normalny 2 2 3 2 2 3 3 4 2" xfId="5113" xr:uid="{8538B70D-456B-46BB-A98B-48EF48EB6E44}"/>
    <cellStyle name="Normalny 2 2 3 2 2 3 3 4 2 2" xfId="5114" xr:uid="{7AFA2EA9-AC1A-427A-825D-A40CF7410798}"/>
    <cellStyle name="Normalny 2 2 3 2 2 3 3 4 2 2 2" xfId="5115" xr:uid="{E0BA76A3-9BF8-4424-845C-82DD3D2A5005}"/>
    <cellStyle name="Normalny 2 2 3 2 2 3 3 4 2 3" xfId="5116" xr:uid="{503B00B9-0E4C-46F1-A155-F5A66B127C26}"/>
    <cellStyle name="Normalny 2 2 3 2 2 3 3 4 3" xfId="5117" xr:uid="{F9721D84-3FA1-45E5-AEAF-111EEAAB223A}"/>
    <cellStyle name="Normalny 2 2 3 2 2 3 3 4 3 2" xfId="5118" xr:uid="{C5CEBC0C-1F52-45A7-8845-84B7DA9349B6}"/>
    <cellStyle name="Normalny 2 2 3 2 2 3 3 4 4" xfId="5119" xr:uid="{28215C2D-2275-407B-9F66-3EACE567963D}"/>
    <cellStyle name="Normalny 2 2 3 2 2 3 3 5" xfId="5120" xr:uid="{D3D2302B-15F0-49AC-A644-6C81CD8FC8B2}"/>
    <cellStyle name="Normalny 2 2 3 2 2 3 3 5 2" xfId="5121" xr:uid="{06ACEEFE-7042-4E6F-B8C0-7D9A081ABF08}"/>
    <cellStyle name="Normalny 2 2 3 2 2 3 3 5 2 2" xfId="5122" xr:uid="{D6E84444-AD9E-4FB2-B0C1-8679BC2AA900}"/>
    <cellStyle name="Normalny 2 2 3 2 2 3 3 5 3" xfId="5123" xr:uid="{FF5E4005-1CF4-4852-A331-79B2E5DC4549}"/>
    <cellStyle name="Normalny 2 2 3 2 2 3 3 6" xfId="5124" xr:uid="{9147F240-BF31-4679-AEAE-501287B60D42}"/>
    <cellStyle name="Normalny 2 2 3 2 2 3 3 6 2" xfId="5125" xr:uid="{18FA799E-F1DE-4E39-9DDF-D86E68233978}"/>
    <cellStyle name="Normalny 2 2 3 2 2 3 3 7" xfId="5126" xr:uid="{3AB189A4-0874-4F88-AD95-B474CA80C38F}"/>
    <cellStyle name="Normalny 2 2 3 2 2 3 4" xfId="5127" xr:uid="{8169ACE1-B9FF-4801-8E83-EA319C29D098}"/>
    <cellStyle name="Normalny 2 2 3 2 2 3 4 2" xfId="5128" xr:uid="{0D58C92B-4EF1-497E-878C-827DDD3D7651}"/>
    <cellStyle name="Normalny 2 2 3 2 2 3 4 2 2" xfId="5129" xr:uid="{17A6B9EA-875F-4D12-952D-90AF98F99CE6}"/>
    <cellStyle name="Normalny 2 2 3 2 2 3 4 2 2 2" xfId="5130" xr:uid="{CED5B866-0D4D-4CA3-BA05-8D8D2418591E}"/>
    <cellStyle name="Normalny 2 2 3 2 2 3 4 2 2 2 2" xfId="5131" xr:uid="{012BB0BA-0189-49BB-8987-C05B801485F2}"/>
    <cellStyle name="Normalny 2 2 3 2 2 3 4 2 2 2 2 2" xfId="5132" xr:uid="{4294F68D-D4DA-493F-8A58-0FDD30105013}"/>
    <cellStyle name="Normalny 2 2 3 2 2 3 4 2 2 2 3" xfId="5133" xr:uid="{15B56F2B-1E1F-4BD4-9BEA-1AA614E3CF74}"/>
    <cellStyle name="Normalny 2 2 3 2 2 3 4 2 2 3" xfId="5134" xr:uid="{1172247D-4361-41C5-A10E-F811739A12D1}"/>
    <cellStyle name="Normalny 2 2 3 2 2 3 4 2 2 3 2" xfId="5135" xr:uid="{6C68E240-5A3A-4D48-A636-E36E3CD794B9}"/>
    <cellStyle name="Normalny 2 2 3 2 2 3 4 2 2 4" xfId="5136" xr:uid="{EC4FA217-1435-4AA1-8AD4-8976038EF23E}"/>
    <cellStyle name="Normalny 2 2 3 2 2 3 4 2 3" xfId="5137" xr:uid="{FC6A1123-FE7B-4C4C-9F5C-B9D1E7556A48}"/>
    <cellStyle name="Normalny 2 2 3 2 2 3 4 2 3 2" xfId="5138" xr:uid="{F9FB1319-6FC3-4289-A95F-F1A1033595A9}"/>
    <cellStyle name="Normalny 2 2 3 2 2 3 4 2 3 2 2" xfId="5139" xr:uid="{77B7B614-797F-4C13-9922-093E4D9F7707}"/>
    <cellStyle name="Normalny 2 2 3 2 2 3 4 2 3 3" xfId="5140" xr:uid="{B60F45CB-3708-45EB-AA4A-D323A6C3C838}"/>
    <cellStyle name="Normalny 2 2 3 2 2 3 4 2 4" xfId="5141" xr:uid="{C1720CEA-932A-4FAC-B528-3E1DAE9C3A4B}"/>
    <cellStyle name="Normalny 2 2 3 2 2 3 4 2 4 2" xfId="5142" xr:uid="{8001F9E6-72D9-4270-8F74-966F69AC07AB}"/>
    <cellStyle name="Normalny 2 2 3 2 2 3 4 2 5" xfId="5143" xr:uid="{99B97729-82A8-446D-8CA6-CB8A92D0FA61}"/>
    <cellStyle name="Normalny 2 2 3 2 2 3 4 3" xfId="5144" xr:uid="{48FC2748-CC3C-485F-80D5-42329EFE2EE8}"/>
    <cellStyle name="Normalny 2 2 3 2 2 3 4 3 2" xfId="5145" xr:uid="{6138A1E7-BEE2-4F21-B7A3-962797A0CAC7}"/>
    <cellStyle name="Normalny 2 2 3 2 2 3 4 3 2 2" xfId="5146" xr:uid="{967D2D4F-0BCB-474A-B2A4-5A5BDB34DB84}"/>
    <cellStyle name="Normalny 2 2 3 2 2 3 4 3 2 2 2" xfId="5147" xr:uid="{C347F682-CD8D-44E2-AACD-5E712AB9EF4F}"/>
    <cellStyle name="Normalny 2 2 3 2 2 3 4 3 2 3" xfId="5148" xr:uid="{0E26AFAA-99FC-4DD3-8AC1-286C8F99E7F4}"/>
    <cellStyle name="Normalny 2 2 3 2 2 3 4 3 3" xfId="5149" xr:uid="{C52DED63-E362-453E-B306-EC11B86FF6E7}"/>
    <cellStyle name="Normalny 2 2 3 2 2 3 4 3 3 2" xfId="5150" xr:uid="{BF8C5065-1C04-4E0D-8E80-6FDDD0620B9E}"/>
    <cellStyle name="Normalny 2 2 3 2 2 3 4 3 4" xfId="5151" xr:uid="{45A7468E-D60B-428A-BD89-4873AFB28696}"/>
    <cellStyle name="Normalny 2 2 3 2 2 3 4 4" xfId="5152" xr:uid="{931AD48E-C552-4514-BA63-D1E7E81B407F}"/>
    <cellStyle name="Normalny 2 2 3 2 2 3 4 4 2" xfId="5153" xr:uid="{4CEE8E3A-1AD9-4178-9891-D87B92CE6F18}"/>
    <cellStyle name="Normalny 2 2 3 2 2 3 4 4 2 2" xfId="5154" xr:uid="{12BC5CAF-4844-4B86-B7BA-87CC3A819A52}"/>
    <cellStyle name="Normalny 2 2 3 2 2 3 4 4 3" xfId="5155" xr:uid="{6BEED821-213B-4A9A-9F45-2AB099335E05}"/>
    <cellStyle name="Normalny 2 2 3 2 2 3 4 5" xfId="5156" xr:uid="{4D4AFAE2-B468-47D7-A85E-B72AFB5C276B}"/>
    <cellStyle name="Normalny 2 2 3 2 2 3 4 5 2" xfId="5157" xr:uid="{33E74AB8-65B6-4547-96A3-FED16C208B80}"/>
    <cellStyle name="Normalny 2 2 3 2 2 3 4 6" xfId="5158" xr:uid="{B4012D5E-945A-4088-90C7-67EAC16EFFF5}"/>
    <cellStyle name="Normalny 2 2 3 2 2 3 5" xfId="5159" xr:uid="{D58EAC52-0052-4E3F-9174-963E41E739E7}"/>
    <cellStyle name="Normalny 2 2 3 2 2 3 5 2" xfId="5160" xr:uid="{E3EB54BD-8ACA-4BFA-A995-CA6BA0AA81D7}"/>
    <cellStyle name="Normalny 2 2 3 2 2 3 5 2 2" xfId="5161" xr:uid="{200FBB95-FF10-44DF-AA48-DF69080F9C5A}"/>
    <cellStyle name="Normalny 2 2 3 2 2 3 5 2 2 2" xfId="5162" xr:uid="{9ABE4EB5-4C7B-439B-9EFE-67093CB603DA}"/>
    <cellStyle name="Normalny 2 2 3 2 2 3 5 2 2 2 2" xfId="5163" xr:uid="{47B2314F-7730-478E-8B7A-D59005A74FEC}"/>
    <cellStyle name="Normalny 2 2 3 2 2 3 5 2 2 3" xfId="5164" xr:uid="{D3B991D6-DE81-49BD-AA36-0370FCF2DBE4}"/>
    <cellStyle name="Normalny 2 2 3 2 2 3 5 2 3" xfId="5165" xr:uid="{48162346-E0F9-4F49-9E5C-F20650BD0AC5}"/>
    <cellStyle name="Normalny 2 2 3 2 2 3 5 2 3 2" xfId="5166" xr:uid="{4B33C1C2-A711-4263-8889-FF3F86D2876C}"/>
    <cellStyle name="Normalny 2 2 3 2 2 3 5 2 4" xfId="5167" xr:uid="{5F747696-3427-43EA-99D2-57860346733E}"/>
    <cellStyle name="Normalny 2 2 3 2 2 3 5 3" xfId="5168" xr:uid="{B63F41FE-DA7F-47A1-ACA3-D1B651187840}"/>
    <cellStyle name="Normalny 2 2 3 2 2 3 5 3 2" xfId="5169" xr:uid="{7846C05A-1225-42FC-AD6A-6CA2767DC971}"/>
    <cellStyle name="Normalny 2 2 3 2 2 3 5 3 2 2" xfId="5170" xr:uid="{99437E4C-FA5B-4018-9366-DA7F0175B8C6}"/>
    <cellStyle name="Normalny 2 2 3 2 2 3 5 3 3" xfId="5171" xr:uid="{1BAFE534-2EC5-4407-927A-4717A0ED0768}"/>
    <cellStyle name="Normalny 2 2 3 2 2 3 5 4" xfId="5172" xr:uid="{E3D362BD-31E6-4376-A7A0-73B3C2B2E6C5}"/>
    <cellStyle name="Normalny 2 2 3 2 2 3 5 4 2" xfId="5173" xr:uid="{7FD45683-2E4C-4844-9E63-8760001CFD10}"/>
    <cellStyle name="Normalny 2 2 3 2 2 3 5 5" xfId="5174" xr:uid="{46E77660-11E3-4873-B1A3-E536043D31AE}"/>
    <cellStyle name="Normalny 2 2 3 2 2 3 6" xfId="5175" xr:uid="{679AF697-B521-4134-9D6D-D427E4FCD8B4}"/>
    <cellStyle name="Normalny 2 2 3 2 2 3 6 2" xfId="5176" xr:uid="{72453BEC-6A92-4304-8C49-67C4A6D08DB1}"/>
    <cellStyle name="Normalny 2 2 3 2 2 3 6 2 2" xfId="5177" xr:uid="{97774C52-CD3D-44D5-9662-B9FF055AE7DB}"/>
    <cellStyle name="Normalny 2 2 3 2 2 3 6 2 2 2" xfId="5178" xr:uid="{360EBC8D-6115-4D2E-8EBC-720E6B73DB6B}"/>
    <cellStyle name="Normalny 2 2 3 2 2 3 6 2 3" xfId="5179" xr:uid="{DAA73A34-00A1-4A05-AEFD-20CBB0D79257}"/>
    <cellStyle name="Normalny 2 2 3 2 2 3 6 3" xfId="5180" xr:uid="{D990A9AD-E29F-48D7-A240-DD8AA7876DE0}"/>
    <cellStyle name="Normalny 2 2 3 2 2 3 6 3 2" xfId="5181" xr:uid="{D8E811E6-A7CF-4BED-8090-2290BB44834A}"/>
    <cellStyle name="Normalny 2 2 3 2 2 3 6 4" xfId="5182" xr:uid="{9D4B9F8D-5768-4104-823C-C23AFF4503C0}"/>
    <cellStyle name="Normalny 2 2 3 2 2 3 7" xfId="5183" xr:uid="{88DA7269-3239-4B0B-8A40-B7C8EFEEF91A}"/>
    <cellStyle name="Normalny 2 2 3 2 2 3 7 2" xfId="5184" xr:uid="{30953836-1868-4791-A1D2-8AA90E8EE26B}"/>
    <cellStyle name="Normalny 2 2 3 2 2 3 7 2 2" xfId="5185" xr:uid="{77E8B420-3A74-45FB-9CF4-194532B9C022}"/>
    <cellStyle name="Normalny 2 2 3 2 2 3 7 3" xfId="5186" xr:uid="{63D7711A-CC48-44D8-9EEB-88668068362B}"/>
    <cellStyle name="Normalny 2 2 3 2 2 3 8" xfId="5187" xr:uid="{13FAEEA3-F843-4929-85C2-023944A8FEA9}"/>
    <cellStyle name="Normalny 2 2 3 2 2 3 8 2" xfId="5188" xr:uid="{CA4CB847-DDE2-4803-AF88-116585F039B0}"/>
    <cellStyle name="Normalny 2 2 3 2 2 3 9" xfId="5189" xr:uid="{BFAABD88-1F00-4DB3-B70E-97902EB1B838}"/>
    <cellStyle name="Normalny 2 2 3 2 2 4" xfId="5190" xr:uid="{8AE4F6A3-9B6E-44D5-88AD-F0FFD75D2A68}"/>
    <cellStyle name="Normalny 2 2 3 2 2 4 2" xfId="5191" xr:uid="{0C15CB8B-63BB-426E-ACAE-FE70A07AEA9D}"/>
    <cellStyle name="Normalny 2 2 3 2 2 4 2 2" xfId="5192" xr:uid="{71AA6296-F383-4FA2-A55E-B86F9D0E12E0}"/>
    <cellStyle name="Normalny 2 2 3 2 2 4 2 2 2" xfId="5193" xr:uid="{5CAFC7B8-9D67-4ACF-809C-8EA3F13AADE4}"/>
    <cellStyle name="Normalny 2 2 3 2 2 4 2 2 2 2" xfId="5194" xr:uid="{F8AF8E43-9BE5-4303-929A-34779B8DA57A}"/>
    <cellStyle name="Normalny 2 2 3 2 2 4 2 2 2 2 2" xfId="5195" xr:uid="{744D52E5-844D-4E71-80BF-82AF1359AA39}"/>
    <cellStyle name="Normalny 2 2 3 2 2 4 2 2 2 2 2 2" xfId="5196" xr:uid="{46A20EF0-E1AD-4D23-A6CE-9A6185D7E84C}"/>
    <cellStyle name="Normalny 2 2 3 2 2 4 2 2 2 2 2 2 2" xfId="5197" xr:uid="{E7ED3CAE-F0D5-48F1-BF92-62A24C54360A}"/>
    <cellStyle name="Normalny 2 2 3 2 2 4 2 2 2 2 2 3" xfId="5198" xr:uid="{D0E424B8-6E1C-47DE-A0CA-03D52B2F353F}"/>
    <cellStyle name="Normalny 2 2 3 2 2 4 2 2 2 2 3" xfId="5199" xr:uid="{2D37A466-37AB-442C-9458-BE41D3008D57}"/>
    <cellStyle name="Normalny 2 2 3 2 2 4 2 2 2 2 3 2" xfId="5200" xr:uid="{224AD5A8-8FE3-4933-BDCB-7109A825DE7A}"/>
    <cellStyle name="Normalny 2 2 3 2 2 4 2 2 2 2 4" xfId="5201" xr:uid="{9E957AA0-BECD-4399-A745-EEA154370C3A}"/>
    <cellStyle name="Normalny 2 2 3 2 2 4 2 2 2 3" xfId="5202" xr:uid="{88DAF69C-9963-4493-A8D8-8FAB46D0289D}"/>
    <cellStyle name="Normalny 2 2 3 2 2 4 2 2 2 3 2" xfId="5203" xr:uid="{5C4AE043-D3EC-4179-94B2-BFD44245D754}"/>
    <cellStyle name="Normalny 2 2 3 2 2 4 2 2 2 3 2 2" xfId="5204" xr:uid="{79125A29-C3F5-4142-BD4F-87CD7F63B2C9}"/>
    <cellStyle name="Normalny 2 2 3 2 2 4 2 2 2 3 3" xfId="5205" xr:uid="{B35856D5-D336-4683-B1C1-E2E6119EBD10}"/>
    <cellStyle name="Normalny 2 2 3 2 2 4 2 2 2 4" xfId="5206" xr:uid="{4E0E819D-7799-49DD-8C44-A32EA46D6066}"/>
    <cellStyle name="Normalny 2 2 3 2 2 4 2 2 2 4 2" xfId="5207" xr:uid="{E342434C-3095-4376-BEDB-BFCD248B22BE}"/>
    <cellStyle name="Normalny 2 2 3 2 2 4 2 2 2 5" xfId="5208" xr:uid="{5DBF1BA0-8F14-48F3-B893-431D2D56F6EE}"/>
    <cellStyle name="Normalny 2 2 3 2 2 4 2 2 3" xfId="5209" xr:uid="{04904B73-887D-4F6A-9C5E-4403EF5BB6E1}"/>
    <cellStyle name="Normalny 2 2 3 2 2 4 2 2 3 2" xfId="5210" xr:uid="{6CE45A99-01D3-4704-B3D6-522E76FB2F5D}"/>
    <cellStyle name="Normalny 2 2 3 2 2 4 2 2 3 2 2" xfId="5211" xr:uid="{07B154B8-BD42-41FA-92D4-2CB23DE14EF8}"/>
    <cellStyle name="Normalny 2 2 3 2 2 4 2 2 3 2 2 2" xfId="5212" xr:uid="{C0D6CEA7-EDD5-4DC2-B85E-0657B9853679}"/>
    <cellStyle name="Normalny 2 2 3 2 2 4 2 2 3 2 3" xfId="5213" xr:uid="{1E85419C-2678-4C03-A048-7C0DB609700B}"/>
    <cellStyle name="Normalny 2 2 3 2 2 4 2 2 3 3" xfId="5214" xr:uid="{BCC5E476-9ACD-49E1-AAFC-443B089745AB}"/>
    <cellStyle name="Normalny 2 2 3 2 2 4 2 2 3 3 2" xfId="5215" xr:uid="{2C63140E-5321-4846-BFE9-CEBBFF434A70}"/>
    <cellStyle name="Normalny 2 2 3 2 2 4 2 2 3 4" xfId="5216" xr:uid="{24E0E8F8-FC6F-4459-9AA2-569C5E9507C2}"/>
    <cellStyle name="Normalny 2 2 3 2 2 4 2 2 4" xfId="5217" xr:uid="{BB704FEE-A923-4A65-B7FC-BB82721425CD}"/>
    <cellStyle name="Normalny 2 2 3 2 2 4 2 2 4 2" xfId="5218" xr:uid="{69096328-125E-45B0-B794-F3E4B7B2BD9A}"/>
    <cellStyle name="Normalny 2 2 3 2 2 4 2 2 4 2 2" xfId="5219" xr:uid="{E6091189-A787-4DD0-89BC-5E6DABCA22FD}"/>
    <cellStyle name="Normalny 2 2 3 2 2 4 2 2 4 3" xfId="5220" xr:uid="{E8A44448-1998-4197-8696-735850853DE9}"/>
    <cellStyle name="Normalny 2 2 3 2 2 4 2 2 5" xfId="5221" xr:uid="{8AFF0411-D325-4274-9911-1A67E058228C}"/>
    <cellStyle name="Normalny 2 2 3 2 2 4 2 2 5 2" xfId="5222" xr:uid="{F9324976-17CF-4D62-A6F7-03CBAA0C3E28}"/>
    <cellStyle name="Normalny 2 2 3 2 2 4 2 2 6" xfId="5223" xr:uid="{74056480-12F2-45E8-A06B-FCBB59CACE96}"/>
    <cellStyle name="Normalny 2 2 3 2 2 4 2 3" xfId="5224" xr:uid="{247A6A7D-6ABE-4D6E-B1F5-140809BAD1FF}"/>
    <cellStyle name="Normalny 2 2 3 2 2 4 2 3 2" xfId="5225" xr:uid="{B2E8E56B-D085-41FA-95F3-CF7C6A41657A}"/>
    <cellStyle name="Normalny 2 2 3 2 2 4 2 3 2 2" xfId="5226" xr:uid="{E8E49215-8FE9-439B-AD2D-DD0BA5E7C971}"/>
    <cellStyle name="Normalny 2 2 3 2 2 4 2 3 2 2 2" xfId="5227" xr:uid="{09EDC680-72AB-4C91-AA34-4CFAE29CCE8C}"/>
    <cellStyle name="Normalny 2 2 3 2 2 4 2 3 2 2 2 2" xfId="5228" xr:uid="{89FC7D33-A162-4103-89D7-5D0340E73B44}"/>
    <cellStyle name="Normalny 2 2 3 2 2 4 2 3 2 2 3" xfId="5229" xr:uid="{8AEFE3FE-F9A7-455B-AB1B-D7455C234262}"/>
    <cellStyle name="Normalny 2 2 3 2 2 4 2 3 2 3" xfId="5230" xr:uid="{D9701474-5064-40C7-8AC6-B3EC1A21CC9A}"/>
    <cellStyle name="Normalny 2 2 3 2 2 4 2 3 2 3 2" xfId="5231" xr:uid="{8B961079-B3AF-45A8-B68B-E72CE504146C}"/>
    <cellStyle name="Normalny 2 2 3 2 2 4 2 3 2 4" xfId="5232" xr:uid="{7997A41F-E125-4A63-908C-B585F25B28BE}"/>
    <cellStyle name="Normalny 2 2 3 2 2 4 2 3 3" xfId="5233" xr:uid="{6E400299-425D-4467-915D-3297DD4F4680}"/>
    <cellStyle name="Normalny 2 2 3 2 2 4 2 3 3 2" xfId="5234" xr:uid="{D87DF1D6-17FE-43A2-91EC-3150F441C635}"/>
    <cellStyle name="Normalny 2 2 3 2 2 4 2 3 3 2 2" xfId="5235" xr:uid="{2D9A8215-7F44-43E9-99AB-5F30C992C94B}"/>
    <cellStyle name="Normalny 2 2 3 2 2 4 2 3 3 3" xfId="5236" xr:uid="{2B23CAFB-8E0E-4062-857B-1683EAD97A70}"/>
    <cellStyle name="Normalny 2 2 3 2 2 4 2 3 4" xfId="5237" xr:uid="{07D0E91F-3AAD-4E26-B288-5A7DE3079A1F}"/>
    <cellStyle name="Normalny 2 2 3 2 2 4 2 3 4 2" xfId="5238" xr:uid="{24785BC0-65FB-421B-AD41-E226E4F819C3}"/>
    <cellStyle name="Normalny 2 2 3 2 2 4 2 3 5" xfId="5239" xr:uid="{CF28BE70-44A0-4830-9D7F-C619D3592F7D}"/>
    <cellStyle name="Normalny 2 2 3 2 2 4 2 4" xfId="5240" xr:uid="{3A7E0BC7-13CF-446F-84A9-AF881B4F8958}"/>
    <cellStyle name="Normalny 2 2 3 2 2 4 2 4 2" xfId="5241" xr:uid="{0DE66438-4545-4B21-BDBD-B45B6D0419AF}"/>
    <cellStyle name="Normalny 2 2 3 2 2 4 2 4 2 2" xfId="5242" xr:uid="{4D4FD78E-0D06-4DE6-9981-8367FC214849}"/>
    <cellStyle name="Normalny 2 2 3 2 2 4 2 4 2 2 2" xfId="5243" xr:uid="{EDE03671-111C-46AC-A56F-4F0E74F17F93}"/>
    <cellStyle name="Normalny 2 2 3 2 2 4 2 4 2 3" xfId="5244" xr:uid="{2C00C7B8-14E7-46BB-A2FD-FB58495453CB}"/>
    <cellStyle name="Normalny 2 2 3 2 2 4 2 4 3" xfId="5245" xr:uid="{27CA5DF2-D8B1-443B-82B3-F57B393901E5}"/>
    <cellStyle name="Normalny 2 2 3 2 2 4 2 4 3 2" xfId="5246" xr:uid="{4103F814-07E3-4ED5-8298-CDACF28A6AB5}"/>
    <cellStyle name="Normalny 2 2 3 2 2 4 2 4 4" xfId="5247" xr:uid="{AB8B2CDB-8723-4BFC-A8F7-6951DE2A4DA2}"/>
    <cellStyle name="Normalny 2 2 3 2 2 4 2 5" xfId="5248" xr:uid="{0D0F12CA-0286-4105-838F-2971CE0825DF}"/>
    <cellStyle name="Normalny 2 2 3 2 2 4 2 5 2" xfId="5249" xr:uid="{386755CB-5680-4396-BC4E-13E7CE43AB7E}"/>
    <cellStyle name="Normalny 2 2 3 2 2 4 2 5 2 2" xfId="5250" xr:uid="{C9387345-03FF-436A-975A-B052BEA41311}"/>
    <cellStyle name="Normalny 2 2 3 2 2 4 2 5 3" xfId="5251" xr:uid="{DEC66DD4-3F19-4A49-B07B-57EE0AEBE65F}"/>
    <cellStyle name="Normalny 2 2 3 2 2 4 2 6" xfId="5252" xr:uid="{485EB7C8-C13E-4E9B-ABB0-AF49C2894A25}"/>
    <cellStyle name="Normalny 2 2 3 2 2 4 2 6 2" xfId="5253" xr:uid="{75C99A6D-0DCF-45AF-B25B-EBEA1031F792}"/>
    <cellStyle name="Normalny 2 2 3 2 2 4 2 7" xfId="5254" xr:uid="{1BC27CD5-0495-4BE0-9965-B6D1D82EF020}"/>
    <cellStyle name="Normalny 2 2 3 2 2 4 3" xfId="5255" xr:uid="{C60B3761-7DA1-4014-A5DC-CAF7DE0289A9}"/>
    <cellStyle name="Normalny 2 2 3 2 2 4 3 2" xfId="5256" xr:uid="{0FAD7B9F-AF8C-4BC8-BD00-0A27FE21A0F7}"/>
    <cellStyle name="Normalny 2 2 3 2 2 4 3 2 2" xfId="5257" xr:uid="{03C590BF-F189-41CC-A0F1-7F4CB526FA60}"/>
    <cellStyle name="Normalny 2 2 3 2 2 4 3 2 2 2" xfId="5258" xr:uid="{829581DF-13ED-49EB-ABDC-0B39DCA9AA35}"/>
    <cellStyle name="Normalny 2 2 3 2 2 4 3 2 2 2 2" xfId="5259" xr:uid="{569D0C89-BC26-4565-81CB-25FBCC98AEBB}"/>
    <cellStyle name="Normalny 2 2 3 2 2 4 3 2 2 2 2 2" xfId="5260" xr:uid="{BA4CA5C2-5B46-4DB7-85B0-BF387B94C1BF}"/>
    <cellStyle name="Normalny 2 2 3 2 2 4 3 2 2 2 3" xfId="5261" xr:uid="{D85C1269-45EF-406D-B807-E4A873434C06}"/>
    <cellStyle name="Normalny 2 2 3 2 2 4 3 2 2 3" xfId="5262" xr:uid="{6C6DB908-41EC-40AA-B46D-39EF63D346C3}"/>
    <cellStyle name="Normalny 2 2 3 2 2 4 3 2 2 3 2" xfId="5263" xr:uid="{827C8CE6-F175-49C6-A34E-5AF75EF9514A}"/>
    <cellStyle name="Normalny 2 2 3 2 2 4 3 2 2 4" xfId="5264" xr:uid="{288680DA-3A3F-41A4-AB29-7896ED88BA3A}"/>
    <cellStyle name="Normalny 2 2 3 2 2 4 3 2 3" xfId="5265" xr:uid="{F6D939CC-18F1-4B05-A3C1-AAC804CBBC24}"/>
    <cellStyle name="Normalny 2 2 3 2 2 4 3 2 3 2" xfId="5266" xr:uid="{A1BBA9B7-D962-4BF5-A1C3-24E9B86442D5}"/>
    <cellStyle name="Normalny 2 2 3 2 2 4 3 2 3 2 2" xfId="5267" xr:uid="{44FEB694-734D-4742-BA90-A72C38AAEEF7}"/>
    <cellStyle name="Normalny 2 2 3 2 2 4 3 2 3 3" xfId="5268" xr:uid="{DD6C8587-74CC-4460-8CCC-8488FB676932}"/>
    <cellStyle name="Normalny 2 2 3 2 2 4 3 2 4" xfId="5269" xr:uid="{46774C32-AC4A-4529-A97D-4337FDD639D0}"/>
    <cellStyle name="Normalny 2 2 3 2 2 4 3 2 4 2" xfId="5270" xr:uid="{0A41952C-AF81-422A-948F-3D4D97F8D557}"/>
    <cellStyle name="Normalny 2 2 3 2 2 4 3 2 5" xfId="5271" xr:uid="{4A3F4C25-684A-4411-A6A8-1FA088A94D29}"/>
    <cellStyle name="Normalny 2 2 3 2 2 4 3 3" xfId="5272" xr:uid="{A6ED8E40-FE95-4EFA-B325-D50403EE6390}"/>
    <cellStyle name="Normalny 2 2 3 2 2 4 3 3 2" xfId="5273" xr:uid="{3381E314-714C-421A-A75D-D953EF55602F}"/>
    <cellStyle name="Normalny 2 2 3 2 2 4 3 3 2 2" xfId="5274" xr:uid="{54D1E66A-D3BA-40D7-8D7F-5D4FEBCC24A0}"/>
    <cellStyle name="Normalny 2 2 3 2 2 4 3 3 2 2 2" xfId="5275" xr:uid="{F302FF62-281C-4999-97D8-A4D9628CDF5F}"/>
    <cellStyle name="Normalny 2 2 3 2 2 4 3 3 2 3" xfId="5276" xr:uid="{938661FD-F3C5-47C5-8247-CD166E1A201E}"/>
    <cellStyle name="Normalny 2 2 3 2 2 4 3 3 3" xfId="5277" xr:uid="{82788278-E18B-4126-910B-AA3EE58EA578}"/>
    <cellStyle name="Normalny 2 2 3 2 2 4 3 3 3 2" xfId="5278" xr:uid="{DA896C98-394A-4171-9C41-301443FDE44A}"/>
    <cellStyle name="Normalny 2 2 3 2 2 4 3 3 4" xfId="5279" xr:uid="{083E021D-C5BF-45F2-A4DF-60B01BD7F543}"/>
    <cellStyle name="Normalny 2 2 3 2 2 4 3 4" xfId="5280" xr:uid="{7F2D651D-8B9C-4B43-97A7-18A73328B815}"/>
    <cellStyle name="Normalny 2 2 3 2 2 4 3 4 2" xfId="5281" xr:uid="{9756C92D-8986-4C82-BFCE-76719478A1C1}"/>
    <cellStyle name="Normalny 2 2 3 2 2 4 3 4 2 2" xfId="5282" xr:uid="{2E129E70-DF25-4E46-91CC-742CE099BEDC}"/>
    <cellStyle name="Normalny 2 2 3 2 2 4 3 4 3" xfId="5283" xr:uid="{95E07C5A-8917-44A0-B8F5-B379186EAF7E}"/>
    <cellStyle name="Normalny 2 2 3 2 2 4 3 5" xfId="5284" xr:uid="{33A7A1C5-012B-4144-B5D9-D34734515524}"/>
    <cellStyle name="Normalny 2 2 3 2 2 4 3 5 2" xfId="5285" xr:uid="{1E8E253E-C08A-478F-AF30-E111B19CCE2E}"/>
    <cellStyle name="Normalny 2 2 3 2 2 4 3 6" xfId="5286" xr:uid="{C25223D9-12C3-45BA-B880-4CC3EB54E85B}"/>
    <cellStyle name="Normalny 2 2 3 2 2 4 4" xfId="5287" xr:uid="{68014439-BF14-4F64-BEBD-63EE4A84B75A}"/>
    <cellStyle name="Normalny 2 2 3 2 2 4 4 2" xfId="5288" xr:uid="{F8EFB14C-96F7-474E-A1B4-FE0FA4B5B367}"/>
    <cellStyle name="Normalny 2 2 3 2 2 4 4 2 2" xfId="5289" xr:uid="{ABAB86C9-D270-4D61-90CA-E562B22F764E}"/>
    <cellStyle name="Normalny 2 2 3 2 2 4 4 2 2 2" xfId="5290" xr:uid="{FABFFD1F-9A19-4216-8EDD-62BF4DB29E77}"/>
    <cellStyle name="Normalny 2 2 3 2 2 4 4 2 2 2 2" xfId="5291" xr:uid="{7BB86CFC-6A29-4160-B344-5E10B553F64D}"/>
    <cellStyle name="Normalny 2 2 3 2 2 4 4 2 2 3" xfId="5292" xr:uid="{08A8464F-AA06-429D-9338-DEAAF50C6B60}"/>
    <cellStyle name="Normalny 2 2 3 2 2 4 4 2 3" xfId="5293" xr:uid="{0FC54242-86F4-475B-922A-D79E3F7548D2}"/>
    <cellStyle name="Normalny 2 2 3 2 2 4 4 2 3 2" xfId="5294" xr:uid="{919EBB46-8E8A-4DAE-85D2-EC9A02D9EC9D}"/>
    <cellStyle name="Normalny 2 2 3 2 2 4 4 2 4" xfId="5295" xr:uid="{48A8B328-16A6-4361-A15F-69B07F76F344}"/>
    <cellStyle name="Normalny 2 2 3 2 2 4 4 3" xfId="5296" xr:uid="{2AE186AD-C541-43FD-A69A-D094C6F5A0D7}"/>
    <cellStyle name="Normalny 2 2 3 2 2 4 4 3 2" xfId="5297" xr:uid="{A7AD0EF2-E309-4FBB-B86A-121C8C74AF77}"/>
    <cellStyle name="Normalny 2 2 3 2 2 4 4 3 2 2" xfId="5298" xr:uid="{213C5EEF-C4E2-4049-9B69-AE681EC2EA41}"/>
    <cellStyle name="Normalny 2 2 3 2 2 4 4 3 3" xfId="5299" xr:uid="{93770542-CD06-492C-9B0D-7F052FD52661}"/>
    <cellStyle name="Normalny 2 2 3 2 2 4 4 4" xfId="5300" xr:uid="{9891DBFB-CC28-4F59-8181-F7A917DC1670}"/>
    <cellStyle name="Normalny 2 2 3 2 2 4 4 4 2" xfId="5301" xr:uid="{4C9E1DC1-A0FC-4AFB-8994-B64EBFD1CE77}"/>
    <cellStyle name="Normalny 2 2 3 2 2 4 4 5" xfId="5302" xr:uid="{1BDB9508-3D92-4850-B5D3-C919997BBD74}"/>
    <cellStyle name="Normalny 2 2 3 2 2 4 5" xfId="5303" xr:uid="{96BA74DB-F881-41CC-B0B3-1F48D02C106C}"/>
    <cellStyle name="Normalny 2 2 3 2 2 4 5 2" xfId="5304" xr:uid="{9CC3A815-CD84-415B-A4AB-6BA91247368A}"/>
    <cellStyle name="Normalny 2 2 3 2 2 4 5 2 2" xfId="5305" xr:uid="{AE62F954-D8DB-44CE-A551-61F4FDDB9700}"/>
    <cellStyle name="Normalny 2 2 3 2 2 4 5 2 2 2" xfId="5306" xr:uid="{86AEEFE0-4FFE-498E-96B4-371D977E28C1}"/>
    <cellStyle name="Normalny 2 2 3 2 2 4 5 2 3" xfId="5307" xr:uid="{D9F9135D-7944-494B-8FD6-6111D6C6BDF3}"/>
    <cellStyle name="Normalny 2 2 3 2 2 4 5 3" xfId="5308" xr:uid="{87B7C18F-A50A-43BD-89F8-82DC686A99DC}"/>
    <cellStyle name="Normalny 2 2 3 2 2 4 5 3 2" xfId="5309" xr:uid="{B09AA90C-3615-4B1D-992A-FD8EC533C944}"/>
    <cellStyle name="Normalny 2 2 3 2 2 4 5 4" xfId="5310" xr:uid="{D5335739-34AD-411C-A90E-61C4DC97F741}"/>
    <cellStyle name="Normalny 2 2 3 2 2 4 6" xfId="5311" xr:uid="{E1160F47-DB59-42FE-99F4-FC10559C9E7F}"/>
    <cellStyle name="Normalny 2 2 3 2 2 4 6 2" xfId="5312" xr:uid="{BCFBAAF0-F36D-438B-9E0A-8F4AFEAE6307}"/>
    <cellStyle name="Normalny 2 2 3 2 2 4 6 2 2" xfId="5313" xr:uid="{F08BCE3C-821F-4BBE-8242-E0711C70CD54}"/>
    <cellStyle name="Normalny 2 2 3 2 2 4 6 3" xfId="5314" xr:uid="{06949500-358D-4AC8-9D2E-D2FAD5A44C0A}"/>
    <cellStyle name="Normalny 2 2 3 2 2 4 7" xfId="5315" xr:uid="{FA2A4B02-88C6-41DB-8D1F-5EF878ED40FE}"/>
    <cellStyle name="Normalny 2 2 3 2 2 4 7 2" xfId="5316" xr:uid="{23AE4B4F-03BF-40FF-AED3-3A155996AE45}"/>
    <cellStyle name="Normalny 2 2 3 2 2 4 8" xfId="5317" xr:uid="{4CAD57E4-8876-4C51-B839-52D99D334571}"/>
    <cellStyle name="Normalny 2 2 3 2 2 5" xfId="5318" xr:uid="{6AE4D6E3-4501-493C-A5FA-05B8D645C595}"/>
    <cellStyle name="Normalny 2 2 3 2 2 5 2" xfId="5319" xr:uid="{3C3D67AE-3C58-42B5-BE5D-67A5E2A6FB06}"/>
    <cellStyle name="Normalny 2 2 3 2 2 5 2 2" xfId="5320" xr:uid="{2DEB9BD9-6915-425A-886D-F3B96CCB38AC}"/>
    <cellStyle name="Normalny 2 2 3 2 2 5 2 2 2" xfId="5321" xr:uid="{87CA100F-F2C9-466B-88C9-D55F5DF86931}"/>
    <cellStyle name="Normalny 2 2 3 2 2 5 2 2 2 2" xfId="5322" xr:uid="{CB101614-64FC-44BC-875A-F6AB060DF875}"/>
    <cellStyle name="Normalny 2 2 3 2 2 5 2 2 2 2 2" xfId="5323" xr:uid="{DE6E4C5A-EAC3-4955-B71F-A1BA71AA579A}"/>
    <cellStyle name="Normalny 2 2 3 2 2 5 2 2 2 2 2 2" xfId="5324" xr:uid="{628DC3A5-F7EC-4B6F-8E25-596FCCF8FCB4}"/>
    <cellStyle name="Normalny 2 2 3 2 2 5 2 2 2 2 3" xfId="5325" xr:uid="{84677B27-F493-42DC-9AB8-7401BAD8711B}"/>
    <cellStyle name="Normalny 2 2 3 2 2 5 2 2 2 3" xfId="5326" xr:uid="{66A9CFCF-4808-4034-8A19-5557C68866B8}"/>
    <cellStyle name="Normalny 2 2 3 2 2 5 2 2 2 3 2" xfId="5327" xr:uid="{D0397FF1-613B-4C49-971A-ACAC512066EF}"/>
    <cellStyle name="Normalny 2 2 3 2 2 5 2 2 2 4" xfId="5328" xr:uid="{730713B9-7D9D-48DF-813C-5AD16760A9CA}"/>
    <cellStyle name="Normalny 2 2 3 2 2 5 2 2 3" xfId="5329" xr:uid="{3C106395-8A57-41DD-A367-A75448231814}"/>
    <cellStyle name="Normalny 2 2 3 2 2 5 2 2 3 2" xfId="5330" xr:uid="{7A462FBE-DF4F-4F59-8DD6-972A3497C637}"/>
    <cellStyle name="Normalny 2 2 3 2 2 5 2 2 3 2 2" xfId="5331" xr:uid="{CBC44936-5D84-4B16-8FEB-C004A9110DF5}"/>
    <cellStyle name="Normalny 2 2 3 2 2 5 2 2 3 3" xfId="5332" xr:uid="{90B5EAD9-5F36-4B8C-AF2B-8923D864C2E4}"/>
    <cellStyle name="Normalny 2 2 3 2 2 5 2 2 4" xfId="5333" xr:uid="{40BC58E0-91A5-4D9D-9F12-0BB1D97B479A}"/>
    <cellStyle name="Normalny 2 2 3 2 2 5 2 2 4 2" xfId="5334" xr:uid="{E58AFEE2-A770-405B-90B5-7A225B9961BB}"/>
    <cellStyle name="Normalny 2 2 3 2 2 5 2 2 5" xfId="5335" xr:uid="{9DCC2C01-591A-4887-BFEE-D6D817C168EA}"/>
    <cellStyle name="Normalny 2 2 3 2 2 5 2 3" xfId="5336" xr:uid="{F01A5BDE-E0A6-4862-8889-EFC7C6CCFE38}"/>
    <cellStyle name="Normalny 2 2 3 2 2 5 2 3 2" xfId="5337" xr:uid="{D9DC4B3D-F527-4CDD-A418-20793B34744C}"/>
    <cellStyle name="Normalny 2 2 3 2 2 5 2 3 2 2" xfId="5338" xr:uid="{FECFA415-6A0B-47DB-B986-1DAD510E8221}"/>
    <cellStyle name="Normalny 2 2 3 2 2 5 2 3 2 2 2" xfId="5339" xr:uid="{4E8EEEC7-3689-4335-AE2E-2032FE87565E}"/>
    <cellStyle name="Normalny 2 2 3 2 2 5 2 3 2 3" xfId="5340" xr:uid="{D843325E-F8A3-4CED-A574-B945A3D4BB5F}"/>
    <cellStyle name="Normalny 2 2 3 2 2 5 2 3 3" xfId="5341" xr:uid="{5067146B-5F27-4B10-BB4C-CB55886150D9}"/>
    <cellStyle name="Normalny 2 2 3 2 2 5 2 3 3 2" xfId="5342" xr:uid="{2894C91F-719C-424B-97A2-E02BE36FA0E0}"/>
    <cellStyle name="Normalny 2 2 3 2 2 5 2 3 4" xfId="5343" xr:uid="{5FAAD113-39D8-461C-AE27-DD2B9179892F}"/>
    <cellStyle name="Normalny 2 2 3 2 2 5 2 4" xfId="5344" xr:uid="{EB34BC76-CD44-4C79-91EF-3C2ED83B0724}"/>
    <cellStyle name="Normalny 2 2 3 2 2 5 2 4 2" xfId="5345" xr:uid="{2B6F5FAD-D2C8-4C0D-884C-FD1E44EDBBDE}"/>
    <cellStyle name="Normalny 2 2 3 2 2 5 2 4 2 2" xfId="5346" xr:uid="{2F05C2D4-D8E9-4D5B-BAC6-B91DB8F4C21C}"/>
    <cellStyle name="Normalny 2 2 3 2 2 5 2 4 3" xfId="5347" xr:uid="{B50BCA0D-FF44-4F0D-A716-96341C7256EC}"/>
    <cellStyle name="Normalny 2 2 3 2 2 5 2 5" xfId="5348" xr:uid="{1153EF5D-5217-4180-B1A8-F0D1B2A60594}"/>
    <cellStyle name="Normalny 2 2 3 2 2 5 2 5 2" xfId="5349" xr:uid="{268226E6-A43C-4FDA-8893-2ADFF6691E95}"/>
    <cellStyle name="Normalny 2 2 3 2 2 5 2 6" xfId="5350" xr:uid="{B5496F53-03E4-405D-BA79-E0B0D5030873}"/>
    <cellStyle name="Normalny 2 2 3 2 2 5 3" xfId="5351" xr:uid="{06F9AB4B-232B-437F-B8FE-EAC200875FC5}"/>
    <cellStyle name="Normalny 2 2 3 2 2 5 3 2" xfId="5352" xr:uid="{BE0D3A46-6DC0-4F7A-BFF3-870AB85C3AFA}"/>
    <cellStyle name="Normalny 2 2 3 2 2 5 3 2 2" xfId="5353" xr:uid="{B27C25CA-5B26-4965-9B20-43D493F134D5}"/>
    <cellStyle name="Normalny 2 2 3 2 2 5 3 2 2 2" xfId="5354" xr:uid="{37F1698C-DBD2-41E0-AEB5-F82FF7DE7AFB}"/>
    <cellStyle name="Normalny 2 2 3 2 2 5 3 2 2 2 2" xfId="5355" xr:uid="{220252BB-FAB4-4631-9234-26685E676EE2}"/>
    <cellStyle name="Normalny 2 2 3 2 2 5 3 2 2 3" xfId="5356" xr:uid="{20B4B11D-4F5E-4C87-8EE2-31699B4D53B8}"/>
    <cellStyle name="Normalny 2 2 3 2 2 5 3 2 3" xfId="5357" xr:uid="{DAB936BF-B5EB-447F-8919-17C2B49E9EE6}"/>
    <cellStyle name="Normalny 2 2 3 2 2 5 3 2 3 2" xfId="5358" xr:uid="{55BB6827-A089-4A32-8224-B476A68050F3}"/>
    <cellStyle name="Normalny 2 2 3 2 2 5 3 2 4" xfId="5359" xr:uid="{9ACD4FEA-7FD8-4095-BE68-5E3D6A6E0393}"/>
    <cellStyle name="Normalny 2 2 3 2 2 5 3 3" xfId="5360" xr:uid="{6FEAE940-9BFD-4B1F-A6A0-594B4170C21D}"/>
    <cellStyle name="Normalny 2 2 3 2 2 5 3 3 2" xfId="5361" xr:uid="{157A802A-AAA4-4AF9-963C-01D8EC11D713}"/>
    <cellStyle name="Normalny 2 2 3 2 2 5 3 3 2 2" xfId="5362" xr:uid="{0215E9A5-3B55-45F3-A5D2-0CDE2BD81B4B}"/>
    <cellStyle name="Normalny 2 2 3 2 2 5 3 3 3" xfId="5363" xr:uid="{F2B76823-5378-4CD7-928B-90DAA9047BE1}"/>
    <cellStyle name="Normalny 2 2 3 2 2 5 3 4" xfId="5364" xr:uid="{D3FDED75-5A69-412D-8AE5-32835D5924AB}"/>
    <cellStyle name="Normalny 2 2 3 2 2 5 3 4 2" xfId="5365" xr:uid="{7F86F61A-DCBF-4A58-8961-5503DEBE19E7}"/>
    <cellStyle name="Normalny 2 2 3 2 2 5 3 5" xfId="5366" xr:uid="{BAF020D1-C031-49B1-868F-A06C0EEDC41E}"/>
    <cellStyle name="Normalny 2 2 3 2 2 5 4" xfId="5367" xr:uid="{E4BC6349-8D87-450A-B775-6E11E1D65D63}"/>
    <cellStyle name="Normalny 2 2 3 2 2 5 4 2" xfId="5368" xr:uid="{4A8057D4-893B-48A3-92FF-102FC6F2E24E}"/>
    <cellStyle name="Normalny 2 2 3 2 2 5 4 2 2" xfId="5369" xr:uid="{6935B3EA-39D1-4629-849D-0C2940E619BA}"/>
    <cellStyle name="Normalny 2 2 3 2 2 5 4 2 2 2" xfId="5370" xr:uid="{09ACCBD7-183C-454C-B444-47470978E580}"/>
    <cellStyle name="Normalny 2 2 3 2 2 5 4 2 3" xfId="5371" xr:uid="{7BE524DA-9187-4686-900D-0EFAC31CDEE2}"/>
    <cellStyle name="Normalny 2 2 3 2 2 5 4 3" xfId="5372" xr:uid="{CE571D0B-35FA-4529-8555-03C38E5C16ED}"/>
    <cellStyle name="Normalny 2 2 3 2 2 5 4 3 2" xfId="5373" xr:uid="{7DE186B6-E066-45B5-B286-3046A344E36C}"/>
    <cellStyle name="Normalny 2 2 3 2 2 5 4 4" xfId="5374" xr:uid="{723DE8CB-47EE-49FB-BC9D-F15B5457C25A}"/>
    <cellStyle name="Normalny 2 2 3 2 2 5 5" xfId="5375" xr:uid="{D377A519-41B1-43CE-AEA0-AFDC1C56BF89}"/>
    <cellStyle name="Normalny 2 2 3 2 2 5 5 2" xfId="5376" xr:uid="{9DEA2B68-30D0-438F-AB41-E7AC30345606}"/>
    <cellStyle name="Normalny 2 2 3 2 2 5 5 2 2" xfId="5377" xr:uid="{61D8BE50-4BAF-44BF-8307-0854FAB46843}"/>
    <cellStyle name="Normalny 2 2 3 2 2 5 5 3" xfId="5378" xr:uid="{1EE0B3A3-BB80-424D-AFC0-864053CACA28}"/>
    <cellStyle name="Normalny 2 2 3 2 2 5 6" xfId="5379" xr:uid="{755C37DF-D2DB-4DBD-B426-2D22B63CFA07}"/>
    <cellStyle name="Normalny 2 2 3 2 2 5 6 2" xfId="5380" xr:uid="{4794D645-7004-4418-BC7A-84E877E93ACF}"/>
    <cellStyle name="Normalny 2 2 3 2 2 5 7" xfId="5381" xr:uid="{C2DAD8AD-B9AE-41CD-9C5C-525E15A55599}"/>
    <cellStyle name="Normalny 2 2 3 2 2 6" xfId="5382" xr:uid="{2BA8583E-B7A2-4577-964F-B020CD65FEE7}"/>
    <cellStyle name="Normalny 2 2 3 2 2 6 2" xfId="5383" xr:uid="{FFD7C90A-BBD4-4621-9612-5CF4022D10E9}"/>
    <cellStyle name="Normalny 2 2 3 2 2 6 2 2" xfId="5384" xr:uid="{31669385-A1DA-4453-9F4D-58DCACB1FBAC}"/>
    <cellStyle name="Normalny 2 2 3 2 2 6 2 2 2" xfId="5385" xr:uid="{80E5ABFC-3807-4072-9FC4-94096544470C}"/>
    <cellStyle name="Normalny 2 2 3 2 2 6 2 2 2 2" xfId="5386" xr:uid="{5A68AE82-E190-4290-A8B2-A5AC4F9E2479}"/>
    <cellStyle name="Normalny 2 2 3 2 2 6 2 2 2 2 2" xfId="5387" xr:uid="{1CAE55C5-EE0B-4751-8EA2-D0840989F163}"/>
    <cellStyle name="Normalny 2 2 3 2 2 6 2 2 2 3" xfId="5388" xr:uid="{56665A88-6984-43F0-A0ED-728C351E1F0F}"/>
    <cellStyle name="Normalny 2 2 3 2 2 6 2 2 3" xfId="5389" xr:uid="{5BB67051-978F-42E3-AFEC-9A6F99B28C48}"/>
    <cellStyle name="Normalny 2 2 3 2 2 6 2 2 3 2" xfId="5390" xr:uid="{56A573AF-BE69-4AC6-BC6D-CCB9297975E0}"/>
    <cellStyle name="Normalny 2 2 3 2 2 6 2 2 4" xfId="5391" xr:uid="{31A1C1D5-EFF9-44A3-8AAA-7FC058F3654B}"/>
    <cellStyle name="Normalny 2 2 3 2 2 6 2 3" xfId="5392" xr:uid="{4E5AA57A-D896-4C41-B13B-3C8420C7F019}"/>
    <cellStyle name="Normalny 2 2 3 2 2 6 2 3 2" xfId="5393" xr:uid="{72ED166F-CF62-4BA9-BE6E-85CA4019E14E}"/>
    <cellStyle name="Normalny 2 2 3 2 2 6 2 3 2 2" xfId="5394" xr:uid="{24962F1C-C4CE-468C-9954-B1E4277166B2}"/>
    <cellStyle name="Normalny 2 2 3 2 2 6 2 3 3" xfId="5395" xr:uid="{B980BD40-0085-4A83-B34D-8A1321DFD447}"/>
    <cellStyle name="Normalny 2 2 3 2 2 6 2 4" xfId="5396" xr:uid="{FC55E321-140A-40B6-B2DB-862A0F8ABF4C}"/>
    <cellStyle name="Normalny 2 2 3 2 2 6 2 4 2" xfId="5397" xr:uid="{69FBD1F4-CA55-4BB4-8071-5D5364EBD300}"/>
    <cellStyle name="Normalny 2 2 3 2 2 6 2 5" xfId="5398" xr:uid="{CB1C81B6-5190-431F-922B-78986AD1D2F7}"/>
    <cellStyle name="Normalny 2 2 3 2 2 6 3" xfId="5399" xr:uid="{503FEC18-8070-4AF7-AA01-7720D75DCE7F}"/>
    <cellStyle name="Normalny 2 2 3 2 2 6 3 2" xfId="5400" xr:uid="{68E6DE68-260F-4D89-B38F-7140E6205C62}"/>
    <cellStyle name="Normalny 2 2 3 2 2 6 3 2 2" xfId="5401" xr:uid="{2A197826-E9CD-4FDA-A6FE-8A78892AF198}"/>
    <cellStyle name="Normalny 2 2 3 2 2 6 3 2 2 2" xfId="5402" xr:uid="{9ABA274B-31A4-4BCC-AB49-83DB0502F072}"/>
    <cellStyle name="Normalny 2 2 3 2 2 6 3 2 3" xfId="5403" xr:uid="{5FACF004-5AE5-4F24-AA35-72D7201CC54F}"/>
    <cellStyle name="Normalny 2 2 3 2 2 6 3 3" xfId="5404" xr:uid="{FDFE830B-0D7D-4756-B3CC-87A334497F35}"/>
    <cellStyle name="Normalny 2 2 3 2 2 6 3 3 2" xfId="5405" xr:uid="{98402128-F220-4A73-A830-574CE22790E6}"/>
    <cellStyle name="Normalny 2 2 3 2 2 6 3 4" xfId="5406" xr:uid="{B9A21609-8E0A-43EF-992C-B69E8C6294B6}"/>
    <cellStyle name="Normalny 2 2 3 2 2 6 4" xfId="5407" xr:uid="{656C72B9-F5C9-4151-88D7-9DD9CA63954D}"/>
    <cellStyle name="Normalny 2 2 3 2 2 6 4 2" xfId="5408" xr:uid="{914E067D-F858-4F6A-BD63-86AC0A02799F}"/>
    <cellStyle name="Normalny 2 2 3 2 2 6 4 2 2" xfId="5409" xr:uid="{04BA18F6-E48A-4E3B-8B0E-872B986F0453}"/>
    <cellStyle name="Normalny 2 2 3 2 2 6 4 3" xfId="5410" xr:uid="{8AB17BF3-05D1-4949-A5A7-A682B9C79758}"/>
    <cellStyle name="Normalny 2 2 3 2 2 6 5" xfId="5411" xr:uid="{BCA9EBD6-1666-484D-90CF-98F210FCECFC}"/>
    <cellStyle name="Normalny 2 2 3 2 2 6 5 2" xfId="5412" xr:uid="{F71E6A99-666D-42C6-A86B-3BAD81B6395A}"/>
    <cellStyle name="Normalny 2 2 3 2 2 6 6" xfId="5413" xr:uid="{2871BFCF-303E-4054-B699-E7CD177AF849}"/>
    <cellStyle name="Normalny 2 2 3 2 2 7" xfId="5414" xr:uid="{0417E519-13C3-400B-8DBE-B4AF05042CBF}"/>
    <cellStyle name="Normalny 2 2 3 2 2 7 2" xfId="5415" xr:uid="{187A0FD3-5C12-4D40-910D-6E35B3E3411D}"/>
    <cellStyle name="Normalny 2 2 3 2 2 7 2 2" xfId="5416" xr:uid="{18DB3205-3872-43BE-80C5-8CF528D33FE8}"/>
    <cellStyle name="Normalny 2 2 3 2 2 7 2 2 2" xfId="5417" xr:uid="{D4F87147-C365-4923-84C9-5B4847B0BD60}"/>
    <cellStyle name="Normalny 2 2 3 2 2 7 2 2 2 2" xfId="5418" xr:uid="{96638B77-EBD8-41D1-ACB4-B1465AFA4A0B}"/>
    <cellStyle name="Normalny 2 2 3 2 2 7 2 2 3" xfId="5419" xr:uid="{87BFF444-68D3-4A7A-A836-C29CF5CE6997}"/>
    <cellStyle name="Normalny 2 2 3 2 2 7 2 3" xfId="5420" xr:uid="{FF97CAD4-1D23-47D0-9694-EC3DBAB6C952}"/>
    <cellStyle name="Normalny 2 2 3 2 2 7 2 3 2" xfId="5421" xr:uid="{26B9ECD7-7C21-4C35-AE32-26DDABEB0C4E}"/>
    <cellStyle name="Normalny 2 2 3 2 2 7 2 4" xfId="5422" xr:uid="{3D46D0DD-DB54-4CFA-A78D-634F7B5D7285}"/>
    <cellStyle name="Normalny 2 2 3 2 2 7 3" xfId="5423" xr:uid="{18ACABB2-0683-46A6-8AE0-168DA49EA02A}"/>
    <cellStyle name="Normalny 2 2 3 2 2 7 3 2" xfId="5424" xr:uid="{1FD17684-483F-4217-9ACE-304057CA3982}"/>
    <cellStyle name="Normalny 2 2 3 2 2 7 3 2 2" xfId="5425" xr:uid="{9917815D-AE66-422C-9BED-51AAF0E0E481}"/>
    <cellStyle name="Normalny 2 2 3 2 2 7 3 3" xfId="5426" xr:uid="{0FC833C0-A68F-4A15-81DC-B7293D809FA4}"/>
    <cellStyle name="Normalny 2 2 3 2 2 7 4" xfId="5427" xr:uid="{23B23BA1-00FF-403B-B5F2-4FA51CF7F37D}"/>
    <cellStyle name="Normalny 2 2 3 2 2 7 4 2" xfId="5428" xr:uid="{40034E8B-E655-4A87-B6CD-1A964CCD9810}"/>
    <cellStyle name="Normalny 2 2 3 2 2 7 5" xfId="5429" xr:uid="{144922D2-C753-43FE-B5B5-ADE5C54BFAD9}"/>
    <cellStyle name="Normalny 2 2 3 2 2 8" xfId="5430" xr:uid="{2D5D7CE7-1688-41CF-8265-EE2485D4A4AF}"/>
    <cellStyle name="Normalny 2 2 3 2 2 8 2" xfId="5431" xr:uid="{66D39E10-BE2E-499C-AFAE-489FFC282690}"/>
    <cellStyle name="Normalny 2 2 3 2 2 8 2 2" xfId="5432" xr:uid="{C17CAA13-4841-4F2A-9707-EE28DB4CBB18}"/>
    <cellStyle name="Normalny 2 2 3 2 2 8 2 2 2" xfId="5433" xr:uid="{AC831492-8991-4243-94C2-8A859FB14D53}"/>
    <cellStyle name="Normalny 2 2 3 2 2 8 2 3" xfId="5434" xr:uid="{6C07DB88-AA6E-41A7-9B35-14906B9E4F4E}"/>
    <cellStyle name="Normalny 2 2 3 2 2 8 3" xfId="5435" xr:uid="{0F9F1FAA-E974-401E-AE2F-61DDAEC2E365}"/>
    <cellStyle name="Normalny 2 2 3 2 2 8 3 2" xfId="5436" xr:uid="{26C4149B-785B-4996-AC65-20AD466F4CC3}"/>
    <cellStyle name="Normalny 2 2 3 2 2 8 4" xfId="5437" xr:uid="{DAC19AD1-EAF4-40F2-AD07-E29F8B68F8C9}"/>
    <cellStyle name="Normalny 2 2 3 2 2 9" xfId="5438" xr:uid="{E339530B-20C5-4A2A-897F-639693AB7041}"/>
    <cellStyle name="Normalny 2 2 3 2 2 9 2" xfId="5439" xr:uid="{C5AE18B8-2868-4627-AAEC-91BE3C452A7F}"/>
    <cellStyle name="Normalny 2 2 3 2 2 9 2 2" xfId="5440" xr:uid="{5DFA7109-59D6-4C64-87DF-EC5D4B767538}"/>
    <cellStyle name="Normalny 2 2 3 2 2 9 3" xfId="5441" xr:uid="{3EF784C5-E0FE-421F-B288-40B2E2FC25FD}"/>
    <cellStyle name="Normalny 2 2 3 3" xfId="5442" xr:uid="{FDEE2ACE-34BE-43A3-92E9-9E0C6B09518D}"/>
    <cellStyle name="Normalny 2 2 3 4" xfId="5443" xr:uid="{34AE6BD4-5086-48CD-9298-6825EAD3FE29}"/>
    <cellStyle name="Normalny 2 2 3 4 2" xfId="5444" xr:uid="{79B62C00-13CC-4F32-B117-7946534875FD}"/>
    <cellStyle name="Normalny 2 2 3 4 2 2" xfId="5445" xr:uid="{6D946832-D5F1-4FD6-B8F3-9591D9B67E93}"/>
    <cellStyle name="Normalny 2 2 3 4 2 2 2" xfId="5446" xr:uid="{66BFA380-5EDE-4F62-9374-17436477A573}"/>
    <cellStyle name="Normalny 2 2 3 4 2 2 2 2" xfId="5447" xr:uid="{ACA2EFFE-BA1F-4104-B507-37FC456E2687}"/>
    <cellStyle name="Normalny 2 2 3 4 2 2 2 2 2" xfId="5448" xr:uid="{8B3F0407-797F-4AA8-BCBC-032002B9626C}"/>
    <cellStyle name="Normalny 2 2 3 4 2 2 2 2 2 2" xfId="5449" xr:uid="{12F5AD2B-7EAC-461A-B6FD-10C3D0193DA1}"/>
    <cellStyle name="Normalny 2 2 3 4 2 2 2 2 2 2 2" xfId="5450" xr:uid="{A09A1C0B-9E92-4CE8-9B0F-A1FE32153A10}"/>
    <cellStyle name="Normalny 2 2 3 4 2 2 2 2 2 2 2 2" xfId="5451" xr:uid="{E3B322F1-DB16-410B-8201-FAFF41B03DD4}"/>
    <cellStyle name="Normalny 2 2 3 4 2 2 2 2 2 2 3" xfId="5452" xr:uid="{811105EB-146C-46B5-8967-6952E586FD1F}"/>
    <cellStyle name="Normalny 2 2 3 4 2 2 2 2 2 3" xfId="5453" xr:uid="{FF7D27EA-7CCC-42B6-8965-8A56DB7B66C0}"/>
    <cellStyle name="Normalny 2 2 3 4 2 2 2 2 2 3 2" xfId="5454" xr:uid="{52A9DEA0-8763-41BB-9CC9-BA2320635CBF}"/>
    <cellStyle name="Normalny 2 2 3 4 2 2 2 2 2 4" xfId="5455" xr:uid="{B6A22A64-FE1D-4BD3-B076-94535B3BE352}"/>
    <cellStyle name="Normalny 2 2 3 4 2 2 2 2 3" xfId="5456" xr:uid="{20FADFB8-D198-461F-A836-BF1CA358952B}"/>
    <cellStyle name="Normalny 2 2 3 4 2 2 2 2 3 2" xfId="5457" xr:uid="{3C041066-616C-4A57-A38B-E309E6FEE9B2}"/>
    <cellStyle name="Normalny 2 2 3 4 2 2 2 2 3 2 2" xfId="5458" xr:uid="{7907A49A-B6D5-4CB0-B45A-0865730B804E}"/>
    <cellStyle name="Normalny 2 2 3 4 2 2 2 2 3 3" xfId="5459" xr:uid="{7180ABF0-302F-439E-9519-FAD33757AC6E}"/>
    <cellStyle name="Normalny 2 2 3 4 2 2 2 2 4" xfId="5460" xr:uid="{BC9D04CA-BD26-4F6D-A08C-BF8E9C06B2B8}"/>
    <cellStyle name="Normalny 2 2 3 4 2 2 2 2 4 2" xfId="5461" xr:uid="{4DA48ACB-81C5-4D7D-8CF3-ACFD4D4DB00F}"/>
    <cellStyle name="Normalny 2 2 3 4 2 2 2 2 5" xfId="5462" xr:uid="{A78A59B8-5233-4624-B65D-27AB5C58EFFA}"/>
    <cellStyle name="Normalny 2 2 3 4 2 2 2 3" xfId="5463" xr:uid="{4C4CD0B5-7E7A-4F96-8AAF-09FCFFCA5BB2}"/>
    <cellStyle name="Normalny 2 2 3 4 2 2 2 3 2" xfId="5464" xr:uid="{9BFD86A4-0DEB-4EF7-A2BC-BA325BD3D55C}"/>
    <cellStyle name="Normalny 2 2 3 4 2 2 2 3 2 2" xfId="5465" xr:uid="{E8A4FB64-725D-4587-A29F-257DF0180A70}"/>
    <cellStyle name="Normalny 2 2 3 4 2 2 2 3 2 2 2" xfId="5466" xr:uid="{5922FCCE-4893-4159-8454-91FD4BD44E5D}"/>
    <cellStyle name="Normalny 2 2 3 4 2 2 2 3 2 3" xfId="5467" xr:uid="{C8FF2096-A7DB-495F-A687-7178C44BD6B5}"/>
    <cellStyle name="Normalny 2 2 3 4 2 2 2 3 3" xfId="5468" xr:uid="{8C707A4C-75DA-4475-AC87-E464484EB57D}"/>
    <cellStyle name="Normalny 2 2 3 4 2 2 2 3 3 2" xfId="5469" xr:uid="{65A43053-E1C3-42E9-9CCB-0973A8E39ADB}"/>
    <cellStyle name="Normalny 2 2 3 4 2 2 2 3 4" xfId="5470" xr:uid="{5F0E1C91-7427-4F84-A848-80FD33599116}"/>
    <cellStyle name="Normalny 2 2 3 4 2 2 2 4" xfId="5471" xr:uid="{492B0033-0FB9-4B7E-9719-DD5F60E9D157}"/>
    <cellStyle name="Normalny 2 2 3 4 2 2 2 4 2" xfId="5472" xr:uid="{08C5EE9E-CD85-418A-A338-9EAABFD661F6}"/>
    <cellStyle name="Normalny 2 2 3 4 2 2 2 4 2 2" xfId="5473" xr:uid="{BB7D6D5B-58FC-42A9-8BE5-2619D754401F}"/>
    <cellStyle name="Normalny 2 2 3 4 2 2 2 4 3" xfId="5474" xr:uid="{84C0322A-FE38-4C6B-AA46-13D0939AA4D0}"/>
    <cellStyle name="Normalny 2 2 3 4 2 2 2 5" xfId="5475" xr:uid="{9FB02A95-A170-47A3-A071-6D1C6E28CCF6}"/>
    <cellStyle name="Normalny 2 2 3 4 2 2 2 5 2" xfId="5476" xr:uid="{08A16AAB-0825-48E8-9BD1-6F1F675C4D6C}"/>
    <cellStyle name="Normalny 2 2 3 4 2 2 2 6" xfId="5477" xr:uid="{E886849A-78B8-4C9B-AC5D-D7EC3A0B0BD7}"/>
    <cellStyle name="Normalny 2 2 3 4 2 2 3" xfId="5478" xr:uid="{06AFC157-725A-49F0-9378-A1886F25AACA}"/>
    <cellStyle name="Normalny 2 2 3 4 2 2 3 2" xfId="5479" xr:uid="{5137C994-B3D1-47A1-BF47-89BC94786271}"/>
    <cellStyle name="Normalny 2 2 3 4 2 2 3 2 2" xfId="5480" xr:uid="{750535BD-79A9-42E5-94AE-74E2ED924A60}"/>
    <cellStyle name="Normalny 2 2 3 4 2 2 3 2 2 2" xfId="5481" xr:uid="{9D3F5119-5E9D-4B74-AD49-7C4ED5FE5175}"/>
    <cellStyle name="Normalny 2 2 3 4 2 2 3 2 2 2 2" xfId="5482" xr:uid="{FC48F81D-B00B-48E6-BD76-EE34098677E0}"/>
    <cellStyle name="Normalny 2 2 3 4 2 2 3 2 2 3" xfId="5483" xr:uid="{96F65339-8C4E-4948-9C75-5D0C01BCD90D}"/>
    <cellStyle name="Normalny 2 2 3 4 2 2 3 2 3" xfId="5484" xr:uid="{EF2A07DA-34AD-4F03-95D1-50C2E9AD3231}"/>
    <cellStyle name="Normalny 2 2 3 4 2 2 3 2 3 2" xfId="5485" xr:uid="{C0233B47-2C3E-4D4F-A7CF-7C15C85A6014}"/>
    <cellStyle name="Normalny 2 2 3 4 2 2 3 2 4" xfId="5486" xr:uid="{57D423DC-136D-48D9-BC51-6448EAD11BBB}"/>
    <cellStyle name="Normalny 2 2 3 4 2 2 3 3" xfId="5487" xr:uid="{C316A9CA-0F6C-4F00-AF64-BE1244DA5357}"/>
    <cellStyle name="Normalny 2 2 3 4 2 2 3 3 2" xfId="5488" xr:uid="{7E0B284E-5CC3-455C-8A0C-D836F8258D6C}"/>
    <cellStyle name="Normalny 2 2 3 4 2 2 3 3 2 2" xfId="5489" xr:uid="{B0CE9C0D-7BDA-464D-9018-A2EC1AF368E2}"/>
    <cellStyle name="Normalny 2 2 3 4 2 2 3 3 3" xfId="5490" xr:uid="{3338438D-CA01-4BB4-941B-166FDB46855E}"/>
    <cellStyle name="Normalny 2 2 3 4 2 2 3 4" xfId="5491" xr:uid="{A65D1790-18E4-4127-8359-CC7BABA9CB4D}"/>
    <cellStyle name="Normalny 2 2 3 4 2 2 3 4 2" xfId="5492" xr:uid="{B854B852-8727-46D3-B633-1FE0F8C1DA02}"/>
    <cellStyle name="Normalny 2 2 3 4 2 2 3 5" xfId="5493" xr:uid="{4735AFB2-F44C-44C6-B9B5-F283EDACFBCF}"/>
    <cellStyle name="Normalny 2 2 3 4 2 2 4" xfId="5494" xr:uid="{D69832C2-4C98-46E9-B967-ADDEB80CA850}"/>
    <cellStyle name="Normalny 2 2 3 4 2 2 4 2" xfId="5495" xr:uid="{E2BC14B1-A6FF-49C1-9776-AB04CB212518}"/>
    <cellStyle name="Normalny 2 2 3 4 2 2 4 2 2" xfId="5496" xr:uid="{5F57A46E-B525-4B8E-97C1-971D5AC9E4A5}"/>
    <cellStyle name="Normalny 2 2 3 4 2 2 4 2 2 2" xfId="5497" xr:uid="{1DD67867-70DE-4AEC-A6DE-DBF1BC8B0451}"/>
    <cellStyle name="Normalny 2 2 3 4 2 2 4 2 3" xfId="5498" xr:uid="{EB9A21E9-DCFA-4291-B1FC-A2FE1734B3EF}"/>
    <cellStyle name="Normalny 2 2 3 4 2 2 4 3" xfId="5499" xr:uid="{D0D22F30-E87E-4B75-9D2F-A47C6C809140}"/>
    <cellStyle name="Normalny 2 2 3 4 2 2 4 3 2" xfId="5500" xr:uid="{CEB271AD-B658-4422-A873-CE46FCFC2107}"/>
    <cellStyle name="Normalny 2 2 3 4 2 2 4 4" xfId="5501" xr:uid="{22A609C9-E120-4722-8FAA-0AC6F1A25FE1}"/>
    <cellStyle name="Normalny 2 2 3 4 2 2 5" xfId="5502" xr:uid="{9723B39B-C5B9-4A72-AD62-3139A351C8A6}"/>
    <cellStyle name="Normalny 2 2 3 4 2 2 5 2" xfId="5503" xr:uid="{EBDBD430-0761-4C41-B99E-C7CA148083CD}"/>
    <cellStyle name="Normalny 2 2 3 4 2 2 5 2 2" xfId="5504" xr:uid="{F3724253-1119-424E-B012-2B08561CB913}"/>
    <cellStyle name="Normalny 2 2 3 4 2 2 5 3" xfId="5505" xr:uid="{7746AA8B-A7E5-4B91-8D1B-928B80476DAA}"/>
    <cellStyle name="Normalny 2 2 3 4 2 2 6" xfId="5506" xr:uid="{13433910-4273-4FA4-9E6D-D928413A677C}"/>
    <cellStyle name="Normalny 2 2 3 4 2 2 6 2" xfId="5507" xr:uid="{49C43602-34C3-4054-A445-04D8AD0529CA}"/>
    <cellStyle name="Normalny 2 2 3 4 2 2 7" xfId="5508" xr:uid="{B0EAF119-DE56-4A24-A7BB-B98E06093159}"/>
    <cellStyle name="Normalny 2 2 3 4 2 3" xfId="5509" xr:uid="{C3D44855-4F14-46DB-BBC6-BE6F12094778}"/>
    <cellStyle name="Normalny 2 2 3 4 2 3 2" xfId="5510" xr:uid="{914D0DF8-47D0-49A8-A8D8-3AA59F376CE8}"/>
    <cellStyle name="Normalny 2 2 3 4 2 3 2 2" xfId="5511" xr:uid="{5172F6B2-F35C-4E7F-854D-229E72610026}"/>
    <cellStyle name="Normalny 2 2 3 4 2 3 2 2 2" xfId="5512" xr:uid="{722BE541-AA06-4587-B47C-8F53FBDCADCE}"/>
    <cellStyle name="Normalny 2 2 3 4 2 3 2 2 2 2" xfId="5513" xr:uid="{3458C953-D8BF-4EE8-9397-808E25C62DD2}"/>
    <cellStyle name="Normalny 2 2 3 4 2 3 2 2 2 2 2" xfId="5514" xr:uid="{B5EEBE47-3F2A-4634-B674-568C5D73C63D}"/>
    <cellStyle name="Normalny 2 2 3 4 2 3 2 2 2 3" xfId="5515" xr:uid="{231A5270-5D58-43E8-9B8D-DA0360A43B56}"/>
    <cellStyle name="Normalny 2 2 3 4 2 3 2 2 3" xfId="5516" xr:uid="{9CD3BF5A-8538-48EF-A2D7-3BDF1B287B72}"/>
    <cellStyle name="Normalny 2 2 3 4 2 3 2 2 3 2" xfId="5517" xr:uid="{C0E13BD9-88C5-4BF6-AFDD-3F12E5D83EAE}"/>
    <cellStyle name="Normalny 2 2 3 4 2 3 2 2 4" xfId="5518" xr:uid="{97189261-A4ED-4B4F-949C-59BFA28CB7BE}"/>
    <cellStyle name="Normalny 2 2 3 4 2 3 2 3" xfId="5519" xr:uid="{62ED5C75-8565-4F21-B52B-41AAEB7B7206}"/>
    <cellStyle name="Normalny 2 2 3 4 2 3 2 3 2" xfId="5520" xr:uid="{8A895516-BFD3-4618-83FC-C052E94C72D2}"/>
    <cellStyle name="Normalny 2 2 3 4 2 3 2 3 2 2" xfId="5521" xr:uid="{ED3F02F8-5317-4386-8E81-78AB3A88DE6E}"/>
    <cellStyle name="Normalny 2 2 3 4 2 3 2 3 3" xfId="5522" xr:uid="{EF46D0B7-E91A-41A0-834C-871014B11A71}"/>
    <cellStyle name="Normalny 2 2 3 4 2 3 2 4" xfId="5523" xr:uid="{577CB42E-F6D3-44AE-9CD5-9A07EAFC5324}"/>
    <cellStyle name="Normalny 2 2 3 4 2 3 2 4 2" xfId="5524" xr:uid="{CEC5C098-BF76-4FEC-A789-E9EEDE9A5B89}"/>
    <cellStyle name="Normalny 2 2 3 4 2 3 2 5" xfId="5525" xr:uid="{44A696BB-77AB-4559-8493-88453E670C69}"/>
    <cellStyle name="Normalny 2 2 3 4 2 3 3" xfId="5526" xr:uid="{9A548F90-C516-4C69-A6BC-A38819819C88}"/>
    <cellStyle name="Normalny 2 2 3 4 2 3 3 2" xfId="5527" xr:uid="{C82D309F-9AC1-4012-86CE-12BF1192749F}"/>
    <cellStyle name="Normalny 2 2 3 4 2 3 3 2 2" xfId="5528" xr:uid="{C89556FA-62F9-4939-8D18-69D471E9A295}"/>
    <cellStyle name="Normalny 2 2 3 4 2 3 3 2 2 2" xfId="5529" xr:uid="{471A644C-B2AC-4275-91C0-3DD1C2224FDD}"/>
    <cellStyle name="Normalny 2 2 3 4 2 3 3 2 3" xfId="5530" xr:uid="{86CD374D-518D-4FA6-A1E1-FF5B62246D0A}"/>
    <cellStyle name="Normalny 2 2 3 4 2 3 3 3" xfId="5531" xr:uid="{72CBCFBA-FCC1-442D-AD11-3694D3C8E618}"/>
    <cellStyle name="Normalny 2 2 3 4 2 3 3 3 2" xfId="5532" xr:uid="{9615D2F9-F0D2-46EB-82BA-AE79C8603EDD}"/>
    <cellStyle name="Normalny 2 2 3 4 2 3 3 4" xfId="5533" xr:uid="{51A256D7-7AA0-4861-A128-4EF1900F207E}"/>
    <cellStyle name="Normalny 2 2 3 4 2 3 4" xfId="5534" xr:uid="{079D9904-3715-4690-AF68-E5B1B76B8D34}"/>
    <cellStyle name="Normalny 2 2 3 4 2 3 4 2" xfId="5535" xr:uid="{F73A747C-DEAE-4585-9848-B7BB945B4560}"/>
    <cellStyle name="Normalny 2 2 3 4 2 3 4 2 2" xfId="5536" xr:uid="{F6952A54-5117-466F-A507-8A7D70A76073}"/>
    <cellStyle name="Normalny 2 2 3 4 2 3 4 3" xfId="5537" xr:uid="{F995A782-375B-40E9-A3E0-FEFF9FB7E100}"/>
    <cellStyle name="Normalny 2 2 3 4 2 3 5" xfId="5538" xr:uid="{2D7D6DD5-15F3-48C6-BA1C-EB92058D9324}"/>
    <cellStyle name="Normalny 2 2 3 4 2 3 5 2" xfId="5539" xr:uid="{060803C4-FEE4-41F0-9230-978DD3D9FC48}"/>
    <cellStyle name="Normalny 2 2 3 4 2 3 6" xfId="5540" xr:uid="{D4B554BE-9433-4525-9F03-7C98A78D9EE4}"/>
    <cellStyle name="Normalny 2 2 3 4 2 4" xfId="5541" xr:uid="{AA31D828-C58C-4796-85F0-53313ACFD36A}"/>
    <cellStyle name="Normalny 2 2 3 4 2 4 2" xfId="5542" xr:uid="{E442D36D-FAB8-48B7-9855-0EE0E2E887E4}"/>
    <cellStyle name="Normalny 2 2 3 4 2 4 2 2" xfId="5543" xr:uid="{EF81A96D-AD28-445D-8732-4BA02AF679DE}"/>
    <cellStyle name="Normalny 2 2 3 4 2 4 2 2 2" xfId="5544" xr:uid="{C00593C6-BD5D-46B5-938C-79B9B2DD5447}"/>
    <cellStyle name="Normalny 2 2 3 4 2 4 2 2 2 2" xfId="5545" xr:uid="{DB101FC1-C5B1-4C53-A597-5F396EA624CC}"/>
    <cellStyle name="Normalny 2 2 3 4 2 4 2 2 3" xfId="5546" xr:uid="{75E6294B-9C2B-4E3A-8D36-2008CD89D76A}"/>
    <cellStyle name="Normalny 2 2 3 4 2 4 2 3" xfId="5547" xr:uid="{6D908179-64C3-48DA-947A-7C870EE28B50}"/>
    <cellStyle name="Normalny 2 2 3 4 2 4 2 3 2" xfId="5548" xr:uid="{B068FE31-BD7E-404C-8DFD-11CEDA6B40DC}"/>
    <cellStyle name="Normalny 2 2 3 4 2 4 2 4" xfId="5549" xr:uid="{8E56DD1B-E793-4BB6-83B5-1D845EBD4CB9}"/>
    <cellStyle name="Normalny 2 2 3 4 2 4 3" xfId="5550" xr:uid="{8AEC1A6F-6CDC-49CC-B2AC-704076D87A22}"/>
    <cellStyle name="Normalny 2 2 3 4 2 4 3 2" xfId="5551" xr:uid="{8EF1F4FF-E4A2-468D-87A3-73C231DE0B9B}"/>
    <cellStyle name="Normalny 2 2 3 4 2 4 3 2 2" xfId="5552" xr:uid="{9781120F-6701-4EC5-A69D-7730DDEB0A5D}"/>
    <cellStyle name="Normalny 2 2 3 4 2 4 3 3" xfId="5553" xr:uid="{15D88F5B-3B77-431A-AB93-69C2A387F0B8}"/>
    <cellStyle name="Normalny 2 2 3 4 2 4 4" xfId="5554" xr:uid="{56762DDF-4E1D-4F27-9AE5-8A37D8FEB4C3}"/>
    <cellStyle name="Normalny 2 2 3 4 2 4 4 2" xfId="5555" xr:uid="{23A611AF-074F-499B-8406-B1B1586E921A}"/>
    <cellStyle name="Normalny 2 2 3 4 2 4 5" xfId="5556" xr:uid="{EB48470A-4714-4622-A86C-B71DBFFAC918}"/>
    <cellStyle name="Normalny 2 2 3 4 2 5" xfId="5557" xr:uid="{66BA18AC-6F0C-4102-86B5-273EB7060B5E}"/>
    <cellStyle name="Normalny 2 2 3 4 2 5 2" xfId="5558" xr:uid="{5222C18E-E4B9-4BC0-87EA-D252D00DD734}"/>
    <cellStyle name="Normalny 2 2 3 4 2 5 2 2" xfId="5559" xr:uid="{4FC87BAF-96E8-454E-9FB0-F57D13420D0F}"/>
    <cellStyle name="Normalny 2 2 3 4 2 5 2 2 2" xfId="5560" xr:uid="{5A897AC5-54F1-4CF3-A604-3E3CF8789D0A}"/>
    <cellStyle name="Normalny 2 2 3 4 2 5 2 3" xfId="5561" xr:uid="{7BE428A6-8AB6-4FB9-95A5-54AC9D644348}"/>
    <cellStyle name="Normalny 2 2 3 4 2 5 3" xfId="5562" xr:uid="{8C1976CD-4015-41E0-B97D-6B0AF204EB0A}"/>
    <cellStyle name="Normalny 2 2 3 4 2 5 3 2" xfId="5563" xr:uid="{52170FA6-D715-4A75-A914-9427A8A18D17}"/>
    <cellStyle name="Normalny 2 2 3 4 2 5 4" xfId="5564" xr:uid="{D737307F-E099-494B-9908-CD74138A3A1B}"/>
    <cellStyle name="Normalny 2 2 3 4 2 6" xfId="5565" xr:uid="{2C858D3C-588D-4AB1-ACB1-D00F8893B807}"/>
    <cellStyle name="Normalny 2 2 3 4 2 6 2" xfId="5566" xr:uid="{3F2849F6-E7EE-4FB4-8AE2-B327589F66F9}"/>
    <cellStyle name="Normalny 2 2 3 4 2 6 2 2" xfId="5567" xr:uid="{59433DBB-8618-46AE-9BAA-FAD3AEA8CA3C}"/>
    <cellStyle name="Normalny 2 2 3 4 2 6 3" xfId="5568" xr:uid="{4050F2EF-072D-43DD-B098-22CF84B97E30}"/>
    <cellStyle name="Normalny 2 2 3 4 2 7" xfId="5569" xr:uid="{8431BDCF-C45A-4904-99AC-B6BA4C2F43E1}"/>
    <cellStyle name="Normalny 2 2 3 4 2 7 2" xfId="5570" xr:uid="{53219779-2927-4DC8-B69C-6C7A260CBDB4}"/>
    <cellStyle name="Normalny 2 2 3 4 2 8" xfId="5571" xr:uid="{FAEB1F2C-44CC-4041-B28F-694E9EDEF4E7}"/>
    <cellStyle name="Normalny 2 2 3 4 3" xfId="5572" xr:uid="{95977CDF-C48F-4F65-9332-0E443C43CD1F}"/>
    <cellStyle name="Normalny 2 2 3 4 3 2" xfId="5573" xr:uid="{5BBB69D4-75C4-49BC-82A7-F867E5D4CBD6}"/>
    <cellStyle name="Normalny 2 2 3 4 3 2 2" xfId="5574" xr:uid="{70AF7C06-8412-4D8B-8745-ADB32857C791}"/>
    <cellStyle name="Normalny 2 2 3 4 3 2 2 2" xfId="5575" xr:uid="{30BF6105-0D1B-4CD0-8B47-8458B29C3D76}"/>
    <cellStyle name="Normalny 2 2 3 4 3 2 2 2 2" xfId="5576" xr:uid="{1AEBEF19-14BB-4CF8-BD2A-56A5F4CA04F2}"/>
    <cellStyle name="Normalny 2 2 3 4 3 2 2 2 2 2" xfId="5577" xr:uid="{41D7C40C-CF50-4EEB-992A-7FCFE7F1264A}"/>
    <cellStyle name="Normalny 2 2 3 4 3 2 2 2 2 2 2" xfId="5578" xr:uid="{D1BD1346-FA71-4B49-BE55-D8975D2D298C}"/>
    <cellStyle name="Normalny 2 2 3 4 3 2 2 2 2 3" xfId="5579" xr:uid="{C571DB72-DE0D-4D83-83C9-328A6A41F4A2}"/>
    <cellStyle name="Normalny 2 2 3 4 3 2 2 2 3" xfId="5580" xr:uid="{404C8BCB-8777-4400-AA4A-38345FCA5591}"/>
    <cellStyle name="Normalny 2 2 3 4 3 2 2 2 3 2" xfId="5581" xr:uid="{A70DF062-D1D6-40A7-8140-F4BED27D3E2F}"/>
    <cellStyle name="Normalny 2 2 3 4 3 2 2 2 4" xfId="5582" xr:uid="{72BF2E2A-18BD-42F6-91B6-A644077C5434}"/>
    <cellStyle name="Normalny 2 2 3 4 3 2 2 3" xfId="5583" xr:uid="{ABB8CBC9-3D1F-4C55-A6CE-0455ACD0F466}"/>
    <cellStyle name="Normalny 2 2 3 4 3 2 2 3 2" xfId="5584" xr:uid="{743C6475-893D-4B70-8B7C-6B45E355339D}"/>
    <cellStyle name="Normalny 2 2 3 4 3 2 2 3 2 2" xfId="5585" xr:uid="{AE0B6CE7-6084-4F3A-9B69-EB43AF76CDD1}"/>
    <cellStyle name="Normalny 2 2 3 4 3 2 2 3 3" xfId="5586" xr:uid="{92C08564-2329-46B4-89F7-6D24A29166DD}"/>
    <cellStyle name="Normalny 2 2 3 4 3 2 2 4" xfId="5587" xr:uid="{1ED4AB7C-DFC8-4979-8F2D-D51021F0B65B}"/>
    <cellStyle name="Normalny 2 2 3 4 3 2 2 4 2" xfId="5588" xr:uid="{11929989-FFC9-46D0-B5E7-DD8BD743409B}"/>
    <cellStyle name="Normalny 2 2 3 4 3 2 2 5" xfId="5589" xr:uid="{754A5177-BC96-4CF1-9086-21B14674FB41}"/>
    <cellStyle name="Normalny 2 2 3 4 3 2 3" xfId="5590" xr:uid="{E9CED306-41AD-4B83-8409-CFC098BD5F8D}"/>
    <cellStyle name="Normalny 2 2 3 4 3 2 3 2" xfId="5591" xr:uid="{E8B043EA-CEA9-4075-AC30-DF724E005273}"/>
    <cellStyle name="Normalny 2 2 3 4 3 2 3 2 2" xfId="5592" xr:uid="{5F90516D-1F14-4493-874E-C7B86CB17304}"/>
    <cellStyle name="Normalny 2 2 3 4 3 2 3 2 2 2" xfId="5593" xr:uid="{D842AD12-7CD3-4F41-BD47-C1D474B4024F}"/>
    <cellStyle name="Normalny 2 2 3 4 3 2 3 2 3" xfId="5594" xr:uid="{848C7CCA-6CFA-4B2E-BD92-6E1CEDE8BEF4}"/>
    <cellStyle name="Normalny 2 2 3 4 3 2 3 3" xfId="5595" xr:uid="{DD34326C-0E96-47A7-B571-14B260222F46}"/>
    <cellStyle name="Normalny 2 2 3 4 3 2 3 3 2" xfId="5596" xr:uid="{AE437A57-D9AC-45EF-BBD3-CFE22EA8027A}"/>
    <cellStyle name="Normalny 2 2 3 4 3 2 3 4" xfId="5597" xr:uid="{BB0BB276-285F-403E-9E1B-486F82BE2452}"/>
    <cellStyle name="Normalny 2 2 3 4 3 2 4" xfId="5598" xr:uid="{E3371A4B-63B5-481C-A0B6-0E248AC2A2EC}"/>
    <cellStyle name="Normalny 2 2 3 4 3 2 4 2" xfId="5599" xr:uid="{1211A254-409E-4F3C-B655-9894BA403EC2}"/>
    <cellStyle name="Normalny 2 2 3 4 3 2 4 2 2" xfId="5600" xr:uid="{F15E779C-A4A2-4D50-BFBE-CFD012C3DA90}"/>
    <cellStyle name="Normalny 2 2 3 4 3 2 4 3" xfId="5601" xr:uid="{882DC5F6-3C20-4064-A643-C2477C6C125E}"/>
    <cellStyle name="Normalny 2 2 3 4 3 2 5" xfId="5602" xr:uid="{DA13D36E-D9E2-4ADB-818B-4B2A4484DD0D}"/>
    <cellStyle name="Normalny 2 2 3 4 3 2 5 2" xfId="5603" xr:uid="{EDCB6A12-B31A-4749-932E-6400E4994332}"/>
    <cellStyle name="Normalny 2 2 3 4 3 2 6" xfId="5604" xr:uid="{D985E370-0B71-42E9-9B0D-509D5D20930E}"/>
    <cellStyle name="Normalny 2 2 3 4 3 3" xfId="5605" xr:uid="{2FC9C0CC-3D34-453D-B70A-F0B621F0F130}"/>
    <cellStyle name="Normalny 2 2 3 4 3 3 2" xfId="5606" xr:uid="{DE568D29-AB29-49EC-B154-B5CE9CD6F420}"/>
    <cellStyle name="Normalny 2 2 3 4 3 3 2 2" xfId="5607" xr:uid="{182A9A7E-6AC6-4697-B4B5-BB7D019B9E55}"/>
    <cellStyle name="Normalny 2 2 3 4 3 3 2 2 2" xfId="5608" xr:uid="{5D92ED63-FE4C-414B-9F7E-8AF3EAC93553}"/>
    <cellStyle name="Normalny 2 2 3 4 3 3 2 2 2 2" xfId="5609" xr:uid="{62CFACFF-1C2A-403F-92BE-927DE176169C}"/>
    <cellStyle name="Normalny 2 2 3 4 3 3 2 2 3" xfId="5610" xr:uid="{B5E78B29-95A5-4F70-8F17-90710A50950E}"/>
    <cellStyle name="Normalny 2 2 3 4 3 3 2 3" xfId="5611" xr:uid="{2F34C61B-B168-4EC3-8657-FD5F3F8EB5DA}"/>
    <cellStyle name="Normalny 2 2 3 4 3 3 2 3 2" xfId="5612" xr:uid="{B43DB19B-2813-4101-875D-B00CC2FBCFCC}"/>
    <cellStyle name="Normalny 2 2 3 4 3 3 2 4" xfId="5613" xr:uid="{7459319B-49C3-4D74-836C-89A0087A2984}"/>
    <cellStyle name="Normalny 2 2 3 4 3 3 3" xfId="5614" xr:uid="{4DACC405-DA4D-4C02-A23B-234FA378AC4F}"/>
    <cellStyle name="Normalny 2 2 3 4 3 3 3 2" xfId="5615" xr:uid="{AC7F2166-2A75-4EE1-937D-1DF19DE4F868}"/>
    <cellStyle name="Normalny 2 2 3 4 3 3 3 2 2" xfId="5616" xr:uid="{21F255AD-D0C4-47E8-87BF-E7DCEE3A5472}"/>
    <cellStyle name="Normalny 2 2 3 4 3 3 3 3" xfId="5617" xr:uid="{DCC6DD4C-B020-44D8-9A6E-03590A0E1965}"/>
    <cellStyle name="Normalny 2 2 3 4 3 3 4" xfId="5618" xr:uid="{154E25D8-E502-467F-8591-42464B92A492}"/>
    <cellStyle name="Normalny 2 2 3 4 3 3 4 2" xfId="5619" xr:uid="{58F98358-E8A1-4E5B-9A40-C74B4B93281B}"/>
    <cellStyle name="Normalny 2 2 3 4 3 3 5" xfId="5620" xr:uid="{B514312D-331A-4D16-AE3C-E308B8100B9B}"/>
    <cellStyle name="Normalny 2 2 3 4 3 4" xfId="5621" xr:uid="{DEAD0E8A-4E0B-4C29-BDE5-239E56BF6363}"/>
    <cellStyle name="Normalny 2 2 3 4 3 4 2" xfId="5622" xr:uid="{29685864-4449-4431-A170-117BED702683}"/>
    <cellStyle name="Normalny 2 2 3 4 3 4 2 2" xfId="5623" xr:uid="{AA378160-299A-4518-B41D-91513F360911}"/>
    <cellStyle name="Normalny 2 2 3 4 3 4 2 2 2" xfId="5624" xr:uid="{7D00ACA3-E5CA-4DE9-BEC1-EF41E59AE33F}"/>
    <cellStyle name="Normalny 2 2 3 4 3 4 2 3" xfId="5625" xr:uid="{9939B481-E6B5-4E96-9308-E23759E6CC0E}"/>
    <cellStyle name="Normalny 2 2 3 4 3 4 3" xfId="5626" xr:uid="{E0501C4F-7913-4EB9-B0A9-54BE9567CA65}"/>
    <cellStyle name="Normalny 2 2 3 4 3 4 3 2" xfId="5627" xr:uid="{90384BA9-43B7-475F-A909-9E436C556A8B}"/>
    <cellStyle name="Normalny 2 2 3 4 3 4 4" xfId="5628" xr:uid="{629672BD-B396-4F9E-B783-2ED6D83A22C9}"/>
    <cellStyle name="Normalny 2 2 3 4 3 5" xfId="5629" xr:uid="{E2BDDF92-4DF5-47A3-81B7-285BBAEDA7D0}"/>
    <cellStyle name="Normalny 2 2 3 4 3 5 2" xfId="5630" xr:uid="{4AE205EB-9670-4C23-8711-0FD579E2EBA2}"/>
    <cellStyle name="Normalny 2 2 3 4 3 5 2 2" xfId="5631" xr:uid="{3EF36EC0-BF6E-4E02-9992-131E7FBFBD15}"/>
    <cellStyle name="Normalny 2 2 3 4 3 5 3" xfId="5632" xr:uid="{767BF59B-0E17-4976-AB3D-5CE3A8360D1A}"/>
    <cellStyle name="Normalny 2 2 3 4 3 6" xfId="5633" xr:uid="{619AB7B5-3C9D-4630-81D9-492949D31117}"/>
    <cellStyle name="Normalny 2 2 3 4 3 6 2" xfId="5634" xr:uid="{B55C6484-A253-4FEE-8462-B2DF1A90DC7D}"/>
    <cellStyle name="Normalny 2 2 3 4 3 7" xfId="5635" xr:uid="{798237E9-AE9F-496C-B6DE-2407A278C5C8}"/>
    <cellStyle name="Normalny 2 2 3 4 4" xfId="5636" xr:uid="{62332BF1-FD91-4872-95E8-45024207E751}"/>
    <cellStyle name="Normalny 2 2 3 4 4 2" xfId="5637" xr:uid="{6798431D-7C1C-4C64-A3E9-FBFC1A09B657}"/>
    <cellStyle name="Normalny 2 2 3 4 4 2 2" xfId="5638" xr:uid="{DB96C0EE-84CC-4071-9E8B-AA689F6151C7}"/>
    <cellStyle name="Normalny 2 2 3 4 4 2 2 2" xfId="5639" xr:uid="{C1DE01E6-037B-4DCC-AF95-755A3E77122D}"/>
    <cellStyle name="Normalny 2 2 3 4 4 2 2 2 2" xfId="5640" xr:uid="{77D5C930-F453-4D0D-B3D4-94E8BC9EC416}"/>
    <cellStyle name="Normalny 2 2 3 4 4 2 2 2 2 2" xfId="5641" xr:uid="{E263442E-D13A-4D4B-988E-933B53735A6A}"/>
    <cellStyle name="Normalny 2 2 3 4 4 2 2 2 3" xfId="5642" xr:uid="{0926FCF8-E511-40E4-9437-BE7B5BB13EE3}"/>
    <cellStyle name="Normalny 2 2 3 4 4 2 2 3" xfId="5643" xr:uid="{2DBCEC6A-2C07-4772-8A04-6F1A0DBB0794}"/>
    <cellStyle name="Normalny 2 2 3 4 4 2 2 3 2" xfId="5644" xr:uid="{ED4CB98C-97EF-44D3-A3D5-FA08EF4BA65C}"/>
    <cellStyle name="Normalny 2 2 3 4 4 2 2 4" xfId="5645" xr:uid="{781D7ACE-39B9-4B46-ACD9-B69A4EFE66C1}"/>
    <cellStyle name="Normalny 2 2 3 4 4 2 3" xfId="5646" xr:uid="{E9D7DCE3-1853-4D4C-9B0C-F7C1B58EBBB6}"/>
    <cellStyle name="Normalny 2 2 3 4 4 2 3 2" xfId="5647" xr:uid="{6A79F0B0-194B-42EB-A63E-AF8A79D5F671}"/>
    <cellStyle name="Normalny 2 2 3 4 4 2 3 2 2" xfId="5648" xr:uid="{8D239A19-73E6-4805-BEAF-14D52A4365DE}"/>
    <cellStyle name="Normalny 2 2 3 4 4 2 3 3" xfId="5649" xr:uid="{012D4269-76AE-4C2C-BC6D-51D91F189263}"/>
    <cellStyle name="Normalny 2 2 3 4 4 2 4" xfId="5650" xr:uid="{1E13007A-3D76-49CC-A5E9-8FB20891E657}"/>
    <cellStyle name="Normalny 2 2 3 4 4 2 4 2" xfId="5651" xr:uid="{CEB9A2FE-9E7B-4C26-BB3A-B4230C8BEB98}"/>
    <cellStyle name="Normalny 2 2 3 4 4 2 5" xfId="5652" xr:uid="{B2E45C1B-BF32-4B13-9B50-7D98A7A441C8}"/>
    <cellStyle name="Normalny 2 2 3 4 4 3" xfId="5653" xr:uid="{0E979882-0A54-4AD3-AE31-96218E3100FA}"/>
    <cellStyle name="Normalny 2 2 3 4 4 3 2" xfId="5654" xr:uid="{29640D97-A82D-4BCF-B92E-317B88B92D62}"/>
    <cellStyle name="Normalny 2 2 3 4 4 3 2 2" xfId="5655" xr:uid="{BDEFCBFF-8E88-4D24-A6A9-D0D25042C38C}"/>
    <cellStyle name="Normalny 2 2 3 4 4 3 2 2 2" xfId="5656" xr:uid="{D69B32AE-492C-47FC-82F5-09EB2A483BEB}"/>
    <cellStyle name="Normalny 2 2 3 4 4 3 2 3" xfId="5657" xr:uid="{FE0DAB5A-7411-408C-A90B-750502A4FB0D}"/>
    <cellStyle name="Normalny 2 2 3 4 4 3 3" xfId="5658" xr:uid="{193C8AE3-DEAF-49AE-A44D-18511BDBF856}"/>
    <cellStyle name="Normalny 2 2 3 4 4 3 3 2" xfId="5659" xr:uid="{D32A28BD-307B-4A58-9F39-B6E5D539895B}"/>
    <cellStyle name="Normalny 2 2 3 4 4 3 4" xfId="5660" xr:uid="{F5E53FAC-2440-49C3-A162-37FF35AF2BE5}"/>
    <cellStyle name="Normalny 2 2 3 4 4 4" xfId="5661" xr:uid="{279E0A39-7AB0-4920-803F-0D152A777A27}"/>
    <cellStyle name="Normalny 2 2 3 4 4 4 2" xfId="5662" xr:uid="{FE7C49DA-5A92-48BB-9D57-4B683CACD9E4}"/>
    <cellStyle name="Normalny 2 2 3 4 4 4 2 2" xfId="5663" xr:uid="{0B4D3F86-03E6-4B6E-B5FC-AC6165664339}"/>
    <cellStyle name="Normalny 2 2 3 4 4 4 3" xfId="5664" xr:uid="{E0A0738B-39FE-4E51-A4C1-A28D2331514F}"/>
    <cellStyle name="Normalny 2 2 3 4 4 5" xfId="5665" xr:uid="{3FBAEAB4-1E72-44C4-8F94-3103BF6EFF78}"/>
    <cellStyle name="Normalny 2 2 3 4 4 5 2" xfId="5666" xr:uid="{8FCD52AB-6ADA-4F94-A633-215F2B26F9AB}"/>
    <cellStyle name="Normalny 2 2 3 4 4 6" xfId="5667" xr:uid="{019BDB11-CE03-43DE-A893-3EEC6F4A598C}"/>
    <cellStyle name="Normalny 2 2 3 4 5" xfId="5668" xr:uid="{428553D6-BE2E-48B8-8D06-A79B7F13370A}"/>
    <cellStyle name="Normalny 2 2 3 4 5 2" xfId="5669" xr:uid="{AB18271B-DC10-4AF3-881F-29C2BE2A1A4F}"/>
    <cellStyle name="Normalny 2 2 3 4 5 2 2" xfId="5670" xr:uid="{CD79D15E-E10A-4E27-BC44-C425A3CB1753}"/>
    <cellStyle name="Normalny 2 2 3 4 5 2 2 2" xfId="5671" xr:uid="{5D30CD4B-0286-4D4F-93E1-FBF6385AEE0D}"/>
    <cellStyle name="Normalny 2 2 3 4 5 2 2 2 2" xfId="5672" xr:uid="{3291B5C9-922C-4303-8E7E-98435CFEE6D3}"/>
    <cellStyle name="Normalny 2 2 3 4 5 2 2 3" xfId="5673" xr:uid="{CB609CB3-5715-42F6-B990-151A5BBCFE71}"/>
    <cellStyle name="Normalny 2 2 3 4 5 2 3" xfId="5674" xr:uid="{8500CF86-ECBF-4653-A617-DDAEC7101A73}"/>
    <cellStyle name="Normalny 2 2 3 4 5 2 3 2" xfId="5675" xr:uid="{543E3B25-49C4-4911-BB5F-BAEF1E8D04C3}"/>
    <cellStyle name="Normalny 2 2 3 4 5 2 4" xfId="5676" xr:uid="{872CB6A2-B492-4A45-B276-475236197F96}"/>
    <cellStyle name="Normalny 2 2 3 4 5 3" xfId="5677" xr:uid="{D8EDB1C3-5E0A-4577-9FE0-8D86B2BE3AC5}"/>
    <cellStyle name="Normalny 2 2 3 4 5 3 2" xfId="5678" xr:uid="{A9A7A205-646E-4C0D-8E47-8696C3C89F42}"/>
    <cellStyle name="Normalny 2 2 3 4 5 3 2 2" xfId="5679" xr:uid="{CEF98C75-1440-4D0E-B271-01F5B136CBB1}"/>
    <cellStyle name="Normalny 2 2 3 4 5 3 3" xfId="5680" xr:uid="{E39EDD3A-A3CF-46D7-A187-3C6A7C87E555}"/>
    <cellStyle name="Normalny 2 2 3 4 5 4" xfId="5681" xr:uid="{264790B5-665E-4751-8BC9-9B5F881D7DCF}"/>
    <cellStyle name="Normalny 2 2 3 4 5 4 2" xfId="5682" xr:uid="{B7550384-5292-4A53-8422-60DB8CA6C8F6}"/>
    <cellStyle name="Normalny 2 2 3 4 5 5" xfId="5683" xr:uid="{EB065336-95FE-46C1-9BCE-94781EAA9B0F}"/>
    <cellStyle name="Normalny 2 2 3 4 6" xfId="5684" xr:uid="{90E89785-AC0E-40C4-A69F-7D00DE29B6AE}"/>
    <cellStyle name="Normalny 2 2 3 4 6 2" xfId="5685" xr:uid="{BD9CC56C-ABC1-42C3-87F4-FA9BDC82DCAE}"/>
    <cellStyle name="Normalny 2 2 3 4 6 2 2" xfId="5686" xr:uid="{0F102E2D-06A4-4623-AFA0-136183FE6637}"/>
    <cellStyle name="Normalny 2 2 3 4 6 2 2 2" xfId="5687" xr:uid="{6F347170-4CA0-4D38-BE3F-34C322C7C9D9}"/>
    <cellStyle name="Normalny 2 2 3 4 6 2 3" xfId="5688" xr:uid="{3957393E-F5B1-48FF-8849-9B2B1CE395FF}"/>
    <cellStyle name="Normalny 2 2 3 4 6 3" xfId="5689" xr:uid="{29FDD2D6-EC53-496F-99EF-9311AEEC0991}"/>
    <cellStyle name="Normalny 2 2 3 4 6 3 2" xfId="5690" xr:uid="{39D2EDFE-DF9F-467C-8728-6BAED67EC029}"/>
    <cellStyle name="Normalny 2 2 3 4 6 4" xfId="5691" xr:uid="{5405B26B-4B9F-4F4C-A3D1-B8B7A5759E4B}"/>
    <cellStyle name="Normalny 2 2 3 4 7" xfId="5692" xr:uid="{331BCDC5-FE61-4052-A7D8-C83EF3B832C6}"/>
    <cellStyle name="Normalny 2 2 3 4 7 2" xfId="5693" xr:uid="{57425062-AC3B-4CE8-8694-709ECD1C6F5B}"/>
    <cellStyle name="Normalny 2 2 3 4 7 2 2" xfId="5694" xr:uid="{9C7BE313-D222-43BA-8DF3-51178B2ABA8D}"/>
    <cellStyle name="Normalny 2 2 3 4 7 3" xfId="5695" xr:uid="{CA7C8207-6611-4276-8E4D-3E8BBC1D36DF}"/>
    <cellStyle name="Normalny 2 2 3 4 8" xfId="5696" xr:uid="{D1EB454B-1B1F-4B59-88FD-5D2904B9CF79}"/>
    <cellStyle name="Normalny 2 2 3 4 8 2" xfId="5697" xr:uid="{84C6A1E9-70D4-4632-832A-EF12365542BF}"/>
    <cellStyle name="Normalny 2 2 3 4 9" xfId="5698" xr:uid="{2F3BE694-078F-4681-8549-13632E1564D8}"/>
    <cellStyle name="Normalny 2 2 3 5" xfId="5699" xr:uid="{3FABFF3E-3FF9-4F27-AA67-A8B830ACDEFD}"/>
    <cellStyle name="Normalny 2 2 3 5 2" xfId="5700" xr:uid="{936CE326-632C-4022-964F-07CAFCB26AE9}"/>
    <cellStyle name="Normalny 2 2 3 5 2 2" xfId="5701" xr:uid="{7B5EB4BC-96F6-4974-8DE7-3C66036E08BC}"/>
    <cellStyle name="Normalny 2 2 3 5 2 2 2" xfId="5702" xr:uid="{3568E859-C62C-42EB-AC4D-5CC57EAD53A4}"/>
    <cellStyle name="Normalny 2 2 3 5 2 2 2 2" xfId="5703" xr:uid="{C76D189C-AE3A-43AB-96A5-9B864ABC8BE6}"/>
    <cellStyle name="Normalny 2 2 3 5 2 2 2 2 2" xfId="5704" xr:uid="{1A00F79F-B0C1-48D5-B2BA-E93DCFE6471E}"/>
    <cellStyle name="Normalny 2 2 3 5 2 2 2 2 2 2" xfId="5705" xr:uid="{03D00E28-1D19-4F1A-8057-843BEC5B6425}"/>
    <cellStyle name="Normalny 2 2 3 5 2 2 2 2 2 2 2" xfId="5706" xr:uid="{FF8A11A2-B7DD-4171-8751-ED74D299CF82}"/>
    <cellStyle name="Normalny 2 2 3 5 2 2 2 2 2 3" xfId="5707" xr:uid="{4A807243-42AC-4380-AD05-0BCC2CC85D73}"/>
    <cellStyle name="Normalny 2 2 3 5 2 2 2 2 3" xfId="5708" xr:uid="{20564D40-BF0C-4259-9CE6-DFFD649BE0F2}"/>
    <cellStyle name="Normalny 2 2 3 5 2 2 2 2 3 2" xfId="5709" xr:uid="{6996CF0A-E484-4055-BAAB-0419ABB8F5F3}"/>
    <cellStyle name="Normalny 2 2 3 5 2 2 2 2 4" xfId="5710" xr:uid="{61A03D4D-A8EC-452A-97D7-6E476CE6E74D}"/>
    <cellStyle name="Normalny 2 2 3 5 2 2 2 3" xfId="5711" xr:uid="{9E219E63-F501-46EC-81EE-8FEA1496D3D6}"/>
    <cellStyle name="Normalny 2 2 3 5 2 2 2 3 2" xfId="5712" xr:uid="{054018BB-3258-4FA9-9ECF-E283741A9381}"/>
    <cellStyle name="Normalny 2 2 3 5 2 2 2 3 2 2" xfId="5713" xr:uid="{3ABE55B4-31E2-47C5-ABF3-01496E044D16}"/>
    <cellStyle name="Normalny 2 2 3 5 2 2 2 3 3" xfId="5714" xr:uid="{8F05F7EE-3EC2-4BCE-8CF0-330D66B79C34}"/>
    <cellStyle name="Normalny 2 2 3 5 2 2 2 4" xfId="5715" xr:uid="{86EE8307-24FA-4BF2-B182-9EDC7E0FBBD7}"/>
    <cellStyle name="Normalny 2 2 3 5 2 2 2 4 2" xfId="5716" xr:uid="{D41153A8-2E03-45AD-8915-C7AE2E1B0320}"/>
    <cellStyle name="Normalny 2 2 3 5 2 2 2 5" xfId="5717" xr:uid="{4163EED6-1405-4B7D-A078-63EA4A5DBDBE}"/>
    <cellStyle name="Normalny 2 2 3 5 2 2 3" xfId="5718" xr:uid="{6AE151BE-9484-4E16-BD97-A83705CA5A4E}"/>
    <cellStyle name="Normalny 2 2 3 5 2 2 3 2" xfId="5719" xr:uid="{31E924D6-F176-407A-8161-6020FC8DE9EF}"/>
    <cellStyle name="Normalny 2 2 3 5 2 2 3 2 2" xfId="5720" xr:uid="{D5376C0E-0719-4620-8F0E-5DA62976FD4B}"/>
    <cellStyle name="Normalny 2 2 3 5 2 2 3 2 2 2" xfId="5721" xr:uid="{2181CB4D-95D4-462C-8812-5FB1751F0644}"/>
    <cellStyle name="Normalny 2 2 3 5 2 2 3 2 3" xfId="5722" xr:uid="{EB12A862-E619-4BBA-B669-9F93DC9330DB}"/>
    <cellStyle name="Normalny 2 2 3 5 2 2 3 3" xfId="5723" xr:uid="{43792810-3B9A-4C80-B329-3664C6FDF833}"/>
    <cellStyle name="Normalny 2 2 3 5 2 2 3 3 2" xfId="5724" xr:uid="{01FBC67B-E04D-4F2A-AED8-1251A52E2B41}"/>
    <cellStyle name="Normalny 2 2 3 5 2 2 3 4" xfId="5725" xr:uid="{8D1379D2-D823-44C3-BBEB-388C64EF13AD}"/>
    <cellStyle name="Normalny 2 2 3 5 2 2 4" xfId="5726" xr:uid="{36D4EB6F-D1B4-484C-B7D0-B8F081D6DF97}"/>
    <cellStyle name="Normalny 2 2 3 5 2 2 4 2" xfId="5727" xr:uid="{5F6CA73E-53E0-4DDA-872E-FB6A0AA1820D}"/>
    <cellStyle name="Normalny 2 2 3 5 2 2 4 2 2" xfId="5728" xr:uid="{CC3770C2-2ADF-4D8B-874A-7FC7309163F5}"/>
    <cellStyle name="Normalny 2 2 3 5 2 2 4 3" xfId="5729" xr:uid="{7BCC13D0-04FE-4A38-A840-C2322D5B0135}"/>
    <cellStyle name="Normalny 2 2 3 5 2 2 5" xfId="5730" xr:uid="{022AD629-0404-4A71-B6F2-D8839E4E51B9}"/>
    <cellStyle name="Normalny 2 2 3 5 2 2 5 2" xfId="5731" xr:uid="{5F197AF0-43F5-46B5-8C1E-0EE727BD988D}"/>
    <cellStyle name="Normalny 2 2 3 5 2 2 6" xfId="5732" xr:uid="{9EF0D8C1-4F08-4002-A43E-F6668301F866}"/>
    <cellStyle name="Normalny 2 2 3 5 2 3" xfId="5733" xr:uid="{A93404DC-03D9-4DFC-8E34-8F2B3C40BB98}"/>
    <cellStyle name="Normalny 2 2 3 5 2 3 2" xfId="5734" xr:uid="{CF61C06B-FF22-4110-B74A-A4D450AF933F}"/>
    <cellStyle name="Normalny 2 2 3 5 2 3 2 2" xfId="5735" xr:uid="{3B93B4CA-D927-48CE-A1FF-205EDE232999}"/>
    <cellStyle name="Normalny 2 2 3 5 2 3 2 2 2" xfId="5736" xr:uid="{D221ADDC-E81E-4D26-A9A6-0BA69676035B}"/>
    <cellStyle name="Normalny 2 2 3 5 2 3 2 2 2 2" xfId="5737" xr:uid="{C484BC01-F1BF-43F9-B4CC-78771B5D16EE}"/>
    <cellStyle name="Normalny 2 2 3 5 2 3 2 2 3" xfId="5738" xr:uid="{08AF2BEC-E97E-45B3-9D45-E700D561B4D1}"/>
    <cellStyle name="Normalny 2 2 3 5 2 3 2 3" xfId="5739" xr:uid="{B6C9DE15-C685-42BC-BBB2-E4A10D1DF913}"/>
    <cellStyle name="Normalny 2 2 3 5 2 3 2 3 2" xfId="5740" xr:uid="{2E99050E-A0C0-416C-B383-92E810D626DB}"/>
    <cellStyle name="Normalny 2 2 3 5 2 3 2 4" xfId="5741" xr:uid="{B4F1077E-9D54-49E1-8DBE-BA03EE8D78BB}"/>
    <cellStyle name="Normalny 2 2 3 5 2 3 3" xfId="5742" xr:uid="{0A634DD3-F18F-4D46-A053-A36DAA270D94}"/>
    <cellStyle name="Normalny 2 2 3 5 2 3 3 2" xfId="5743" xr:uid="{8DE05BBB-768D-4E20-8438-E281CE82B1B4}"/>
    <cellStyle name="Normalny 2 2 3 5 2 3 3 2 2" xfId="5744" xr:uid="{5DD02E1E-3824-4568-A556-16E14849DDB2}"/>
    <cellStyle name="Normalny 2 2 3 5 2 3 3 3" xfId="5745" xr:uid="{E639217F-F4E3-4ABA-A6BD-CF4059D40A9A}"/>
    <cellStyle name="Normalny 2 2 3 5 2 3 4" xfId="5746" xr:uid="{528E1742-9F16-42D7-B958-6CC1C3B41447}"/>
    <cellStyle name="Normalny 2 2 3 5 2 3 4 2" xfId="5747" xr:uid="{69C87EB7-AA16-49A1-9D45-4904867ED035}"/>
    <cellStyle name="Normalny 2 2 3 5 2 3 5" xfId="5748" xr:uid="{D8965211-AB23-4EA2-AED3-8B36FF92ACFF}"/>
    <cellStyle name="Normalny 2 2 3 5 2 4" xfId="5749" xr:uid="{860F8E9E-0241-4248-B2C7-33F0EFB879AB}"/>
    <cellStyle name="Normalny 2 2 3 5 2 4 2" xfId="5750" xr:uid="{E5D72DBA-FA77-4973-95C7-E152BE30DAEE}"/>
    <cellStyle name="Normalny 2 2 3 5 2 4 2 2" xfId="5751" xr:uid="{95FA5445-843B-448D-850E-5A30400ECE56}"/>
    <cellStyle name="Normalny 2 2 3 5 2 4 2 2 2" xfId="5752" xr:uid="{4D2DE952-40D6-47E8-B704-FFC6827E60E6}"/>
    <cellStyle name="Normalny 2 2 3 5 2 4 2 3" xfId="5753" xr:uid="{ED10AB13-4F03-4BE4-8B85-303F773F691E}"/>
    <cellStyle name="Normalny 2 2 3 5 2 4 3" xfId="5754" xr:uid="{41DED57E-E735-4DD6-9D41-14731BD6AAFA}"/>
    <cellStyle name="Normalny 2 2 3 5 2 4 3 2" xfId="5755" xr:uid="{E71E488E-557A-4912-8692-C36B60C17076}"/>
    <cellStyle name="Normalny 2 2 3 5 2 4 4" xfId="5756" xr:uid="{8F0FC2EA-AC7A-4A7A-BA33-0358DD64A2C4}"/>
    <cellStyle name="Normalny 2 2 3 5 2 5" xfId="5757" xr:uid="{766E837C-D805-490B-9E8D-96E76C5ABA9A}"/>
    <cellStyle name="Normalny 2 2 3 5 2 5 2" xfId="5758" xr:uid="{61E6DFF3-A895-4625-862B-4B512C23A183}"/>
    <cellStyle name="Normalny 2 2 3 5 2 5 2 2" xfId="5759" xr:uid="{FC688081-2503-4EF1-A772-A8E0652A2F5A}"/>
    <cellStyle name="Normalny 2 2 3 5 2 5 3" xfId="5760" xr:uid="{682482E4-1FAF-490F-BAB9-77B5C53514A3}"/>
    <cellStyle name="Normalny 2 2 3 5 2 6" xfId="5761" xr:uid="{5BF1EA29-1297-4CBF-BC83-FFAC439B1BBC}"/>
    <cellStyle name="Normalny 2 2 3 5 2 6 2" xfId="5762" xr:uid="{D3BD6BA1-0ED2-45E7-8492-BEA63195D359}"/>
    <cellStyle name="Normalny 2 2 3 5 2 7" xfId="5763" xr:uid="{C2BDF5A3-5F71-48CA-AABE-C67847D2D17F}"/>
    <cellStyle name="Normalny 2 2 3 5 3" xfId="5764" xr:uid="{0E357B20-A777-4914-A409-57FF5269D084}"/>
    <cellStyle name="Normalny 2 2 3 5 3 2" xfId="5765" xr:uid="{2F0F6434-5FC7-419A-BF69-9B37B74FC3D5}"/>
    <cellStyle name="Normalny 2 2 3 5 3 2 2" xfId="5766" xr:uid="{E699CB89-1EE0-427F-9B9F-3FC939101098}"/>
    <cellStyle name="Normalny 2 2 3 5 3 2 2 2" xfId="5767" xr:uid="{D1EB03D4-EE75-4BC0-B9DE-55D78D15C56F}"/>
    <cellStyle name="Normalny 2 2 3 5 3 2 2 2 2" xfId="5768" xr:uid="{85DD4762-5933-48BA-9E34-3A9A022926AF}"/>
    <cellStyle name="Normalny 2 2 3 5 3 2 2 2 2 2" xfId="5769" xr:uid="{DA9A8ABD-393D-4260-A997-B4DB49BA9022}"/>
    <cellStyle name="Normalny 2 2 3 5 3 2 2 2 3" xfId="5770" xr:uid="{CEC658D5-C1E1-4D60-862E-0E0E399029DC}"/>
    <cellStyle name="Normalny 2 2 3 5 3 2 2 3" xfId="5771" xr:uid="{CBB2F7DC-A983-4EA0-99AE-761ED831A990}"/>
    <cellStyle name="Normalny 2 2 3 5 3 2 2 3 2" xfId="5772" xr:uid="{839FE96C-9368-4616-8D65-1E1254A1F7B7}"/>
    <cellStyle name="Normalny 2 2 3 5 3 2 2 4" xfId="5773" xr:uid="{E1DDAAC5-B51C-4342-AF0C-8BF935C7195C}"/>
    <cellStyle name="Normalny 2 2 3 5 3 2 3" xfId="5774" xr:uid="{9E1D9742-1593-469C-9243-CC986F243DD2}"/>
    <cellStyle name="Normalny 2 2 3 5 3 2 3 2" xfId="5775" xr:uid="{052E2730-9028-4D1E-B8D3-55CB2FE57A47}"/>
    <cellStyle name="Normalny 2 2 3 5 3 2 3 2 2" xfId="5776" xr:uid="{E0E5DBC0-1C95-4AB1-8AA8-BA25C6D7CF44}"/>
    <cellStyle name="Normalny 2 2 3 5 3 2 3 3" xfId="5777" xr:uid="{3B9799C1-5697-4FE7-A661-13B238D59C67}"/>
    <cellStyle name="Normalny 2 2 3 5 3 2 4" xfId="5778" xr:uid="{9C9EC284-105B-400F-AD1C-6262D88EC7FF}"/>
    <cellStyle name="Normalny 2 2 3 5 3 2 4 2" xfId="5779" xr:uid="{545E5C2D-04B7-49CA-8FC1-9A50B2C1E3C9}"/>
    <cellStyle name="Normalny 2 2 3 5 3 2 5" xfId="5780" xr:uid="{5C9E6E19-8C5D-465F-A5CF-6AC64129A20E}"/>
    <cellStyle name="Normalny 2 2 3 5 3 3" xfId="5781" xr:uid="{6F53AEE8-087B-4540-9CAC-2AC0424E909C}"/>
    <cellStyle name="Normalny 2 2 3 5 3 3 2" xfId="5782" xr:uid="{0BEB6E08-70A9-4D16-89C2-9EFA7AB6F871}"/>
    <cellStyle name="Normalny 2 2 3 5 3 3 2 2" xfId="5783" xr:uid="{F7BC85FF-04C1-424A-9860-64C509457A83}"/>
    <cellStyle name="Normalny 2 2 3 5 3 3 2 2 2" xfId="5784" xr:uid="{2774D6F6-AE0E-4001-99D6-8DED5E0B1E18}"/>
    <cellStyle name="Normalny 2 2 3 5 3 3 2 3" xfId="5785" xr:uid="{C76CBB4B-02B1-4CEC-9662-F5A64F2D46F8}"/>
    <cellStyle name="Normalny 2 2 3 5 3 3 3" xfId="5786" xr:uid="{D32FA9D1-FDA5-4E94-A2D2-F110393423BD}"/>
    <cellStyle name="Normalny 2 2 3 5 3 3 3 2" xfId="5787" xr:uid="{1935DD89-36DF-4918-AE11-68E4C7D93F81}"/>
    <cellStyle name="Normalny 2 2 3 5 3 3 4" xfId="5788" xr:uid="{7ECF69FD-E358-4554-971F-3EED00017465}"/>
    <cellStyle name="Normalny 2 2 3 5 3 4" xfId="5789" xr:uid="{039FF664-E55F-4460-9683-D0F09FDDA90C}"/>
    <cellStyle name="Normalny 2 2 3 5 3 4 2" xfId="5790" xr:uid="{F1E408BD-35A5-40C5-9C47-B4DFE26967BB}"/>
    <cellStyle name="Normalny 2 2 3 5 3 4 2 2" xfId="5791" xr:uid="{4082779E-940A-43BF-A155-F467E3649DAB}"/>
    <cellStyle name="Normalny 2 2 3 5 3 4 3" xfId="5792" xr:uid="{1C70965D-8229-41A2-9A38-8E11D63B9A9B}"/>
    <cellStyle name="Normalny 2 2 3 5 3 5" xfId="5793" xr:uid="{4EE39572-55A5-4330-9310-0CF9DE71C2F4}"/>
    <cellStyle name="Normalny 2 2 3 5 3 5 2" xfId="5794" xr:uid="{8CF25621-7D84-457C-97B7-DA2395977390}"/>
    <cellStyle name="Normalny 2 2 3 5 3 6" xfId="5795" xr:uid="{EDA2BC9A-726D-4972-ACC6-92FAA7D6E1E7}"/>
    <cellStyle name="Normalny 2 2 3 5 4" xfId="5796" xr:uid="{7CB03B79-8064-4F4A-A7BF-923EC705625E}"/>
    <cellStyle name="Normalny 2 2 3 5 4 2" xfId="5797" xr:uid="{6A284C31-C36C-421D-A9D8-823E77C277DB}"/>
    <cellStyle name="Normalny 2 2 3 5 4 2 2" xfId="5798" xr:uid="{67952E01-E070-4080-ADE9-6D60D7E018E6}"/>
    <cellStyle name="Normalny 2 2 3 5 4 2 2 2" xfId="5799" xr:uid="{70327FBA-8F0D-4323-87A5-5411A4C32586}"/>
    <cellStyle name="Normalny 2 2 3 5 4 2 2 2 2" xfId="5800" xr:uid="{4740ED9F-D3C3-4890-86E6-5B9FDC13D5AA}"/>
    <cellStyle name="Normalny 2 2 3 5 4 2 2 3" xfId="5801" xr:uid="{647443EE-5667-4F76-BFDE-1CCB0F5D38A3}"/>
    <cellStyle name="Normalny 2 2 3 5 4 2 3" xfId="5802" xr:uid="{5F3DD0F7-BF11-4E02-93F7-73C3D743D5E5}"/>
    <cellStyle name="Normalny 2 2 3 5 4 2 3 2" xfId="5803" xr:uid="{499187D7-7244-462E-83AB-2F15E814914D}"/>
    <cellStyle name="Normalny 2 2 3 5 4 2 4" xfId="5804" xr:uid="{3742659E-C917-463D-A893-7B0C392CF966}"/>
    <cellStyle name="Normalny 2 2 3 5 4 3" xfId="5805" xr:uid="{B0081DAF-C402-4174-9FB0-E865591D4263}"/>
    <cellStyle name="Normalny 2 2 3 5 4 3 2" xfId="5806" xr:uid="{00569685-DC6B-4DEA-BA10-1C112B43EE99}"/>
    <cellStyle name="Normalny 2 2 3 5 4 3 2 2" xfId="5807" xr:uid="{B015F4ED-B6BA-491F-B760-04C030B7BE55}"/>
    <cellStyle name="Normalny 2 2 3 5 4 3 3" xfId="5808" xr:uid="{2AD56F81-A585-459D-A549-F5970327020D}"/>
    <cellStyle name="Normalny 2 2 3 5 4 4" xfId="5809" xr:uid="{A3D9A114-F09C-4A95-A0D9-4FFB331D351B}"/>
    <cellStyle name="Normalny 2 2 3 5 4 4 2" xfId="5810" xr:uid="{757405E1-5C70-47E5-A410-AF3AB82CC5B9}"/>
    <cellStyle name="Normalny 2 2 3 5 4 5" xfId="5811" xr:uid="{7F2BD452-DFC5-42A1-9F04-95B17C9C89EF}"/>
    <cellStyle name="Normalny 2 2 3 5 5" xfId="5812" xr:uid="{06B3BBE3-0EDA-4C6F-A589-FB3B26DEA0F8}"/>
    <cellStyle name="Normalny 2 2 3 5 5 2" xfId="5813" xr:uid="{E17C1CFE-2EF7-4890-BB77-71E8B9D079EF}"/>
    <cellStyle name="Normalny 2 2 3 5 5 2 2" xfId="5814" xr:uid="{07F12F19-79B5-4188-8FA3-080FCB66E401}"/>
    <cellStyle name="Normalny 2 2 3 5 5 2 2 2" xfId="5815" xr:uid="{6DA3DE94-21D7-4459-9B86-F13CD3A11AED}"/>
    <cellStyle name="Normalny 2 2 3 5 5 2 3" xfId="5816" xr:uid="{7DA9D41A-AC03-4642-BE62-E615A47EA156}"/>
    <cellStyle name="Normalny 2 2 3 5 5 3" xfId="5817" xr:uid="{57DA9766-3414-414E-AC50-E5FE4814F00B}"/>
    <cellStyle name="Normalny 2 2 3 5 5 3 2" xfId="5818" xr:uid="{EFD61B39-70DC-47FE-8F24-E7C3C063161D}"/>
    <cellStyle name="Normalny 2 2 3 5 5 4" xfId="5819" xr:uid="{6A8F455C-286A-4B06-9D24-C7265F25908A}"/>
    <cellStyle name="Normalny 2 2 3 5 6" xfId="5820" xr:uid="{A02C13D5-F905-4EFC-B8DB-C88D6E3F4D64}"/>
    <cellStyle name="Normalny 2 2 3 5 6 2" xfId="5821" xr:uid="{FB1E391C-6FAD-4DA6-BCCB-29727C11DC66}"/>
    <cellStyle name="Normalny 2 2 3 5 6 2 2" xfId="5822" xr:uid="{917912B7-3664-470A-98DC-357F0092CE58}"/>
    <cellStyle name="Normalny 2 2 3 5 6 3" xfId="5823" xr:uid="{B58A13A4-945D-4FC0-90E5-3D48440C077F}"/>
    <cellStyle name="Normalny 2 2 3 5 7" xfId="5824" xr:uid="{113E8215-BC73-4008-A380-051FB276E235}"/>
    <cellStyle name="Normalny 2 2 3 5 7 2" xfId="5825" xr:uid="{02158E3D-56C7-496F-A9DF-9C0962C9A6AF}"/>
    <cellStyle name="Normalny 2 2 3 5 8" xfId="5826" xr:uid="{F9BD0F81-7E85-4FBC-90F2-88E171D34B60}"/>
    <cellStyle name="Normalny 2 2 3 6" xfId="5827" xr:uid="{BC29E195-7741-4A52-8D51-B3DD775FA298}"/>
    <cellStyle name="Normalny 2 2 3 6 2" xfId="5828" xr:uid="{8C4B3038-E7A4-4136-B1F4-70EB06481438}"/>
    <cellStyle name="Normalny 2 2 3 6 2 2" xfId="5829" xr:uid="{4F4EE464-84D4-41E5-BDEF-9566CD4CCC59}"/>
    <cellStyle name="Normalny 2 2 3 6 2 2 2" xfId="5830" xr:uid="{0F181EF7-59CC-45EF-A32D-B6B288162C4F}"/>
    <cellStyle name="Normalny 2 2 3 6 2 2 2 2" xfId="5831" xr:uid="{EA932F27-3699-40A6-BC6F-D22925E49A2F}"/>
    <cellStyle name="Normalny 2 2 3 6 2 2 2 2 2" xfId="5832" xr:uid="{AADB8D59-E608-4170-8AE8-E148364D8FB6}"/>
    <cellStyle name="Normalny 2 2 3 6 2 2 2 2 2 2" xfId="5833" xr:uid="{5E8373B9-2C23-45A3-8C92-B05538557B51}"/>
    <cellStyle name="Normalny 2 2 3 6 2 2 2 2 3" xfId="5834" xr:uid="{14F8CC03-BB71-49F0-8863-84B87D5798CE}"/>
    <cellStyle name="Normalny 2 2 3 6 2 2 2 3" xfId="5835" xr:uid="{10C42ECD-5370-4231-A5BF-A733390CC22C}"/>
    <cellStyle name="Normalny 2 2 3 6 2 2 2 3 2" xfId="5836" xr:uid="{654CE94A-FF94-46ED-A6C6-23ACB4E2B187}"/>
    <cellStyle name="Normalny 2 2 3 6 2 2 2 4" xfId="5837" xr:uid="{52B2E0E1-6DA0-46B8-8A88-47AB8EC6CC46}"/>
    <cellStyle name="Normalny 2 2 3 6 2 2 3" xfId="5838" xr:uid="{CD502DF4-0FDA-400F-99CD-2CBA194ED7B2}"/>
    <cellStyle name="Normalny 2 2 3 6 2 2 3 2" xfId="5839" xr:uid="{D04F977B-4BB5-439E-BDFF-44CE25EC0DDA}"/>
    <cellStyle name="Normalny 2 2 3 6 2 2 3 2 2" xfId="5840" xr:uid="{F8D63161-9EC6-460E-BF0B-AC3F5F8B5424}"/>
    <cellStyle name="Normalny 2 2 3 6 2 2 3 3" xfId="5841" xr:uid="{9A3638B5-F0B7-4407-A8EB-A53C77E2E290}"/>
    <cellStyle name="Normalny 2 2 3 6 2 2 4" xfId="5842" xr:uid="{3B72D231-FF73-4ED0-A04D-F4B0094EED28}"/>
    <cellStyle name="Normalny 2 2 3 6 2 2 4 2" xfId="5843" xr:uid="{7A612F3A-BE0A-4A9A-8788-25E57C3602AB}"/>
    <cellStyle name="Normalny 2 2 3 6 2 2 5" xfId="5844" xr:uid="{FBEF06B7-C99F-4F12-A8E1-A1D8B2AA4C23}"/>
    <cellStyle name="Normalny 2 2 3 6 2 3" xfId="5845" xr:uid="{3EBD8F49-6A60-4566-941D-C3395D5E30B7}"/>
    <cellStyle name="Normalny 2 2 3 6 2 3 2" xfId="5846" xr:uid="{B19C8F57-9E9C-4628-A242-B795A8D7B891}"/>
    <cellStyle name="Normalny 2 2 3 6 2 3 2 2" xfId="5847" xr:uid="{1B4005DF-97FC-437D-B01F-D27DFDA029C9}"/>
    <cellStyle name="Normalny 2 2 3 6 2 3 2 2 2" xfId="5848" xr:uid="{305EF148-B327-4886-A58C-BDA9084ED435}"/>
    <cellStyle name="Normalny 2 2 3 6 2 3 2 3" xfId="5849" xr:uid="{C381DD56-BD67-45B2-A7CD-1F2939E6B771}"/>
    <cellStyle name="Normalny 2 2 3 6 2 3 3" xfId="5850" xr:uid="{70B5468A-5269-4B5C-9C4E-6D7B3D62949F}"/>
    <cellStyle name="Normalny 2 2 3 6 2 3 3 2" xfId="5851" xr:uid="{E0601429-9AF2-47B9-9A78-3081DB878FE8}"/>
    <cellStyle name="Normalny 2 2 3 6 2 3 4" xfId="5852" xr:uid="{E90B0F3F-AEDB-498C-9B99-8F7B28FE5325}"/>
    <cellStyle name="Normalny 2 2 3 6 2 4" xfId="5853" xr:uid="{2AE62F61-7D8C-48D3-99CC-2B47A8409772}"/>
    <cellStyle name="Normalny 2 2 3 6 2 4 2" xfId="5854" xr:uid="{70BE5A81-14F9-4D5A-AAF8-A82CA7F6D484}"/>
    <cellStyle name="Normalny 2 2 3 6 2 4 2 2" xfId="5855" xr:uid="{1D55C49A-068E-48A5-95EA-9F4BC9952EFA}"/>
    <cellStyle name="Normalny 2 2 3 6 2 4 3" xfId="5856" xr:uid="{3702218D-7CC4-4A1C-B342-2048A376BE34}"/>
    <cellStyle name="Normalny 2 2 3 6 2 5" xfId="5857" xr:uid="{46A49E3D-694A-4075-9DD8-FA8B7C3DDBEA}"/>
    <cellStyle name="Normalny 2 2 3 6 2 5 2" xfId="5858" xr:uid="{201A987E-47C8-4C07-8381-30B0B9C7ADD7}"/>
    <cellStyle name="Normalny 2 2 3 6 2 6" xfId="5859" xr:uid="{66D62F71-C142-45D1-89B4-0B9FF501C1B4}"/>
    <cellStyle name="Normalny 2 2 3 6 3" xfId="5860" xr:uid="{092081B6-B0AC-4100-AE44-F5F400183119}"/>
    <cellStyle name="Normalny 2 2 3 6 3 2" xfId="5861" xr:uid="{32BB126D-C39E-4D63-91B3-A971416C809E}"/>
    <cellStyle name="Normalny 2 2 3 6 3 2 2" xfId="5862" xr:uid="{0CA016CE-794F-4D1D-AB44-610EB3F0D4B3}"/>
    <cellStyle name="Normalny 2 2 3 6 3 2 2 2" xfId="5863" xr:uid="{12895612-F324-4361-82DE-07D566A908F5}"/>
    <cellStyle name="Normalny 2 2 3 6 3 2 2 2 2" xfId="5864" xr:uid="{B2961FAB-333F-4ABD-A2A3-F2CF268C6E21}"/>
    <cellStyle name="Normalny 2 2 3 6 3 2 2 3" xfId="5865" xr:uid="{544511CF-AA4C-46E2-B4E4-B3E6D81C166D}"/>
    <cellStyle name="Normalny 2 2 3 6 3 2 3" xfId="5866" xr:uid="{46B4C7C7-840C-4F91-A1F4-194E01F74DA0}"/>
    <cellStyle name="Normalny 2 2 3 6 3 2 3 2" xfId="5867" xr:uid="{9F6AE5A7-DE18-41B9-852E-E14FB72F2AE1}"/>
    <cellStyle name="Normalny 2 2 3 6 3 2 4" xfId="5868" xr:uid="{6FD9A0A8-5E15-4565-9045-4816D695C0D6}"/>
    <cellStyle name="Normalny 2 2 3 6 3 3" xfId="5869" xr:uid="{0DB0C940-7760-48CD-A9A4-ED4A986EF81A}"/>
    <cellStyle name="Normalny 2 2 3 6 3 3 2" xfId="5870" xr:uid="{2FBED685-C74C-48C9-92BC-214495DC85A0}"/>
    <cellStyle name="Normalny 2 2 3 6 3 3 2 2" xfId="5871" xr:uid="{3CE88F2C-956E-4802-AEFA-6A851C62DB4C}"/>
    <cellStyle name="Normalny 2 2 3 6 3 3 3" xfId="5872" xr:uid="{DCAB57FB-23BE-485C-BD87-30109D13B134}"/>
    <cellStyle name="Normalny 2 2 3 6 3 4" xfId="5873" xr:uid="{50F68328-BCAA-4A5C-BC4D-8CF1406FEA7E}"/>
    <cellStyle name="Normalny 2 2 3 6 3 4 2" xfId="5874" xr:uid="{0B6C821E-5CFB-4F96-8B03-76094E4F06D0}"/>
    <cellStyle name="Normalny 2 2 3 6 3 5" xfId="5875" xr:uid="{DA2685E5-B037-45FE-8F5A-02EE8EEC1E34}"/>
    <cellStyle name="Normalny 2 2 3 6 4" xfId="5876" xr:uid="{390CA829-2F34-4870-9E4F-74ABEA349D20}"/>
    <cellStyle name="Normalny 2 2 3 6 4 2" xfId="5877" xr:uid="{BC6C33A0-054B-4A8E-BE48-A216AB47BD5C}"/>
    <cellStyle name="Normalny 2 2 3 6 4 2 2" xfId="5878" xr:uid="{3A52D834-3B19-4B09-A78B-3860CB3DDDD8}"/>
    <cellStyle name="Normalny 2 2 3 6 4 2 2 2" xfId="5879" xr:uid="{76EB0A2E-41CF-413B-AED9-AABF3DE4399F}"/>
    <cellStyle name="Normalny 2 2 3 6 4 2 3" xfId="5880" xr:uid="{FF2CDAD0-41E8-40E2-BD95-F914B2E506DA}"/>
    <cellStyle name="Normalny 2 2 3 6 4 3" xfId="5881" xr:uid="{7DF8481F-9C50-489C-BAD7-B3735C6580FC}"/>
    <cellStyle name="Normalny 2 2 3 6 4 3 2" xfId="5882" xr:uid="{E0F02436-12AD-4DDC-BF77-46C918B57603}"/>
    <cellStyle name="Normalny 2 2 3 6 4 4" xfId="5883" xr:uid="{717B6586-6663-4854-A277-D470F6FA670F}"/>
    <cellStyle name="Normalny 2 2 3 6 5" xfId="5884" xr:uid="{E44131AB-F364-4483-9E4C-900F837830A3}"/>
    <cellStyle name="Normalny 2 2 3 6 5 2" xfId="5885" xr:uid="{FF28E6DD-6607-4509-9881-E7AF8F6A6060}"/>
    <cellStyle name="Normalny 2 2 3 6 5 2 2" xfId="5886" xr:uid="{E5233EA7-B7AA-40D4-8AC2-09BAC749004A}"/>
    <cellStyle name="Normalny 2 2 3 6 5 3" xfId="5887" xr:uid="{D9230568-8FC9-42CE-80E2-5C5CCD693726}"/>
    <cellStyle name="Normalny 2 2 3 6 6" xfId="5888" xr:uid="{6929A427-71E0-4610-929A-DC15833417D3}"/>
    <cellStyle name="Normalny 2 2 3 6 6 2" xfId="5889" xr:uid="{2EBDFFD3-64D9-46C6-85D5-BF2EDD26A481}"/>
    <cellStyle name="Normalny 2 2 3 6 7" xfId="5890" xr:uid="{CDE522D1-CF8C-4F43-BB9E-1ECE5805051D}"/>
    <cellStyle name="Normalny 2 2 3 7" xfId="5891" xr:uid="{C308802F-64D2-4553-A56A-7B1DF47328CC}"/>
    <cellStyle name="Normalny 2 2 3 7 2" xfId="5892" xr:uid="{BB63FB43-1715-4C32-AB9A-59192C5213B2}"/>
    <cellStyle name="Normalny 2 2 3 7 2 2" xfId="5893" xr:uid="{EB5D2F61-9A5B-487D-B924-34B935FE5875}"/>
    <cellStyle name="Normalny 2 2 3 7 2 2 2" xfId="5894" xr:uid="{4710EC5C-6966-47FC-B2D0-DCDCF25BCF6F}"/>
    <cellStyle name="Normalny 2 2 3 7 2 2 2 2" xfId="5895" xr:uid="{CF9745D6-0534-4D09-B324-980BF776F5ED}"/>
    <cellStyle name="Normalny 2 2 3 7 2 2 2 2 2" xfId="5896" xr:uid="{B0DD3C85-F427-4A69-8D3D-A0685F6F27DF}"/>
    <cellStyle name="Normalny 2 2 3 7 2 2 2 3" xfId="5897" xr:uid="{5BBCFDC7-9440-46C3-B8C6-27E84B6322F1}"/>
    <cellStyle name="Normalny 2 2 3 7 2 2 3" xfId="5898" xr:uid="{5EEF6E6B-2B65-4BA1-BDD7-CA410EE26C9C}"/>
    <cellStyle name="Normalny 2 2 3 7 2 2 3 2" xfId="5899" xr:uid="{FBD5DBA0-209B-4A6B-8400-C7B5CE3FA415}"/>
    <cellStyle name="Normalny 2 2 3 7 2 2 4" xfId="5900" xr:uid="{FC1E7725-3EA8-4C6E-9FAC-6EA49741AB94}"/>
    <cellStyle name="Normalny 2 2 3 7 2 3" xfId="5901" xr:uid="{0AF745A2-C1C9-415C-B9E0-15452A41C2A5}"/>
    <cellStyle name="Normalny 2 2 3 7 2 3 2" xfId="5902" xr:uid="{EC118A80-959B-48C1-8421-17CF480ABD90}"/>
    <cellStyle name="Normalny 2 2 3 7 2 3 2 2" xfId="5903" xr:uid="{32891744-599C-4617-A0CD-85C5E5C7D623}"/>
    <cellStyle name="Normalny 2 2 3 7 2 3 3" xfId="5904" xr:uid="{086443D7-EFEB-40EB-94F5-D19A0B23B8AE}"/>
    <cellStyle name="Normalny 2 2 3 7 2 4" xfId="5905" xr:uid="{EE06D8C7-0D4C-4F48-A4E0-178E30440C0E}"/>
    <cellStyle name="Normalny 2 2 3 7 2 4 2" xfId="5906" xr:uid="{7964C46C-7165-4E7C-918A-C6695A5F0E61}"/>
    <cellStyle name="Normalny 2 2 3 7 2 5" xfId="5907" xr:uid="{EEB60DD3-E2EB-4B4D-A03F-AF37181A0AAE}"/>
    <cellStyle name="Normalny 2 2 3 7 3" xfId="5908" xr:uid="{14EB31B0-AB57-4587-B421-2920FC6607A2}"/>
    <cellStyle name="Normalny 2 2 3 7 3 2" xfId="5909" xr:uid="{8C1BD6C7-6EFC-4918-8CAE-C4B2D009927B}"/>
    <cellStyle name="Normalny 2 2 3 7 3 2 2" xfId="5910" xr:uid="{B6309A30-6235-4C91-94B0-114A085371CF}"/>
    <cellStyle name="Normalny 2 2 3 7 3 2 2 2" xfId="5911" xr:uid="{CAD364CD-2358-4C97-BDEE-F2036E4DE476}"/>
    <cellStyle name="Normalny 2 2 3 7 3 2 3" xfId="5912" xr:uid="{411C134A-BE29-4790-9CF6-E8678D151A78}"/>
    <cellStyle name="Normalny 2 2 3 7 3 3" xfId="5913" xr:uid="{F0B59211-00A8-4401-B127-7210BB6F26F9}"/>
    <cellStyle name="Normalny 2 2 3 7 3 3 2" xfId="5914" xr:uid="{4B30A2B3-802E-485E-BB66-6AA0BB79E8A0}"/>
    <cellStyle name="Normalny 2 2 3 7 3 4" xfId="5915" xr:uid="{F8D3DEE4-26A9-44FA-A441-0241B4555BF4}"/>
    <cellStyle name="Normalny 2 2 3 7 4" xfId="5916" xr:uid="{CC93A24A-8CDC-4B8D-8521-E0C1FE4BF75C}"/>
    <cellStyle name="Normalny 2 2 3 7 4 2" xfId="5917" xr:uid="{46DD30F6-9677-42FF-8C11-682D9F8010DC}"/>
    <cellStyle name="Normalny 2 2 3 7 4 2 2" xfId="5918" xr:uid="{7EE984DE-BC68-49A8-A1C1-727B71AD97EE}"/>
    <cellStyle name="Normalny 2 2 3 7 4 3" xfId="5919" xr:uid="{014438D4-3193-4629-AD65-6C0F3BA6F8F3}"/>
    <cellStyle name="Normalny 2 2 3 7 5" xfId="5920" xr:uid="{CB007E5D-2677-4AF2-BF2F-136BF4C136CB}"/>
    <cellStyle name="Normalny 2 2 3 7 5 2" xfId="5921" xr:uid="{F4616C29-0B17-43DE-AE8D-F613BF2E2FAF}"/>
    <cellStyle name="Normalny 2 2 3 7 6" xfId="5922" xr:uid="{CC9E9062-094E-4AA5-BBE3-599FD4E80B59}"/>
    <cellStyle name="Normalny 2 2 3 8" xfId="5923" xr:uid="{18C249F7-AA2E-4975-B09A-43D8A3423DB0}"/>
    <cellStyle name="Normalny 2 2 3 8 2" xfId="5924" xr:uid="{F2B1E8A4-8CA1-4894-9D4F-F561A334D2DD}"/>
    <cellStyle name="Normalny 2 2 3 8 2 2" xfId="5925" xr:uid="{04962621-6948-4530-B23D-3A4E37B9CA65}"/>
    <cellStyle name="Normalny 2 2 3 8 2 2 2" xfId="5926" xr:uid="{CA5B587D-BE45-4CC5-9589-72942E22B970}"/>
    <cellStyle name="Normalny 2 2 3 8 2 2 2 2" xfId="5927" xr:uid="{1CCBA2FB-3EEB-4357-9F18-74C32DF7C6C6}"/>
    <cellStyle name="Normalny 2 2 3 8 2 2 3" xfId="5928" xr:uid="{96AC19D3-0B06-4A16-B494-CA58A649CFDD}"/>
    <cellStyle name="Normalny 2 2 3 8 2 3" xfId="5929" xr:uid="{0ED76FA8-939D-4EA4-8BAF-0B57EC4C87E5}"/>
    <cellStyle name="Normalny 2 2 3 8 2 3 2" xfId="5930" xr:uid="{D0F963C3-7BA2-4ABB-883C-E6A9348852F9}"/>
    <cellStyle name="Normalny 2 2 3 8 2 4" xfId="5931" xr:uid="{44B74260-9A15-4E17-808D-55156B6A3AFC}"/>
    <cellStyle name="Normalny 2 2 3 8 3" xfId="5932" xr:uid="{56D3700E-7092-430D-A159-24E52C34715C}"/>
    <cellStyle name="Normalny 2 2 3 8 3 2" xfId="5933" xr:uid="{1A5B7FF2-5893-4337-B958-C4173C3D6950}"/>
    <cellStyle name="Normalny 2 2 3 8 3 2 2" xfId="5934" xr:uid="{F97D62BB-954A-49D8-9299-A1574E9A810A}"/>
    <cellStyle name="Normalny 2 2 3 8 3 3" xfId="5935" xr:uid="{8EAC57C3-AE82-4FBD-B6A6-9C78F3E8FB9B}"/>
    <cellStyle name="Normalny 2 2 3 8 4" xfId="5936" xr:uid="{9E63E16F-9EB3-4C9F-935C-C8D3C97AB7F9}"/>
    <cellStyle name="Normalny 2 2 3 8 4 2" xfId="5937" xr:uid="{56B11FC8-22E2-4138-8110-405CBC097028}"/>
    <cellStyle name="Normalny 2 2 3 8 5" xfId="5938" xr:uid="{257D5292-5A05-48A3-B139-D4853F1BEDE1}"/>
    <cellStyle name="Normalny 2 2 3 9" xfId="5939" xr:uid="{BC2F099B-87F9-447E-81A2-EBA3723A3F57}"/>
    <cellStyle name="Normalny 2 2 3 9 2" xfId="5940" xr:uid="{2EC754B2-86C0-44FF-B8F1-B52B6132F5A5}"/>
    <cellStyle name="Normalny 2 2 3 9 2 2" xfId="5941" xr:uid="{B5415B09-7F39-407F-B7DB-61E29D2032BC}"/>
    <cellStyle name="Normalny 2 2 3 9 2 2 2" xfId="5942" xr:uid="{BF222218-F8C5-48E7-9F55-331A09CAFBDA}"/>
    <cellStyle name="Normalny 2 2 3 9 2 3" xfId="5943" xr:uid="{B9CFB122-4456-4E3A-9D1D-772F5C513F2C}"/>
    <cellStyle name="Normalny 2 2 3 9 3" xfId="5944" xr:uid="{5D3C6D65-8592-4512-B3A9-5CE46E620527}"/>
    <cellStyle name="Normalny 2 2 3 9 3 2" xfId="5945" xr:uid="{1D1C2DB1-CF98-4EF3-A089-4194E9740353}"/>
    <cellStyle name="Normalny 2 2 3 9 4" xfId="5946" xr:uid="{819CD1F3-2665-403B-88E4-6A19132DFB00}"/>
    <cellStyle name="Normalny 2 2 4" xfId="5947" xr:uid="{C0D45F94-8021-4723-A426-93D7D76FC294}"/>
    <cellStyle name="Normalny 2 2 4 10" xfId="5948" xr:uid="{07466D0F-4E3D-4AEC-A248-62E9B9903AE2}"/>
    <cellStyle name="Normalny 2 2 4 10 2" xfId="5949" xr:uid="{1C0954C4-C2C6-491C-8A74-6CD937EDF8AC}"/>
    <cellStyle name="Normalny 2 2 4 11" xfId="5950" xr:uid="{7796E377-14FD-4568-BD2B-6E28E6A429F6}"/>
    <cellStyle name="Normalny 2 2 4 2" xfId="5951" xr:uid="{AB66E04F-1DBB-4205-9C65-F571C347E758}"/>
    <cellStyle name="Normalny 2 2 4 3" xfId="5952" xr:uid="{2A7E6CB1-51CC-431B-BDB4-5C10DCAF1B05}"/>
    <cellStyle name="Normalny 2 2 4 3 2" xfId="5953" xr:uid="{EDFA9A0C-4E55-4FF4-BBEA-10B183C00D57}"/>
    <cellStyle name="Normalny 2 2 4 3 2 2" xfId="5954" xr:uid="{3E4ED0E7-AA7D-481D-9649-305F1188B8EC}"/>
    <cellStyle name="Normalny 2 2 4 3 2 2 2" xfId="5955" xr:uid="{FD86F9F1-05A7-417B-B25C-76A246159BB2}"/>
    <cellStyle name="Normalny 2 2 4 3 2 2 2 2" xfId="5956" xr:uid="{E1C81F00-21FA-41FF-BC15-07DDF96A1C76}"/>
    <cellStyle name="Normalny 2 2 4 3 2 2 2 2 2" xfId="5957" xr:uid="{29092215-728E-4DFB-8324-40FA245F9F0B}"/>
    <cellStyle name="Normalny 2 2 4 3 2 2 2 2 2 2" xfId="5958" xr:uid="{9A615D3E-36A4-4EC9-8938-0388C72A617E}"/>
    <cellStyle name="Normalny 2 2 4 3 2 2 2 2 2 2 2" xfId="5959" xr:uid="{C919BFA6-47AD-4208-BEBF-2069234D1BEC}"/>
    <cellStyle name="Normalny 2 2 4 3 2 2 2 2 2 2 2 2" xfId="5960" xr:uid="{0E97CEF3-F4AB-4A1E-B4E1-2039D57FF65E}"/>
    <cellStyle name="Normalny 2 2 4 3 2 2 2 2 2 2 3" xfId="5961" xr:uid="{F8D90C4F-6C88-4E3B-A544-2397D635FEBD}"/>
    <cellStyle name="Normalny 2 2 4 3 2 2 2 2 2 3" xfId="5962" xr:uid="{65250DB5-4AFC-4EE3-B491-72E781AF1FB5}"/>
    <cellStyle name="Normalny 2 2 4 3 2 2 2 2 2 3 2" xfId="5963" xr:uid="{ED50F8CA-A5F7-442A-8554-F7B003E1E3E9}"/>
    <cellStyle name="Normalny 2 2 4 3 2 2 2 2 2 4" xfId="5964" xr:uid="{77C83C47-701A-4F24-B357-1DC72476B2D0}"/>
    <cellStyle name="Normalny 2 2 4 3 2 2 2 2 3" xfId="5965" xr:uid="{1428639D-7EF9-472E-B286-78E3F8973CCD}"/>
    <cellStyle name="Normalny 2 2 4 3 2 2 2 2 3 2" xfId="5966" xr:uid="{FA34EB61-13DA-4AFB-928B-9E13F07921BD}"/>
    <cellStyle name="Normalny 2 2 4 3 2 2 2 2 3 2 2" xfId="5967" xr:uid="{CD2AB69E-3ED3-4040-A7A2-015771B85ED1}"/>
    <cellStyle name="Normalny 2 2 4 3 2 2 2 2 3 3" xfId="5968" xr:uid="{1F05A9E2-565E-482C-A7AA-CD2665060118}"/>
    <cellStyle name="Normalny 2 2 4 3 2 2 2 2 4" xfId="5969" xr:uid="{A40F08EF-732E-42AE-B6F1-851E7037103B}"/>
    <cellStyle name="Normalny 2 2 4 3 2 2 2 2 4 2" xfId="5970" xr:uid="{C0A04C13-E60D-49F4-87F3-835BDA98986F}"/>
    <cellStyle name="Normalny 2 2 4 3 2 2 2 2 5" xfId="5971" xr:uid="{FAE1DC35-9A57-44A1-A581-EE0272441D55}"/>
    <cellStyle name="Normalny 2 2 4 3 2 2 2 3" xfId="5972" xr:uid="{C5A31442-C0BB-4C58-B7B8-2E3F8BDD934B}"/>
    <cellStyle name="Normalny 2 2 4 3 2 2 2 3 2" xfId="5973" xr:uid="{7C6F3E56-A10C-444A-8577-2CEB853089DF}"/>
    <cellStyle name="Normalny 2 2 4 3 2 2 2 3 2 2" xfId="5974" xr:uid="{B03682A9-1400-4148-A7F2-C14AB6FF578B}"/>
    <cellStyle name="Normalny 2 2 4 3 2 2 2 3 2 2 2" xfId="5975" xr:uid="{2BA73D79-3AD2-4976-84AC-EA4E6399682E}"/>
    <cellStyle name="Normalny 2 2 4 3 2 2 2 3 2 3" xfId="5976" xr:uid="{72454078-4837-461F-AB37-CE520D9DEB7E}"/>
    <cellStyle name="Normalny 2 2 4 3 2 2 2 3 3" xfId="5977" xr:uid="{B3CCF861-79A2-47E5-A2C9-F8B807ADADFC}"/>
    <cellStyle name="Normalny 2 2 4 3 2 2 2 3 3 2" xfId="5978" xr:uid="{02A28BF3-B183-4127-90B3-3A768C3EECDF}"/>
    <cellStyle name="Normalny 2 2 4 3 2 2 2 3 4" xfId="5979" xr:uid="{4DF30830-DF46-4A02-B4FE-793C093FF196}"/>
    <cellStyle name="Normalny 2 2 4 3 2 2 2 4" xfId="5980" xr:uid="{F839FF1E-28C5-4CF6-B4AB-83465C733334}"/>
    <cellStyle name="Normalny 2 2 4 3 2 2 2 4 2" xfId="5981" xr:uid="{12058BB9-41C8-4607-9A18-88049C335107}"/>
    <cellStyle name="Normalny 2 2 4 3 2 2 2 4 2 2" xfId="5982" xr:uid="{CF5C3751-173E-477A-8E09-1EC723B1453F}"/>
    <cellStyle name="Normalny 2 2 4 3 2 2 2 4 3" xfId="5983" xr:uid="{8212E3CC-725C-4155-A2D3-C3AA98787C13}"/>
    <cellStyle name="Normalny 2 2 4 3 2 2 2 5" xfId="5984" xr:uid="{E557354C-F8A4-4B49-AB38-F7926FC61AD5}"/>
    <cellStyle name="Normalny 2 2 4 3 2 2 2 5 2" xfId="5985" xr:uid="{09F7C364-0D59-46DE-BC56-527BEE468C2F}"/>
    <cellStyle name="Normalny 2 2 4 3 2 2 2 6" xfId="5986" xr:uid="{CBAE018D-16F4-44A5-ADB8-109B54F53F94}"/>
    <cellStyle name="Normalny 2 2 4 3 2 2 3" xfId="5987" xr:uid="{C0B94DC5-292E-4F20-8DD1-ECC077B86EEF}"/>
    <cellStyle name="Normalny 2 2 4 3 2 2 3 2" xfId="5988" xr:uid="{A5B24F24-F4E9-4092-B609-031CF8108817}"/>
    <cellStyle name="Normalny 2 2 4 3 2 2 3 2 2" xfId="5989" xr:uid="{36C878B9-2A75-4EC4-BE62-794A1716A968}"/>
    <cellStyle name="Normalny 2 2 4 3 2 2 3 2 2 2" xfId="5990" xr:uid="{A860599B-D0A3-4DFE-8824-2BC42D1216BA}"/>
    <cellStyle name="Normalny 2 2 4 3 2 2 3 2 2 2 2" xfId="5991" xr:uid="{B1BBBBFF-65DD-45EC-82EE-152BBD891CD6}"/>
    <cellStyle name="Normalny 2 2 4 3 2 2 3 2 2 3" xfId="5992" xr:uid="{3695B298-E2B3-4D16-A037-75C64AFE19CE}"/>
    <cellStyle name="Normalny 2 2 4 3 2 2 3 2 3" xfId="5993" xr:uid="{0F6E3FE6-CE52-4D92-80F7-4A5FC4A603FF}"/>
    <cellStyle name="Normalny 2 2 4 3 2 2 3 2 3 2" xfId="5994" xr:uid="{908D9802-98A5-4FA4-8EB4-EA4D2CAC36A1}"/>
    <cellStyle name="Normalny 2 2 4 3 2 2 3 2 4" xfId="5995" xr:uid="{1B2499FC-CFF2-4D15-947D-EA82DB6D3153}"/>
    <cellStyle name="Normalny 2 2 4 3 2 2 3 3" xfId="5996" xr:uid="{50BCD969-5861-44C6-8E64-75E35BBD2C72}"/>
    <cellStyle name="Normalny 2 2 4 3 2 2 3 3 2" xfId="5997" xr:uid="{57BD4310-8B6D-416C-857B-FD08F5FF3DC8}"/>
    <cellStyle name="Normalny 2 2 4 3 2 2 3 3 2 2" xfId="5998" xr:uid="{FA1B894F-A4B1-4644-894D-6F168D0BF8B0}"/>
    <cellStyle name="Normalny 2 2 4 3 2 2 3 3 3" xfId="5999" xr:uid="{6F3F9F95-3BFA-489F-8043-3767615DF0BF}"/>
    <cellStyle name="Normalny 2 2 4 3 2 2 3 4" xfId="6000" xr:uid="{FEF7A26B-5B2B-4428-93C2-DAFE8740B68D}"/>
    <cellStyle name="Normalny 2 2 4 3 2 2 3 4 2" xfId="6001" xr:uid="{B0ED4BB1-86F1-4120-83A6-021309D71635}"/>
    <cellStyle name="Normalny 2 2 4 3 2 2 3 5" xfId="6002" xr:uid="{77209812-2EBF-4704-8BEF-17FD7385AFAF}"/>
    <cellStyle name="Normalny 2 2 4 3 2 2 4" xfId="6003" xr:uid="{DFF55DF5-8E5C-4EB9-B049-A85E3652EE8C}"/>
    <cellStyle name="Normalny 2 2 4 3 2 2 4 2" xfId="6004" xr:uid="{1329873C-42F6-4E6C-BB07-9242CA0F09DF}"/>
    <cellStyle name="Normalny 2 2 4 3 2 2 4 2 2" xfId="6005" xr:uid="{E495ED50-98AE-40CE-BD4A-452F7508B4BA}"/>
    <cellStyle name="Normalny 2 2 4 3 2 2 4 2 2 2" xfId="6006" xr:uid="{1FBF64AE-16E5-4CE0-AAD9-D9DA55D93F81}"/>
    <cellStyle name="Normalny 2 2 4 3 2 2 4 2 3" xfId="6007" xr:uid="{96456FED-D9EB-4A5B-A808-0DF2FB6660F7}"/>
    <cellStyle name="Normalny 2 2 4 3 2 2 4 3" xfId="6008" xr:uid="{E61AF50C-84E8-4B21-9B42-5C67D95B8CEB}"/>
    <cellStyle name="Normalny 2 2 4 3 2 2 4 3 2" xfId="6009" xr:uid="{8DD4C1CA-2C98-4599-B7AA-5EB60ED82F15}"/>
    <cellStyle name="Normalny 2 2 4 3 2 2 4 4" xfId="6010" xr:uid="{5E0E56E2-84E1-4D2D-9C4A-E5551587A2B1}"/>
    <cellStyle name="Normalny 2 2 4 3 2 2 5" xfId="6011" xr:uid="{43E75089-5274-456A-8C4E-B9EF8E0130BF}"/>
    <cellStyle name="Normalny 2 2 4 3 2 2 5 2" xfId="6012" xr:uid="{E9013C26-DE2C-43D8-921D-391F5EFD70C3}"/>
    <cellStyle name="Normalny 2 2 4 3 2 2 5 2 2" xfId="6013" xr:uid="{110760CD-E420-48A1-A89F-3B7606223E1B}"/>
    <cellStyle name="Normalny 2 2 4 3 2 2 5 3" xfId="6014" xr:uid="{64607796-3F44-4242-9A6D-6A91E3C9B907}"/>
    <cellStyle name="Normalny 2 2 4 3 2 2 6" xfId="6015" xr:uid="{7BAB601F-5791-4447-A71B-7DB03E9E4116}"/>
    <cellStyle name="Normalny 2 2 4 3 2 2 6 2" xfId="6016" xr:uid="{14581FE7-A160-466B-B671-C69917D63043}"/>
    <cellStyle name="Normalny 2 2 4 3 2 2 7" xfId="6017" xr:uid="{DFCD1AAC-034D-4075-A6AE-CB0C6C1F3AC1}"/>
    <cellStyle name="Normalny 2 2 4 3 2 3" xfId="6018" xr:uid="{81A89094-7C76-4521-9C6C-171C585DA3AE}"/>
    <cellStyle name="Normalny 2 2 4 3 2 3 2" xfId="6019" xr:uid="{85D2A752-3D39-434B-A8DE-44AA37C14011}"/>
    <cellStyle name="Normalny 2 2 4 3 2 3 2 2" xfId="6020" xr:uid="{759FE146-65EF-44DC-A082-C064FEDA04CB}"/>
    <cellStyle name="Normalny 2 2 4 3 2 3 2 2 2" xfId="6021" xr:uid="{E142B23C-FFF2-4E61-AE56-C0251775511F}"/>
    <cellStyle name="Normalny 2 2 4 3 2 3 2 2 2 2" xfId="6022" xr:uid="{FB713495-0E06-4812-B97C-75D7AB9D0163}"/>
    <cellStyle name="Normalny 2 2 4 3 2 3 2 2 2 2 2" xfId="6023" xr:uid="{929E36C8-B7F6-457F-A76A-74464E75F7F5}"/>
    <cellStyle name="Normalny 2 2 4 3 2 3 2 2 2 3" xfId="6024" xr:uid="{BC915792-A9FD-434A-AD9C-E9C8F97EA3A5}"/>
    <cellStyle name="Normalny 2 2 4 3 2 3 2 2 3" xfId="6025" xr:uid="{9664B65E-D99C-476C-AC82-66949BAF9A8E}"/>
    <cellStyle name="Normalny 2 2 4 3 2 3 2 2 3 2" xfId="6026" xr:uid="{A06E6A75-DD97-4B1D-9997-7422A3E7F1D9}"/>
    <cellStyle name="Normalny 2 2 4 3 2 3 2 2 4" xfId="6027" xr:uid="{F431698C-685E-45C6-8417-6A0CCC5321AC}"/>
    <cellStyle name="Normalny 2 2 4 3 2 3 2 3" xfId="6028" xr:uid="{8B3FF492-F2A9-4223-BF5D-8AEB42290298}"/>
    <cellStyle name="Normalny 2 2 4 3 2 3 2 3 2" xfId="6029" xr:uid="{41DB8F11-5B80-49A3-B7BF-8E7AAF16140E}"/>
    <cellStyle name="Normalny 2 2 4 3 2 3 2 3 2 2" xfId="6030" xr:uid="{642CCFF7-2FBF-4CAD-9D83-EB0EFACC6350}"/>
    <cellStyle name="Normalny 2 2 4 3 2 3 2 3 3" xfId="6031" xr:uid="{E175E093-CDC9-47FA-B9A1-0F723A6F0B00}"/>
    <cellStyle name="Normalny 2 2 4 3 2 3 2 4" xfId="6032" xr:uid="{CB3F3C36-F9F1-471D-AABF-50959EC49281}"/>
    <cellStyle name="Normalny 2 2 4 3 2 3 2 4 2" xfId="6033" xr:uid="{CE65E8FD-BCD7-42C5-AEAE-FAB43D02540D}"/>
    <cellStyle name="Normalny 2 2 4 3 2 3 2 5" xfId="6034" xr:uid="{D1807C60-0E9C-4DE3-B757-71784ADD26A0}"/>
    <cellStyle name="Normalny 2 2 4 3 2 3 3" xfId="6035" xr:uid="{394D7507-E0C0-4F35-99E2-38DEB2023337}"/>
    <cellStyle name="Normalny 2 2 4 3 2 3 3 2" xfId="6036" xr:uid="{3F68148F-D34B-4C58-A036-ED3FE8638BB8}"/>
    <cellStyle name="Normalny 2 2 4 3 2 3 3 2 2" xfId="6037" xr:uid="{8FF2188F-50E3-40AB-9627-818F9F1AB157}"/>
    <cellStyle name="Normalny 2 2 4 3 2 3 3 2 2 2" xfId="6038" xr:uid="{8CA16E3F-127B-44E3-AEE7-0056FA70824F}"/>
    <cellStyle name="Normalny 2 2 4 3 2 3 3 2 3" xfId="6039" xr:uid="{2E717366-72D2-4454-A1EE-6865053CF50C}"/>
    <cellStyle name="Normalny 2 2 4 3 2 3 3 3" xfId="6040" xr:uid="{AB3E1416-075B-4A0F-974E-0BB9B12A544E}"/>
    <cellStyle name="Normalny 2 2 4 3 2 3 3 3 2" xfId="6041" xr:uid="{26751E13-223E-4995-9617-39BE7090F510}"/>
    <cellStyle name="Normalny 2 2 4 3 2 3 3 4" xfId="6042" xr:uid="{C3E7AE5B-EB6F-466E-8D25-9F4FF4A74402}"/>
    <cellStyle name="Normalny 2 2 4 3 2 3 4" xfId="6043" xr:uid="{B8BA6EE5-CA57-441F-9F9D-FEC48CD40AA4}"/>
    <cellStyle name="Normalny 2 2 4 3 2 3 4 2" xfId="6044" xr:uid="{1704755A-E5E8-4815-986C-0C1B6345AC5E}"/>
    <cellStyle name="Normalny 2 2 4 3 2 3 4 2 2" xfId="6045" xr:uid="{63E5E30B-E614-49A7-A74B-54E1E532FD53}"/>
    <cellStyle name="Normalny 2 2 4 3 2 3 4 3" xfId="6046" xr:uid="{283ADB20-CB4B-4F5E-8CD6-B069CECDB2E6}"/>
    <cellStyle name="Normalny 2 2 4 3 2 3 5" xfId="6047" xr:uid="{DD9CB8B4-C108-45C8-A07F-56BA052B90F9}"/>
    <cellStyle name="Normalny 2 2 4 3 2 3 5 2" xfId="6048" xr:uid="{C6E40656-4806-4B7D-8AE3-CDF99BAAE795}"/>
    <cellStyle name="Normalny 2 2 4 3 2 3 6" xfId="6049" xr:uid="{9007C973-F886-47FC-B479-8C6072A388CF}"/>
    <cellStyle name="Normalny 2 2 4 3 2 4" xfId="6050" xr:uid="{CFD37951-D6CE-4967-8C15-9801B458C7D8}"/>
    <cellStyle name="Normalny 2 2 4 3 2 4 2" xfId="6051" xr:uid="{B7EE6D19-CA19-4588-99BB-5BAADCC40303}"/>
    <cellStyle name="Normalny 2 2 4 3 2 4 2 2" xfId="6052" xr:uid="{10AEE888-ACD7-40DA-B71A-6299CB2B16B9}"/>
    <cellStyle name="Normalny 2 2 4 3 2 4 2 2 2" xfId="6053" xr:uid="{BB2139AF-8D0A-462C-A759-C949D3264E72}"/>
    <cellStyle name="Normalny 2 2 4 3 2 4 2 2 2 2" xfId="6054" xr:uid="{15DE4FA5-F938-41CF-9595-ED078F747111}"/>
    <cellStyle name="Normalny 2 2 4 3 2 4 2 2 3" xfId="6055" xr:uid="{8A0A392C-37BA-4D24-AF40-21F2045807B0}"/>
    <cellStyle name="Normalny 2 2 4 3 2 4 2 3" xfId="6056" xr:uid="{18F9DC21-5D12-425E-806A-CD1F68538E63}"/>
    <cellStyle name="Normalny 2 2 4 3 2 4 2 3 2" xfId="6057" xr:uid="{65B7DEE1-9412-47FB-8166-DA5D3B559A03}"/>
    <cellStyle name="Normalny 2 2 4 3 2 4 2 4" xfId="6058" xr:uid="{038D208A-E4A0-4970-BC7A-B76B5602F476}"/>
    <cellStyle name="Normalny 2 2 4 3 2 4 3" xfId="6059" xr:uid="{D5713DFA-48D7-4B01-9FF5-AC2AC62F9797}"/>
    <cellStyle name="Normalny 2 2 4 3 2 4 3 2" xfId="6060" xr:uid="{23170BFB-1C91-482A-A121-4AA49715994D}"/>
    <cellStyle name="Normalny 2 2 4 3 2 4 3 2 2" xfId="6061" xr:uid="{AACBF112-1361-459A-BB53-D97F237AB238}"/>
    <cellStyle name="Normalny 2 2 4 3 2 4 3 3" xfId="6062" xr:uid="{B7FC18E1-E4D9-4EA4-AFBF-EDA6F749850E}"/>
    <cellStyle name="Normalny 2 2 4 3 2 4 4" xfId="6063" xr:uid="{460A60D3-A665-4DD4-9ADE-EF92C5C3AE29}"/>
    <cellStyle name="Normalny 2 2 4 3 2 4 4 2" xfId="6064" xr:uid="{E561413A-2A1C-4326-9EDA-C44E86DD7414}"/>
    <cellStyle name="Normalny 2 2 4 3 2 4 5" xfId="6065" xr:uid="{A1DEE260-E861-48D1-82D4-A49A2AA37C05}"/>
    <cellStyle name="Normalny 2 2 4 3 2 5" xfId="6066" xr:uid="{8723DC8A-7BED-4520-9B8F-CE2374D855F1}"/>
    <cellStyle name="Normalny 2 2 4 3 2 5 2" xfId="6067" xr:uid="{E1AEC125-E16F-4AAD-A4A2-F4031E2F37D4}"/>
    <cellStyle name="Normalny 2 2 4 3 2 5 2 2" xfId="6068" xr:uid="{8335ED4E-8E4B-4451-BE9B-21B8BF83DFDF}"/>
    <cellStyle name="Normalny 2 2 4 3 2 5 2 2 2" xfId="6069" xr:uid="{9811FA44-0B86-4E2B-9ADA-439C1722B3F5}"/>
    <cellStyle name="Normalny 2 2 4 3 2 5 2 3" xfId="6070" xr:uid="{F4AEB370-279F-4A1E-A809-B0589C48618D}"/>
    <cellStyle name="Normalny 2 2 4 3 2 5 3" xfId="6071" xr:uid="{EA6A1327-E47C-4D84-86FC-A4E027BF6ABB}"/>
    <cellStyle name="Normalny 2 2 4 3 2 5 3 2" xfId="6072" xr:uid="{E62B1529-86BB-41B5-9C4C-8A07C52F9A71}"/>
    <cellStyle name="Normalny 2 2 4 3 2 5 4" xfId="6073" xr:uid="{34A60D5B-7F7C-4DC7-B635-4FFA51C56499}"/>
    <cellStyle name="Normalny 2 2 4 3 2 6" xfId="6074" xr:uid="{421381A5-6E5C-4013-BF14-E123D1099D4C}"/>
    <cellStyle name="Normalny 2 2 4 3 2 6 2" xfId="6075" xr:uid="{8E5BEB8B-664A-4458-9E79-16C4EC169C7C}"/>
    <cellStyle name="Normalny 2 2 4 3 2 6 2 2" xfId="6076" xr:uid="{13B4B2DD-D345-4958-B339-DACC6B001C8C}"/>
    <cellStyle name="Normalny 2 2 4 3 2 6 3" xfId="6077" xr:uid="{3C0CF97F-14DD-4520-8906-6AA1E2DD1EB3}"/>
    <cellStyle name="Normalny 2 2 4 3 2 7" xfId="6078" xr:uid="{17142084-6E43-462D-B95B-2C582508F9C0}"/>
    <cellStyle name="Normalny 2 2 4 3 2 7 2" xfId="6079" xr:uid="{A03B10FF-106F-4B33-847F-594CE107855E}"/>
    <cellStyle name="Normalny 2 2 4 3 2 8" xfId="6080" xr:uid="{ECEB690B-EC59-4E5C-8EF1-E03A364A56F9}"/>
    <cellStyle name="Normalny 2 2 4 3 3" xfId="6081" xr:uid="{BF7CBB9B-9A9E-4AA2-9F09-D42754302C77}"/>
    <cellStyle name="Normalny 2 2 4 3 3 2" xfId="6082" xr:uid="{2A8CF578-9598-431B-ABB4-6CEE4D26F6FA}"/>
    <cellStyle name="Normalny 2 2 4 3 3 2 2" xfId="6083" xr:uid="{FD9E1EEA-B773-449D-BEEC-53B679FCC3DB}"/>
    <cellStyle name="Normalny 2 2 4 3 3 2 2 2" xfId="6084" xr:uid="{670C6568-5D33-4652-ADD7-5FCD58438D74}"/>
    <cellStyle name="Normalny 2 2 4 3 3 2 2 2 2" xfId="6085" xr:uid="{5FBA4EEE-8FCF-4537-9500-5B6C092DFF0F}"/>
    <cellStyle name="Normalny 2 2 4 3 3 2 2 2 2 2" xfId="6086" xr:uid="{187F626A-1745-42B0-98BD-58CFE535217F}"/>
    <cellStyle name="Normalny 2 2 4 3 3 2 2 2 2 2 2" xfId="6087" xr:uid="{096914FF-2F7A-4FC6-84D7-A2A774ABFE18}"/>
    <cellStyle name="Normalny 2 2 4 3 3 2 2 2 2 3" xfId="6088" xr:uid="{166B137F-314F-4345-B51E-0DB65D604750}"/>
    <cellStyle name="Normalny 2 2 4 3 3 2 2 2 3" xfId="6089" xr:uid="{BCCB19C8-92F0-461B-AA13-69A7ACEE0650}"/>
    <cellStyle name="Normalny 2 2 4 3 3 2 2 2 3 2" xfId="6090" xr:uid="{DF414D28-23DF-4A91-8B48-03190FBF834B}"/>
    <cellStyle name="Normalny 2 2 4 3 3 2 2 2 4" xfId="6091" xr:uid="{3134CCA5-45A8-4F79-A911-81EE976F1932}"/>
    <cellStyle name="Normalny 2 2 4 3 3 2 2 3" xfId="6092" xr:uid="{F2524E52-C113-48D9-B5E7-93432B6344D9}"/>
    <cellStyle name="Normalny 2 2 4 3 3 2 2 3 2" xfId="6093" xr:uid="{7D9653D4-AE04-4EED-B931-D67B91D5AD0E}"/>
    <cellStyle name="Normalny 2 2 4 3 3 2 2 3 2 2" xfId="6094" xr:uid="{5FD1DC42-41C1-44BD-9A37-964D04873770}"/>
    <cellStyle name="Normalny 2 2 4 3 3 2 2 3 3" xfId="6095" xr:uid="{CF24B2E0-7797-4947-831A-F86E8D186FF6}"/>
    <cellStyle name="Normalny 2 2 4 3 3 2 2 4" xfId="6096" xr:uid="{3F24A610-314A-4CAB-82C8-6FF5702A8CDC}"/>
    <cellStyle name="Normalny 2 2 4 3 3 2 2 4 2" xfId="6097" xr:uid="{0886378D-A950-4625-AD1E-9CEE19BC6B65}"/>
    <cellStyle name="Normalny 2 2 4 3 3 2 2 5" xfId="6098" xr:uid="{BA30F333-7A82-427F-9099-075044C7BFD6}"/>
    <cellStyle name="Normalny 2 2 4 3 3 2 3" xfId="6099" xr:uid="{8D5C2BB6-63F1-43D4-9C29-57393C7CC3BF}"/>
    <cellStyle name="Normalny 2 2 4 3 3 2 3 2" xfId="6100" xr:uid="{4B14E6E5-04A0-45B8-9FDC-5AA17FF699B0}"/>
    <cellStyle name="Normalny 2 2 4 3 3 2 3 2 2" xfId="6101" xr:uid="{C5D729E3-882A-42C8-9171-4228DAD6942D}"/>
    <cellStyle name="Normalny 2 2 4 3 3 2 3 2 2 2" xfId="6102" xr:uid="{B9A03880-643D-420C-9ECF-02AA55E27C1C}"/>
    <cellStyle name="Normalny 2 2 4 3 3 2 3 2 3" xfId="6103" xr:uid="{31BCF6FA-1EE3-4C46-A676-ACBF042E4931}"/>
    <cellStyle name="Normalny 2 2 4 3 3 2 3 3" xfId="6104" xr:uid="{FF1413EB-9833-45E7-9726-F41AD6D34C56}"/>
    <cellStyle name="Normalny 2 2 4 3 3 2 3 3 2" xfId="6105" xr:uid="{A16F5538-80D6-4AD7-921E-59F271513FBE}"/>
    <cellStyle name="Normalny 2 2 4 3 3 2 3 4" xfId="6106" xr:uid="{3ABCD57C-06FE-490C-9C43-E7C5B79C087C}"/>
    <cellStyle name="Normalny 2 2 4 3 3 2 4" xfId="6107" xr:uid="{352F6615-CB6D-470F-9453-A80137C302D8}"/>
    <cellStyle name="Normalny 2 2 4 3 3 2 4 2" xfId="6108" xr:uid="{5E535D14-68B3-4424-8AE2-ABCD61A2EA52}"/>
    <cellStyle name="Normalny 2 2 4 3 3 2 4 2 2" xfId="6109" xr:uid="{182BED33-5571-403C-91B5-81A8980F2BE6}"/>
    <cellStyle name="Normalny 2 2 4 3 3 2 4 3" xfId="6110" xr:uid="{54181B9E-DBED-425C-BE8B-10A75A5D1923}"/>
    <cellStyle name="Normalny 2 2 4 3 3 2 5" xfId="6111" xr:uid="{5905B55B-F07D-447C-9A22-D9A5661DB299}"/>
    <cellStyle name="Normalny 2 2 4 3 3 2 5 2" xfId="6112" xr:uid="{DFB555F5-3B8A-4C21-903B-147F8475ECE2}"/>
    <cellStyle name="Normalny 2 2 4 3 3 2 6" xfId="6113" xr:uid="{46B31278-6E6C-4C04-86C9-0551D38E57F3}"/>
    <cellStyle name="Normalny 2 2 4 3 3 3" xfId="6114" xr:uid="{2A9AC6E6-C8AB-4C05-A222-4B656E461E2C}"/>
    <cellStyle name="Normalny 2 2 4 3 3 3 2" xfId="6115" xr:uid="{427EBA5E-3BC7-4A23-A882-CA903601BD6C}"/>
    <cellStyle name="Normalny 2 2 4 3 3 3 2 2" xfId="6116" xr:uid="{1B4DDC5A-6E47-45E0-8E2E-B699F3983573}"/>
    <cellStyle name="Normalny 2 2 4 3 3 3 2 2 2" xfId="6117" xr:uid="{B05A1C76-0D99-4711-9F7A-39C1494B884E}"/>
    <cellStyle name="Normalny 2 2 4 3 3 3 2 2 2 2" xfId="6118" xr:uid="{7AF995C4-7C61-4E94-B0ED-DC5A0AE27946}"/>
    <cellStyle name="Normalny 2 2 4 3 3 3 2 2 3" xfId="6119" xr:uid="{E599EDA5-543A-4ED0-A4E3-1762BE0A3EE5}"/>
    <cellStyle name="Normalny 2 2 4 3 3 3 2 3" xfId="6120" xr:uid="{974A2988-9650-4BA8-99D2-31023A3C3C4B}"/>
    <cellStyle name="Normalny 2 2 4 3 3 3 2 3 2" xfId="6121" xr:uid="{6B85AD3E-1A75-41DD-9E47-3035C0702600}"/>
    <cellStyle name="Normalny 2 2 4 3 3 3 2 4" xfId="6122" xr:uid="{8DC1E269-34A6-43D3-8AD6-3E1D4451B67A}"/>
    <cellStyle name="Normalny 2 2 4 3 3 3 3" xfId="6123" xr:uid="{AC778C9D-7F6C-4911-BEB5-B829924B51A9}"/>
    <cellStyle name="Normalny 2 2 4 3 3 3 3 2" xfId="6124" xr:uid="{B7B5F59B-4EA6-4311-A8DA-44B5AB84C6A2}"/>
    <cellStyle name="Normalny 2 2 4 3 3 3 3 2 2" xfId="6125" xr:uid="{301A7F80-AE82-442D-80A5-2105B599F3CD}"/>
    <cellStyle name="Normalny 2 2 4 3 3 3 3 3" xfId="6126" xr:uid="{EC3CA750-667C-4C25-A683-3842B51CBE99}"/>
    <cellStyle name="Normalny 2 2 4 3 3 3 4" xfId="6127" xr:uid="{C1A2042F-BAC7-4428-9D0E-66A34A93BB4A}"/>
    <cellStyle name="Normalny 2 2 4 3 3 3 4 2" xfId="6128" xr:uid="{3C5F7495-30FC-4DF8-9F61-687630AB0AA5}"/>
    <cellStyle name="Normalny 2 2 4 3 3 3 5" xfId="6129" xr:uid="{8A225F8F-0B32-4169-B15A-309F1FF3E45A}"/>
    <cellStyle name="Normalny 2 2 4 3 3 4" xfId="6130" xr:uid="{3BFB4566-33DF-45E9-83DB-31571ECFAC59}"/>
    <cellStyle name="Normalny 2 2 4 3 3 4 2" xfId="6131" xr:uid="{2166050E-362A-4F6A-A6F9-4AC7FD4EBFA5}"/>
    <cellStyle name="Normalny 2 2 4 3 3 4 2 2" xfId="6132" xr:uid="{6FC01DD1-C8A3-4A15-9EF2-3743CE326155}"/>
    <cellStyle name="Normalny 2 2 4 3 3 4 2 2 2" xfId="6133" xr:uid="{22624EFB-DB68-4874-B49C-1D2E631C8E84}"/>
    <cellStyle name="Normalny 2 2 4 3 3 4 2 3" xfId="6134" xr:uid="{CEA0C519-ACD5-47D6-8CBE-258A7DA280A9}"/>
    <cellStyle name="Normalny 2 2 4 3 3 4 3" xfId="6135" xr:uid="{FB0F6B1E-31F7-4E20-A8BA-7FB32E39D0FF}"/>
    <cellStyle name="Normalny 2 2 4 3 3 4 3 2" xfId="6136" xr:uid="{FE00580F-9ABE-4373-8DA0-84FD6D8F9964}"/>
    <cellStyle name="Normalny 2 2 4 3 3 4 4" xfId="6137" xr:uid="{FFEB9B28-5458-4B4B-A099-E31B3510E486}"/>
    <cellStyle name="Normalny 2 2 4 3 3 5" xfId="6138" xr:uid="{A0F19089-1052-46AE-B8AE-3E5E39C37004}"/>
    <cellStyle name="Normalny 2 2 4 3 3 5 2" xfId="6139" xr:uid="{C76236F3-0971-487D-8415-BB8D44B66421}"/>
    <cellStyle name="Normalny 2 2 4 3 3 5 2 2" xfId="6140" xr:uid="{FBAA9BE0-65D5-420D-8A16-21F13036F9A6}"/>
    <cellStyle name="Normalny 2 2 4 3 3 5 3" xfId="6141" xr:uid="{17B3A6BD-8AE2-4C13-A4B3-C92685F241A7}"/>
    <cellStyle name="Normalny 2 2 4 3 3 6" xfId="6142" xr:uid="{8B90D5A8-962B-472A-838E-2A39C53C0249}"/>
    <cellStyle name="Normalny 2 2 4 3 3 6 2" xfId="6143" xr:uid="{783F4014-E4A0-4611-808B-10C3C808316E}"/>
    <cellStyle name="Normalny 2 2 4 3 3 7" xfId="6144" xr:uid="{27002FF8-27B1-415E-9C89-F96E3B176C48}"/>
    <cellStyle name="Normalny 2 2 4 3 4" xfId="6145" xr:uid="{9EA3F965-DB16-46BA-9556-CAE00426CA08}"/>
    <cellStyle name="Normalny 2 2 4 3 4 2" xfId="6146" xr:uid="{DBDDBDA6-E41B-4D8C-A0A9-377B268BC423}"/>
    <cellStyle name="Normalny 2 2 4 3 4 2 2" xfId="6147" xr:uid="{950F2EF7-322A-4892-9F5D-417E3884020E}"/>
    <cellStyle name="Normalny 2 2 4 3 4 2 2 2" xfId="6148" xr:uid="{A1D5F655-347F-4322-8BEA-AF2B1206425C}"/>
    <cellStyle name="Normalny 2 2 4 3 4 2 2 2 2" xfId="6149" xr:uid="{31748C4A-878C-4CFF-9A34-7963AB49A14C}"/>
    <cellStyle name="Normalny 2 2 4 3 4 2 2 2 2 2" xfId="6150" xr:uid="{0028AE09-5ECC-4CD9-9A16-84D57B5DBE74}"/>
    <cellStyle name="Normalny 2 2 4 3 4 2 2 2 3" xfId="6151" xr:uid="{4EEB4B10-DE82-402B-99B6-AC290B2E1670}"/>
    <cellStyle name="Normalny 2 2 4 3 4 2 2 3" xfId="6152" xr:uid="{06AF4C8E-A450-40D8-AC3C-7EC1067B3254}"/>
    <cellStyle name="Normalny 2 2 4 3 4 2 2 3 2" xfId="6153" xr:uid="{41AB524C-C810-4352-9B2E-B6F35B671899}"/>
    <cellStyle name="Normalny 2 2 4 3 4 2 2 4" xfId="6154" xr:uid="{6EBBE6F6-6A23-468E-B94D-E5BBEB1CF401}"/>
    <cellStyle name="Normalny 2 2 4 3 4 2 3" xfId="6155" xr:uid="{68577689-E7F9-4824-806E-3AF535CFF92E}"/>
    <cellStyle name="Normalny 2 2 4 3 4 2 3 2" xfId="6156" xr:uid="{1F0CB366-486C-4636-8D99-A5C844F4B5A5}"/>
    <cellStyle name="Normalny 2 2 4 3 4 2 3 2 2" xfId="6157" xr:uid="{C76B65E3-DE15-4D89-AFC9-6EBC1964A909}"/>
    <cellStyle name="Normalny 2 2 4 3 4 2 3 3" xfId="6158" xr:uid="{08065D42-B085-48A2-89BF-B58D9173E810}"/>
    <cellStyle name="Normalny 2 2 4 3 4 2 4" xfId="6159" xr:uid="{FE156E2A-9490-41B9-88AF-A0AF57B875F1}"/>
    <cellStyle name="Normalny 2 2 4 3 4 2 4 2" xfId="6160" xr:uid="{4A97940A-7E5D-4493-AAFD-554427F2298E}"/>
    <cellStyle name="Normalny 2 2 4 3 4 2 5" xfId="6161" xr:uid="{8146D5F8-E410-4A81-83B7-4439B21B4F97}"/>
    <cellStyle name="Normalny 2 2 4 3 4 3" xfId="6162" xr:uid="{53555790-E7C7-4E38-A108-AC73A71A85AE}"/>
    <cellStyle name="Normalny 2 2 4 3 4 3 2" xfId="6163" xr:uid="{EBF5FE02-DB63-431F-A4ED-A09DC7E9F8CC}"/>
    <cellStyle name="Normalny 2 2 4 3 4 3 2 2" xfId="6164" xr:uid="{81F3C033-B9E5-411E-A63D-E7A570CA17FD}"/>
    <cellStyle name="Normalny 2 2 4 3 4 3 2 2 2" xfId="6165" xr:uid="{6289C266-68F2-46E2-9E90-6E56AD2C1686}"/>
    <cellStyle name="Normalny 2 2 4 3 4 3 2 3" xfId="6166" xr:uid="{5F9BBFEE-BDED-4682-BEE0-CDDF8AFE1FC8}"/>
    <cellStyle name="Normalny 2 2 4 3 4 3 3" xfId="6167" xr:uid="{4E698717-4F9F-4D1D-BB80-2CDE5529D047}"/>
    <cellStyle name="Normalny 2 2 4 3 4 3 3 2" xfId="6168" xr:uid="{5145670F-62C1-40EE-A083-1EAC1A8BBEC6}"/>
    <cellStyle name="Normalny 2 2 4 3 4 3 4" xfId="6169" xr:uid="{F9F41739-B994-4A7B-896F-1472680577CD}"/>
    <cellStyle name="Normalny 2 2 4 3 4 4" xfId="6170" xr:uid="{B2D18E89-2758-44B1-9E30-761FA7433DD6}"/>
    <cellStyle name="Normalny 2 2 4 3 4 4 2" xfId="6171" xr:uid="{F3FDE365-0FF7-4A5F-8612-1ED2C1783FFF}"/>
    <cellStyle name="Normalny 2 2 4 3 4 4 2 2" xfId="6172" xr:uid="{4C7A308C-A4FD-4288-A378-6744C2718B05}"/>
    <cellStyle name="Normalny 2 2 4 3 4 4 3" xfId="6173" xr:uid="{74975C31-11CA-4C0F-B46A-7DD008D2BFBF}"/>
    <cellStyle name="Normalny 2 2 4 3 4 5" xfId="6174" xr:uid="{CF4E888F-31DE-42AB-9C65-073A265A7AE4}"/>
    <cellStyle name="Normalny 2 2 4 3 4 5 2" xfId="6175" xr:uid="{9BF9B8E4-4E3F-47EE-B25A-93DDB31E6DB3}"/>
    <cellStyle name="Normalny 2 2 4 3 4 6" xfId="6176" xr:uid="{05629E76-E7A5-4CC7-A72E-952DDAF7456E}"/>
    <cellStyle name="Normalny 2 2 4 3 5" xfId="6177" xr:uid="{2981F03A-899A-4341-A706-68692A22A298}"/>
    <cellStyle name="Normalny 2 2 4 3 5 2" xfId="6178" xr:uid="{64A70681-0248-4046-B893-4B9B8CF4A39B}"/>
    <cellStyle name="Normalny 2 2 4 3 5 2 2" xfId="6179" xr:uid="{1D7E8EAE-24AC-43A7-A029-CEF652A4A6F9}"/>
    <cellStyle name="Normalny 2 2 4 3 5 2 2 2" xfId="6180" xr:uid="{09BE9F1E-C3A5-45C7-9300-582B30C3B57A}"/>
    <cellStyle name="Normalny 2 2 4 3 5 2 2 2 2" xfId="6181" xr:uid="{C9570306-21AE-4BCB-B858-FA4092DE8B6D}"/>
    <cellStyle name="Normalny 2 2 4 3 5 2 2 3" xfId="6182" xr:uid="{7887D39A-B21D-433F-A262-2CEC38465844}"/>
    <cellStyle name="Normalny 2 2 4 3 5 2 3" xfId="6183" xr:uid="{36B859F8-3778-4E62-9BB1-D5E6104F6314}"/>
    <cellStyle name="Normalny 2 2 4 3 5 2 3 2" xfId="6184" xr:uid="{6DFB098B-7346-4613-AE2F-50B2C4CBB1EE}"/>
    <cellStyle name="Normalny 2 2 4 3 5 2 4" xfId="6185" xr:uid="{D205475A-7330-4C04-91A7-307DBB562FAE}"/>
    <cellStyle name="Normalny 2 2 4 3 5 3" xfId="6186" xr:uid="{8EA59D5E-9E8F-4D84-A724-949A802DC161}"/>
    <cellStyle name="Normalny 2 2 4 3 5 3 2" xfId="6187" xr:uid="{EBCE8702-798C-43B1-BA0F-90DA27DF7378}"/>
    <cellStyle name="Normalny 2 2 4 3 5 3 2 2" xfId="6188" xr:uid="{94D4DF99-6D5F-45AF-99AF-A9E3D17AA8FA}"/>
    <cellStyle name="Normalny 2 2 4 3 5 3 3" xfId="6189" xr:uid="{4D929E22-E7BC-4B84-B77B-19F01DF249EE}"/>
    <cellStyle name="Normalny 2 2 4 3 5 4" xfId="6190" xr:uid="{60E151D5-3354-4EF0-8F25-589488FA5CD6}"/>
    <cellStyle name="Normalny 2 2 4 3 5 4 2" xfId="6191" xr:uid="{74D569E7-6D20-49D0-AA4C-5DD9D422E316}"/>
    <cellStyle name="Normalny 2 2 4 3 5 5" xfId="6192" xr:uid="{62508211-D873-45D1-8DDD-8855EE01BE52}"/>
    <cellStyle name="Normalny 2 2 4 3 6" xfId="6193" xr:uid="{1A56B0A3-AEFB-4C35-9F2C-1AF49CAE82CA}"/>
    <cellStyle name="Normalny 2 2 4 3 6 2" xfId="6194" xr:uid="{5A80D595-6238-46FA-A232-BF95DF702305}"/>
    <cellStyle name="Normalny 2 2 4 3 6 2 2" xfId="6195" xr:uid="{3470C548-3FD0-42A1-892D-32008E9A8DAB}"/>
    <cellStyle name="Normalny 2 2 4 3 6 2 2 2" xfId="6196" xr:uid="{4B4F5DA1-5E96-42A9-ADA1-0794425E7A59}"/>
    <cellStyle name="Normalny 2 2 4 3 6 2 3" xfId="6197" xr:uid="{BF971908-574E-4032-A0E3-122CBC267658}"/>
    <cellStyle name="Normalny 2 2 4 3 6 3" xfId="6198" xr:uid="{5DBB07F0-34F1-4C3A-94FA-C89267A0040C}"/>
    <cellStyle name="Normalny 2 2 4 3 6 3 2" xfId="6199" xr:uid="{2338C0F4-D717-403F-B9B7-6210EF071762}"/>
    <cellStyle name="Normalny 2 2 4 3 6 4" xfId="6200" xr:uid="{4BF151AE-92BE-48D4-A0C0-BC511B7D7E23}"/>
    <cellStyle name="Normalny 2 2 4 3 7" xfId="6201" xr:uid="{FB53C7BA-DDC9-4F95-BA1E-136D612DF3E2}"/>
    <cellStyle name="Normalny 2 2 4 3 7 2" xfId="6202" xr:uid="{AE6C9699-F84A-4F1A-AD3F-38BB98C0F9B7}"/>
    <cellStyle name="Normalny 2 2 4 3 7 2 2" xfId="6203" xr:uid="{8258C728-4BAD-4F00-B8CA-1FF3C6F8D2F8}"/>
    <cellStyle name="Normalny 2 2 4 3 7 3" xfId="6204" xr:uid="{D847333B-5C0C-4FEF-82DA-B3CA63E8B57E}"/>
    <cellStyle name="Normalny 2 2 4 3 8" xfId="6205" xr:uid="{A81B84EF-6CC5-43CA-9DD3-580BC31F403A}"/>
    <cellStyle name="Normalny 2 2 4 3 8 2" xfId="6206" xr:uid="{79E01DC1-3586-481D-81EE-7DDD44B3DD0C}"/>
    <cellStyle name="Normalny 2 2 4 3 9" xfId="6207" xr:uid="{8637BDD2-2DA7-4424-A72F-212841E97120}"/>
    <cellStyle name="Normalny 2 2 4 4" xfId="6208" xr:uid="{9AD8255C-65A4-4963-BBCC-AC1776CEB0E5}"/>
    <cellStyle name="Normalny 2 2 4 4 2" xfId="6209" xr:uid="{CAAAADD1-2045-4817-B568-4740A4B28E41}"/>
    <cellStyle name="Normalny 2 2 4 4 2 2" xfId="6210" xr:uid="{F72B935F-10EB-4C4B-82E0-20CBD15BE786}"/>
    <cellStyle name="Normalny 2 2 4 4 2 2 2" xfId="6211" xr:uid="{2D5D6FC7-87F0-4F78-9B1E-1CC0DF257093}"/>
    <cellStyle name="Normalny 2 2 4 4 2 2 2 2" xfId="6212" xr:uid="{CFD2A7A1-011F-4681-85EA-F7E7B108AA6C}"/>
    <cellStyle name="Normalny 2 2 4 4 2 2 2 2 2" xfId="6213" xr:uid="{755B2E18-4674-4491-9319-0C8A18EE6B9F}"/>
    <cellStyle name="Normalny 2 2 4 4 2 2 2 2 2 2" xfId="6214" xr:uid="{A3E704A7-EA2D-46F6-97D6-0E5285C5FF7A}"/>
    <cellStyle name="Normalny 2 2 4 4 2 2 2 2 2 2 2" xfId="6215" xr:uid="{CC8C5780-0649-4672-84FB-74D8BEB0CD22}"/>
    <cellStyle name="Normalny 2 2 4 4 2 2 2 2 2 3" xfId="6216" xr:uid="{7CD00AE3-570F-4F23-B42C-8A580D1ED0F7}"/>
    <cellStyle name="Normalny 2 2 4 4 2 2 2 2 3" xfId="6217" xr:uid="{AE11D887-3861-48E8-BCC7-50DA3F2B9B3A}"/>
    <cellStyle name="Normalny 2 2 4 4 2 2 2 2 3 2" xfId="6218" xr:uid="{82E23EED-13C3-4AB3-9760-349B0F873042}"/>
    <cellStyle name="Normalny 2 2 4 4 2 2 2 2 4" xfId="6219" xr:uid="{193F3F6A-44B3-47AE-99B5-7C0E3F086AB9}"/>
    <cellStyle name="Normalny 2 2 4 4 2 2 2 3" xfId="6220" xr:uid="{C244384A-8FA0-4546-8201-195F2DC536E5}"/>
    <cellStyle name="Normalny 2 2 4 4 2 2 2 3 2" xfId="6221" xr:uid="{4456F440-0982-4ED2-9F9F-3F85F3CE6E14}"/>
    <cellStyle name="Normalny 2 2 4 4 2 2 2 3 2 2" xfId="6222" xr:uid="{BF52A323-73BC-4E71-967F-9B5726F23A6C}"/>
    <cellStyle name="Normalny 2 2 4 4 2 2 2 3 3" xfId="6223" xr:uid="{CE9A3D4E-F348-4DFD-A6EA-CB91744A23F5}"/>
    <cellStyle name="Normalny 2 2 4 4 2 2 2 4" xfId="6224" xr:uid="{92808869-33EE-40B0-A7C4-7F679F750A64}"/>
    <cellStyle name="Normalny 2 2 4 4 2 2 2 4 2" xfId="6225" xr:uid="{E23EB657-95D6-4688-8621-9FDD3AB0AEA2}"/>
    <cellStyle name="Normalny 2 2 4 4 2 2 2 5" xfId="6226" xr:uid="{B17698EC-06A1-42AD-9519-84A6099550E4}"/>
    <cellStyle name="Normalny 2 2 4 4 2 2 3" xfId="6227" xr:uid="{CD7CAD02-CAA1-4571-9B41-5F5F4EE5C34B}"/>
    <cellStyle name="Normalny 2 2 4 4 2 2 3 2" xfId="6228" xr:uid="{1A5553E2-C771-417F-AD2A-31FE90D1C57A}"/>
    <cellStyle name="Normalny 2 2 4 4 2 2 3 2 2" xfId="6229" xr:uid="{BB44FC2F-A3FA-42EC-904E-A26AD4BE5BD3}"/>
    <cellStyle name="Normalny 2 2 4 4 2 2 3 2 2 2" xfId="6230" xr:uid="{2C122FAC-C116-47D7-9F57-33A6E4F5E71D}"/>
    <cellStyle name="Normalny 2 2 4 4 2 2 3 2 3" xfId="6231" xr:uid="{D53C3C7F-778C-4850-BA2B-0FCF83E53785}"/>
    <cellStyle name="Normalny 2 2 4 4 2 2 3 3" xfId="6232" xr:uid="{4D614005-BD7C-43EC-B3F8-46E9DD618CD2}"/>
    <cellStyle name="Normalny 2 2 4 4 2 2 3 3 2" xfId="6233" xr:uid="{7C5DBB14-495A-4D70-97F5-38F46A8BCA5A}"/>
    <cellStyle name="Normalny 2 2 4 4 2 2 3 4" xfId="6234" xr:uid="{D19F4517-47A4-4453-B52D-5A88517EAFD1}"/>
    <cellStyle name="Normalny 2 2 4 4 2 2 4" xfId="6235" xr:uid="{53D27752-2DED-443D-9935-6F47DF73736B}"/>
    <cellStyle name="Normalny 2 2 4 4 2 2 4 2" xfId="6236" xr:uid="{747E3711-D0D7-40B1-889F-4FF785F08534}"/>
    <cellStyle name="Normalny 2 2 4 4 2 2 4 2 2" xfId="6237" xr:uid="{82C2BA69-5966-4AC0-9AFF-843B567FE5D1}"/>
    <cellStyle name="Normalny 2 2 4 4 2 2 4 3" xfId="6238" xr:uid="{DC5725B2-65E9-4A6C-9438-C993563E876C}"/>
    <cellStyle name="Normalny 2 2 4 4 2 2 5" xfId="6239" xr:uid="{3C0931E2-62F1-4FC0-AAE1-5ECB3890A0EB}"/>
    <cellStyle name="Normalny 2 2 4 4 2 2 5 2" xfId="6240" xr:uid="{5FA8A392-19B4-4654-8C00-A2F754734385}"/>
    <cellStyle name="Normalny 2 2 4 4 2 2 6" xfId="6241" xr:uid="{C91862D9-C7E5-4353-8138-3C8DB6D160A7}"/>
    <cellStyle name="Normalny 2 2 4 4 2 3" xfId="6242" xr:uid="{8EE1437C-B8B6-4F94-8C02-07E8FB5A85EF}"/>
    <cellStyle name="Normalny 2 2 4 4 2 3 2" xfId="6243" xr:uid="{76C6C908-FC4E-4A1A-BA96-CB759FBC2F6E}"/>
    <cellStyle name="Normalny 2 2 4 4 2 3 2 2" xfId="6244" xr:uid="{2B897C73-B00E-4960-BEB3-2FD6C9BE566C}"/>
    <cellStyle name="Normalny 2 2 4 4 2 3 2 2 2" xfId="6245" xr:uid="{97FE19DA-4562-4B52-8FCB-63DBB5360574}"/>
    <cellStyle name="Normalny 2 2 4 4 2 3 2 2 2 2" xfId="6246" xr:uid="{B1E455D1-5257-4C26-B321-7E1A361DB314}"/>
    <cellStyle name="Normalny 2 2 4 4 2 3 2 2 3" xfId="6247" xr:uid="{2056B3D5-E72B-4B2E-987B-BC6496A33F31}"/>
    <cellStyle name="Normalny 2 2 4 4 2 3 2 3" xfId="6248" xr:uid="{4E2FBEF5-96BE-4BCA-8F5E-9CE08C5A2461}"/>
    <cellStyle name="Normalny 2 2 4 4 2 3 2 3 2" xfId="6249" xr:uid="{2317ABED-34DE-49EE-9C7F-3995ABA5CBD9}"/>
    <cellStyle name="Normalny 2 2 4 4 2 3 2 4" xfId="6250" xr:uid="{9EBD6811-4ACA-4466-B01C-27E7FCBF309F}"/>
    <cellStyle name="Normalny 2 2 4 4 2 3 3" xfId="6251" xr:uid="{3091ED29-FFA5-40D7-949D-7F38917A38EA}"/>
    <cellStyle name="Normalny 2 2 4 4 2 3 3 2" xfId="6252" xr:uid="{5DDCBAED-0E0E-4CE0-BB67-9107A971EB4E}"/>
    <cellStyle name="Normalny 2 2 4 4 2 3 3 2 2" xfId="6253" xr:uid="{31DB7F23-8372-4DDD-81CA-FAA1ABE3F88C}"/>
    <cellStyle name="Normalny 2 2 4 4 2 3 3 3" xfId="6254" xr:uid="{DF7D08C3-F617-4390-907D-C5499FFB54A8}"/>
    <cellStyle name="Normalny 2 2 4 4 2 3 4" xfId="6255" xr:uid="{AE91BCE4-E591-4C63-B013-1A7714E85255}"/>
    <cellStyle name="Normalny 2 2 4 4 2 3 4 2" xfId="6256" xr:uid="{CC20DE81-808B-475B-B379-FD1BDB8C19B3}"/>
    <cellStyle name="Normalny 2 2 4 4 2 3 5" xfId="6257" xr:uid="{B793F645-F91C-442A-8A97-8716DB3B2DCA}"/>
    <cellStyle name="Normalny 2 2 4 4 2 4" xfId="6258" xr:uid="{8182A048-2E4A-4379-ACE8-D678C0E5426A}"/>
    <cellStyle name="Normalny 2 2 4 4 2 4 2" xfId="6259" xr:uid="{58478289-B14C-44E4-BD61-6706FC0D05D7}"/>
    <cellStyle name="Normalny 2 2 4 4 2 4 2 2" xfId="6260" xr:uid="{2A92A1D6-E95F-4A17-A3F9-E521329A3AB5}"/>
    <cellStyle name="Normalny 2 2 4 4 2 4 2 2 2" xfId="6261" xr:uid="{32013DC3-004A-4732-8E1B-5C04002657CD}"/>
    <cellStyle name="Normalny 2 2 4 4 2 4 2 3" xfId="6262" xr:uid="{0148AB65-05A9-4CB5-B2B2-453E18D0C5CB}"/>
    <cellStyle name="Normalny 2 2 4 4 2 4 3" xfId="6263" xr:uid="{5818DBBC-9337-4D7A-A757-ED19645DBD60}"/>
    <cellStyle name="Normalny 2 2 4 4 2 4 3 2" xfId="6264" xr:uid="{6FF426CC-E3C2-48CE-B9FD-A9E3DCC6AF28}"/>
    <cellStyle name="Normalny 2 2 4 4 2 4 4" xfId="6265" xr:uid="{26ECAD08-A632-43BD-A1E2-DC2918B48CF0}"/>
    <cellStyle name="Normalny 2 2 4 4 2 5" xfId="6266" xr:uid="{B5002791-2549-474E-9F05-DCFBA1BF5EC7}"/>
    <cellStyle name="Normalny 2 2 4 4 2 5 2" xfId="6267" xr:uid="{6712958A-F642-4558-AF7A-DFC9B26ECEE1}"/>
    <cellStyle name="Normalny 2 2 4 4 2 5 2 2" xfId="6268" xr:uid="{B889901B-C0BA-467F-972F-7D9B2E25C645}"/>
    <cellStyle name="Normalny 2 2 4 4 2 5 3" xfId="6269" xr:uid="{F4F60F4E-E7A5-4B31-9ECB-95F8BE425BD7}"/>
    <cellStyle name="Normalny 2 2 4 4 2 6" xfId="6270" xr:uid="{F8E7E845-8B05-4A54-A75A-FA1D9FA8EB7E}"/>
    <cellStyle name="Normalny 2 2 4 4 2 6 2" xfId="6271" xr:uid="{A84E090E-5D91-4351-8387-3CAFDABF551B}"/>
    <cellStyle name="Normalny 2 2 4 4 2 7" xfId="6272" xr:uid="{6DD559F7-8CFD-45AD-A3E5-1FD79AA6E297}"/>
    <cellStyle name="Normalny 2 2 4 4 3" xfId="6273" xr:uid="{07558F35-49B4-4BCF-9BE9-8E25856B6830}"/>
    <cellStyle name="Normalny 2 2 4 4 3 2" xfId="6274" xr:uid="{D53EB420-4AA2-49BA-A36D-EC43A277AE59}"/>
    <cellStyle name="Normalny 2 2 4 4 3 2 2" xfId="6275" xr:uid="{9D52251B-926F-4B21-A650-469DBDBC7C74}"/>
    <cellStyle name="Normalny 2 2 4 4 3 2 2 2" xfId="6276" xr:uid="{A9D4B1D4-BAC3-4BCB-9729-743F949985A9}"/>
    <cellStyle name="Normalny 2 2 4 4 3 2 2 2 2" xfId="6277" xr:uid="{E679EB97-C76D-4D17-BAC3-A6ABE8D44C60}"/>
    <cellStyle name="Normalny 2 2 4 4 3 2 2 2 2 2" xfId="6278" xr:uid="{D1D7DEE7-2530-4065-8DBA-CFE4F21068D9}"/>
    <cellStyle name="Normalny 2 2 4 4 3 2 2 2 3" xfId="6279" xr:uid="{2267D814-C998-49F4-A966-B50083AA09F5}"/>
    <cellStyle name="Normalny 2 2 4 4 3 2 2 3" xfId="6280" xr:uid="{EF7D29EF-D9D6-4E89-93B0-7626B92C0251}"/>
    <cellStyle name="Normalny 2 2 4 4 3 2 2 3 2" xfId="6281" xr:uid="{3C46651B-4F7F-4210-AFF7-C5C9A82802A0}"/>
    <cellStyle name="Normalny 2 2 4 4 3 2 2 4" xfId="6282" xr:uid="{EEBC9150-1885-42C3-A2A1-EDC53B2B0702}"/>
    <cellStyle name="Normalny 2 2 4 4 3 2 3" xfId="6283" xr:uid="{7CCD51B6-9C76-42C8-8A28-044EB03B0F12}"/>
    <cellStyle name="Normalny 2 2 4 4 3 2 3 2" xfId="6284" xr:uid="{3DD9CAB1-14FF-46CE-A924-F8F8E519BE3D}"/>
    <cellStyle name="Normalny 2 2 4 4 3 2 3 2 2" xfId="6285" xr:uid="{479C39D2-1A5A-46A3-960D-8F6344D1A809}"/>
    <cellStyle name="Normalny 2 2 4 4 3 2 3 3" xfId="6286" xr:uid="{9FD697C7-342E-487E-86B4-14ABC66BF8EC}"/>
    <cellStyle name="Normalny 2 2 4 4 3 2 4" xfId="6287" xr:uid="{DB4EDBB5-0029-4FE4-8FBF-E48D20F83758}"/>
    <cellStyle name="Normalny 2 2 4 4 3 2 4 2" xfId="6288" xr:uid="{D16CFAC7-84FA-451C-9792-AFA426076A28}"/>
    <cellStyle name="Normalny 2 2 4 4 3 2 5" xfId="6289" xr:uid="{BB541C70-0C17-4D73-A9B1-939C0965C230}"/>
    <cellStyle name="Normalny 2 2 4 4 3 3" xfId="6290" xr:uid="{896CF01A-197C-4A1E-B52D-655EBD32E0DF}"/>
    <cellStyle name="Normalny 2 2 4 4 3 3 2" xfId="6291" xr:uid="{6C52817C-DD38-4CB0-81C6-BCF3BCD25F6F}"/>
    <cellStyle name="Normalny 2 2 4 4 3 3 2 2" xfId="6292" xr:uid="{FAF35F7F-92A0-479A-AF8D-C7BADCA346FB}"/>
    <cellStyle name="Normalny 2 2 4 4 3 3 2 2 2" xfId="6293" xr:uid="{275CF40C-1682-44F5-BA0A-25F4D8B86743}"/>
    <cellStyle name="Normalny 2 2 4 4 3 3 2 3" xfId="6294" xr:uid="{5C2E4450-6653-4EDE-9412-06BE10522545}"/>
    <cellStyle name="Normalny 2 2 4 4 3 3 3" xfId="6295" xr:uid="{BD3A1742-C630-4450-B8C4-B9AA511CB56E}"/>
    <cellStyle name="Normalny 2 2 4 4 3 3 3 2" xfId="6296" xr:uid="{BCBF5B03-5506-4721-9909-7033D8BC2E84}"/>
    <cellStyle name="Normalny 2 2 4 4 3 3 4" xfId="6297" xr:uid="{C4EEC6C3-9951-4640-8D4D-7E2B8604AE8A}"/>
    <cellStyle name="Normalny 2 2 4 4 3 4" xfId="6298" xr:uid="{0BE0ACC2-644D-4B15-9B77-F1286E6B2765}"/>
    <cellStyle name="Normalny 2 2 4 4 3 4 2" xfId="6299" xr:uid="{3FEA718B-D507-4C6E-9861-5D3EBC1F5389}"/>
    <cellStyle name="Normalny 2 2 4 4 3 4 2 2" xfId="6300" xr:uid="{FD9263A6-BEA5-49E1-A702-DE861B4332C3}"/>
    <cellStyle name="Normalny 2 2 4 4 3 4 3" xfId="6301" xr:uid="{9783AF96-3678-41C8-A6B5-FBF16B884602}"/>
    <cellStyle name="Normalny 2 2 4 4 3 5" xfId="6302" xr:uid="{02D91E37-B468-4B38-BCE2-08061986EEAF}"/>
    <cellStyle name="Normalny 2 2 4 4 3 5 2" xfId="6303" xr:uid="{10CA4C80-C5B9-41B8-AFBD-68DCE58F826B}"/>
    <cellStyle name="Normalny 2 2 4 4 3 6" xfId="6304" xr:uid="{449058B2-E3A6-482B-835A-3EFCE75EA998}"/>
    <cellStyle name="Normalny 2 2 4 4 4" xfId="6305" xr:uid="{17F98525-0462-4349-AE5B-6E035A2E8E2C}"/>
    <cellStyle name="Normalny 2 2 4 4 4 2" xfId="6306" xr:uid="{66E52038-F9C2-4B20-B43A-B6B5B36F8BDD}"/>
    <cellStyle name="Normalny 2 2 4 4 4 2 2" xfId="6307" xr:uid="{C62738C4-5B18-40E2-9DB1-618CE6BD0009}"/>
    <cellStyle name="Normalny 2 2 4 4 4 2 2 2" xfId="6308" xr:uid="{771FC9FB-5155-4B6A-AF41-DEDC5B4AD657}"/>
    <cellStyle name="Normalny 2 2 4 4 4 2 2 2 2" xfId="6309" xr:uid="{A23E50B7-D0EF-4D04-BB4D-6B43F04E35B4}"/>
    <cellStyle name="Normalny 2 2 4 4 4 2 2 3" xfId="6310" xr:uid="{3C9176F3-7E41-4164-AC0B-30DF9BA05347}"/>
    <cellStyle name="Normalny 2 2 4 4 4 2 3" xfId="6311" xr:uid="{86F5E8B9-5C7D-4777-B7E9-45D718A69FF2}"/>
    <cellStyle name="Normalny 2 2 4 4 4 2 3 2" xfId="6312" xr:uid="{2664D328-6B0F-40E5-9113-D75655D4C6EA}"/>
    <cellStyle name="Normalny 2 2 4 4 4 2 4" xfId="6313" xr:uid="{DEE0ED56-C00B-4CA7-A0FD-583D773C77D1}"/>
    <cellStyle name="Normalny 2 2 4 4 4 3" xfId="6314" xr:uid="{0F426653-9F3F-45A4-A804-422848C51619}"/>
    <cellStyle name="Normalny 2 2 4 4 4 3 2" xfId="6315" xr:uid="{C37F84D4-B066-4070-BFD6-312BE77896D8}"/>
    <cellStyle name="Normalny 2 2 4 4 4 3 2 2" xfId="6316" xr:uid="{30516802-EAEC-4837-997E-96B52D8E9E55}"/>
    <cellStyle name="Normalny 2 2 4 4 4 3 3" xfId="6317" xr:uid="{F8C93027-F321-484B-AB24-36A2F6E9393C}"/>
    <cellStyle name="Normalny 2 2 4 4 4 4" xfId="6318" xr:uid="{740286E2-0EC9-4756-887F-B08B6DC812D8}"/>
    <cellStyle name="Normalny 2 2 4 4 4 4 2" xfId="6319" xr:uid="{6929065E-39D0-4D65-B3FE-95421CB0C5DF}"/>
    <cellStyle name="Normalny 2 2 4 4 4 5" xfId="6320" xr:uid="{91C821A8-DAB0-45A8-9F99-7CEF3454200F}"/>
    <cellStyle name="Normalny 2 2 4 4 5" xfId="6321" xr:uid="{302991C4-3A73-4953-8686-8B8E1D285F4E}"/>
    <cellStyle name="Normalny 2 2 4 4 5 2" xfId="6322" xr:uid="{D074D698-BBB2-4CAD-9D4F-76E5B643647B}"/>
    <cellStyle name="Normalny 2 2 4 4 5 2 2" xfId="6323" xr:uid="{CBD4F360-A4D6-4C2E-98A2-BE225F55A197}"/>
    <cellStyle name="Normalny 2 2 4 4 5 2 2 2" xfId="6324" xr:uid="{6D6F7C9B-8F08-4BE5-A538-02E4F737F864}"/>
    <cellStyle name="Normalny 2 2 4 4 5 2 3" xfId="6325" xr:uid="{BAB69E36-CD4D-41D4-885D-B12FE1517150}"/>
    <cellStyle name="Normalny 2 2 4 4 5 3" xfId="6326" xr:uid="{C1D88E58-694E-4AB4-BE48-805665043E6B}"/>
    <cellStyle name="Normalny 2 2 4 4 5 3 2" xfId="6327" xr:uid="{67B2003F-DFF9-40E6-A8B5-57E71DC44BE5}"/>
    <cellStyle name="Normalny 2 2 4 4 5 4" xfId="6328" xr:uid="{C25D4D14-6D2A-44AF-96E8-2B5888F78A57}"/>
    <cellStyle name="Normalny 2 2 4 4 6" xfId="6329" xr:uid="{9A471C0B-FAF9-4215-8B0E-57BE7CCB3D59}"/>
    <cellStyle name="Normalny 2 2 4 4 6 2" xfId="6330" xr:uid="{D0F0A61B-7FAA-485D-8548-039B8E72F863}"/>
    <cellStyle name="Normalny 2 2 4 4 6 2 2" xfId="6331" xr:uid="{76F0C755-E860-4939-9283-5AB3EA0F2661}"/>
    <cellStyle name="Normalny 2 2 4 4 6 3" xfId="6332" xr:uid="{F9F0040C-78D7-4B40-B0A0-CFCEB662B123}"/>
    <cellStyle name="Normalny 2 2 4 4 7" xfId="6333" xr:uid="{456C6132-F787-47BE-886F-5DD0D8E3390C}"/>
    <cellStyle name="Normalny 2 2 4 4 7 2" xfId="6334" xr:uid="{CB55E05A-08FA-4E7C-B62A-51614C9B5D23}"/>
    <cellStyle name="Normalny 2 2 4 4 8" xfId="6335" xr:uid="{0A8635DA-70AF-48D6-BF68-77D355BC028E}"/>
    <cellStyle name="Normalny 2 2 4 5" xfId="6336" xr:uid="{F924FAAA-628B-41FD-BC8D-E71F93FDD0F2}"/>
    <cellStyle name="Normalny 2 2 4 5 2" xfId="6337" xr:uid="{ECBE80BD-2B7E-4375-BFCB-11CAE9DA3750}"/>
    <cellStyle name="Normalny 2 2 4 5 2 2" xfId="6338" xr:uid="{1772BDCE-8CF8-4A85-9D03-ABA631088C61}"/>
    <cellStyle name="Normalny 2 2 4 5 2 2 2" xfId="6339" xr:uid="{DC7BEB49-9433-4762-B58E-1E6D9BA4BDAC}"/>
    <cellStyle name="Normalny 2 2 4 5 2 2 2 2" xfId="6340" xr:uid="{B7D79E1A-7839-4DFA-9774-24593DED6CED}"/>
    <cellStyle name="Normalny 2 2 4 5 2 2 2 2 2" xfId="6341" xr:uid="{B2226609-06CC-4E36-A1E9-EA4854BB7938}"/>
    <cellStyle name="Normalny 2 2 4 5 2 2 2 2 2 2" xfId="6342" xr:uid="{B5019F55-7215-42F6-A9E3-05D37940DC37}"/>
    <cellStyle name="Normalny 2 2 4 5 2 2 2 2 3" xfId="6343" xr:uid="{F58E5502-7860-44E4-99C1-7E442B3AF45D}"/>
    <cellStyle name="Normalny 2 2 4 5 2 2 2 3" xfId="6344" xr:uid="{8D87B888-F393-40B3-8699-ED3B074A2353}"/>
    <cellStyle name="Normalny 2 2 4 5 2 2 2 3 2" xfId="6345" xr:uid="{6208B805-59DE-4574-AB15-7D4AFEF03BC1}"/>
    <cellStyle name="Normalny 2 2 4 5 2 2 2 4" xfId="6346" xr:uid="{4671EB0D-AEE8-49ED-9E56-0B71BCB15D90}"/>
    <cellStyle name="Normalny 2 2 4 5 2 2 3" xfId="6347" xr:uid="{862B7FD7-19BB-47C9-A771-1813D64C00D6}"/>
    <cellStyle name="Normalny 2 2 4 5 2 2 3 2" xfId="6348" xr:uid="{B894420D-AC72-4B84-BFE8-D3CCAD1C90BF}"/>
    <cellStyle name="Normalny 2 2 4 5 2 2 3 2 2" xfId="6349" xr:uid="{35CB80D5-5087-4AAB-B0E4-0E8BA8BF714D}"/>
    <cellStyle name="Normalny 2 2 4 5 2 2 3 3" xfId="6350" xr:uid="{77BC5677-D0B2-45DF-93EC-95F2784A4A6C}"/>
    <cellStyle name="Normalny 2 2 4 5 2 2 4" xfId="6351" xr:uid="{13BDBC61-E6B1-4C2B-ABC0-E265B740B0C3}"/>
    <cellStyle name="Normalny 2 2 4 5 2 2 4 2" xfId="6352" xr:uid="{200E8EA3-013A-4BF7-BAFC-A1AEE784C8FF}"/>
    <cellStyle name="Normalny 2 2 4 5 2 2 5" xfId="6353" xr:uid="{FADA6264-FE0E-48B4-8ECD-B9FBDB9D5E23}"/>
    <cellStyle name="Normalny 2 2 4 5 2 3" xfId="6354" xr:uid="{BA07B2D2-627C-4175-B18F-CCEF682DA895}"/>
    <cellStyle name="Normalny 2 2 4 5 2 3 2" xfId="6355" xr:uid="{E161F4D0-CCBA-4065-842C-7CDE796CD96C}"/>
    <cellStyle name="Normalny 2 2 4 5 2 3 2 2" xfId="6356" xr:uid="{45AC6A98-0912-464A-B403-2122BDA9D0B7}"/>
    <cellStyle name="Normalny 2 2 4 5 2 3 2 2 2" xfId="6357" xr:uid="{8DF0F6CE-B40C-44F1-8074-8922FB326C0F}"/>
    <cellStyle name="Normalny 2 2 4 5 2 3 2 3" xfId="6358" xr:uid="{BB6429B6-A2C2-454E-A3E0-4B97F3D58479}"/>
    <cellStyle name="Normalny 2 2 4 5 2 3 3" xfId="6359" xr:uid="{59C811FB-48C0-4BDD-8E85-7037DF475435}"/>
    <cellStyle name="Normalny 2 2 4 5 2 3 3 2" xfId="6360" xr:uid="{758FE825-9CD0-44B4-8CB6-C5796FDBBD6D}"/>
    <cellStyle name="Normalny 2 2 4 5 2 3 4" xfId="6361" xr:uid="{8A688132-49C4-4C58-A18B-ACFD740BEB3E}"/>
    <cellStyle name="Normalny 2 2 4 5 2 4" xfId="6362" xr:uid="{969FF0AD-AA76-41CC-86EC-03FEC61F2567}"/>
    <cellStyle name="Normalny 2 2 4 5 2 4 2" xfId="6363" xr:uid="{A307B83C-25CC-4732-A646-DC4EC3C5BD0B}"/>
    <cellStyle name="Normalny 2 2 4 5 2 4 2 2" xfId="6364" xr:uid="{9459BEA0-734E-412F-AE54-107A52B07BEF}"/>
    <cellStyle name="Normalny 2 2 4 5 2 4 3" xfId="6365" xr:uid="{AE701E6B-E9F0-4FF6-A1D9-928FE55EFF23}"/>
    <cellStyle name="Normalny 2 2 4 5 2 5" xfId="6366" xr:uid="{5383EC23-BB33-4999-8AC0-1FFE657D1676}"/>
    <cellStyle name="Normalny 2 2 4 5 2 5 2" xfId="6367" xr:uid="{C0E5A432-DD1D-4E2C-959D-317DD10D278C}"/>
    <cellStyle name="Normalny 2 2 4 5 2 6" xfId="6368" xr:uid="{95A7F5E7-A0C4-4FB3-99CF-626D3ABDB5B0}"/>
    <cellStyle name="Normalny 2 2 4 5 3" xfId="6369" xr:uid="{7348904E-EDD3-41D0-8E27-CC05F960131A}"/>
    <cellStyle name="Normalny 2 2 4 5 3 2" xfId="6370" xr:uid="{1AF1A80B-97D6-4E21-A596-18CBFB45FEBC}"/>
    <cellStyle name="Normalny 2 2 4 5 3 2 2" xfId="6371" xr:uid="{DA9E312C-324F-47A2-9193-D6F130AABDD9}"/>
    <cellStyle name="Normalny 2 2 4 5 3 2 2 2" xfId="6372" xr:uid="{F5673F93-7082-4E87-AD25-93A58E01EA63}"/>
    <cellStyle name="Normalny 2 2 4 5 3 2 2 2 2" xfId="6373" xr:uid="{5CC95197-6510-491D-809A-E971434D2D27}"/>
    <cellStyle name="Normalny 2 2 4 5 3 2 2 3" xfId="6374" xr:uid="{EEE687DE-3E07-4E06-AA92-20EE8EC82852}"/>
    <cellStyle name="Normalny 2 2 4 5 3 2 3" xfId="6375" xr:uid="{CD61E88D-7BE1-4F75-8968-0DD0690DE2FF}"/>
    <cellStyle name="Normalny 2 2 4 5 3 2 3 2" xfId="6376" xr:uid="{9E6FD61B-7AAE-4DA8-A460-305BCC06E4CE}"/>
    <cellStyle name="Normalny 2 2 4 5 3 2 4" xfId="6377" xr:uid="{04F70F6C-8858-4BA7-8898-8C98C2465C5D}"/>
    <cellStyle name="Normalny 2 2 4 5 3 3" xfId="6378" xr:uid="{6B7562A0-926F-4A39-8EA9-C3B571F7FE07}"/>
    <cellStyle name="Normalny 2 2 4 5 3 3 2" xfId="6379" xr:uid="{045B8B47-6E9D-4D52-8C67-300198A9B54D}"/>
    <cellStyle name="Normalny 2 2 4 5 3 3 2 2" xfId="6380" xr:uid="{7A489DC2-1F95-42E5-ACA4-A5B499AD7AF4}"/>
    <cellStyle name="Normalny 2 2 4 5 3 3 3" xfId="6381" xr:uid="{E1DEE112-5E9E-48A1-827C-7677D3F6CA89}"/>
    <cellStyle name="Normalny 2 2 4 5 3 4" xfId="6382" xr:uid="{DBDAAD2C-D766-4BB6-8E52-44B1D9F5CA2B}"/>
    <cellStyle name="Normalny 2 2 4 5 3 4 2" xfId="6383" xr:uid="{6264880A-DFAA-43EE-A3AA-1CF8C5213362}"/>
    <cellStyle name="Normalny 2 2 4 5 3 5" xfId="6384" xr:uid="{72687EBE-0E1C-413C-A4ED-EDDEA85338FD}"/>
    <cellStyle name="Normalny 2 2 4 5 4" xfId="6385" xr:uid="{53B7F2EB-780C-47C5-AE75-70D1FAE81ACF}"/>
    <cellStyle name="Normalny 2 2 4 5 4 2" xfId="6386" xr:uid="{F0FB8F79-9379-43AE-900A-0B8EC9BF0DC5}"/>
    <cellStyle name="Normalny 2 2 4 5 4 2 2" xfId="6387" xr:uid="{E49A4225-F931-462E-89AB-4DCE3A792E9A}"/>
    <cellStyle name="Normalny 2 2 4 5 4 2 2 2" xfId="6388" xr:uid="{9EB2FEA7-96D7-4C50-9D40-98004C86B798}"/>
    <cellStyle name="Normalny 2 2 4 5 4 2 3" xfId="6389" xr:uid="{86CAE211-7AB8-466A-B308-B5DCD3576FA7}"/>
    <cellStyle name="Normalny 2 2 4 5 4 3" xfId="6390" xr:uid="{B390C0D5-8EC6-47D2-ABDE-A0132B314F0A}"/>
    <cellStyle name="Normalny 2 2 4 5 4 3 2" xfId="6391" xr:uid="{F9BB84B5-A0C8-4B37-B667-8B4C55B94834}"/>
    <cellStyle name="Normalny 2 2 4 5 4 4" xfId="6392" xr:uid="{9A098DFF-CD63-4E17-839D-64A3A87C93B5}"/>
    <cellStyle name="Normalny 2 2 4 5 5" xfId="6393" xr:uid="{9B7BBA80-F06D-4A79-A04F-C734FD6E3644}"/>
    <cellStyle name="Normalny 2 2 4 5 5 2" xfId="6394" xr:uid="{7F3A0CFF-9862-4925-82BD-1466E6480A67}"/>
    <cellStyle name="Normalny 2 2 4 5 5 2 2" xfId="6395" xr:uid="{582FB814-B9CF-49FB-B85A-8D4DC7C846C6}"/>
    <cellStyle name="Normalny 2 2 4 5 5 3" xfId="6396" xr:uid="{7EC1DE6E-401F-401F-BF5F-53CE20EDFBDD}"/>
    <cellStyle name="Normalny 2 2 4 5 6" xfId="6397" xr:uid="{377D8673-B813-4B7F-895B-FAFEA117B50E}"/>
    <cellStyle name="Normalny 2 2 4 5 6 2" xfId="6398" xr:uid="{62F9B7F8-2709-4D6E-85AE-9554336932E2}"/>
    <cellStyle name="Normalny 2 2 4 5 7" xfId="6399" xr:uid="{E6B9D0EB-B33B-4A89-B962-A7C3722DF99C}"/>
    <cellStyle name="Normalny 2 2 4 6" xfId="6400" xr:uid="{B44528AC-9EA7-4C9A-B6CC-7E8366232DB6}"/>
    <cellStyle name="Normalny 2 2 4 6 2" xfId="6401" xr:uid="{0414B76C-5548-4B44-9F62-9DD95F527EF9}"/>
    <cellStyle name="Normalny 2 2 4 6 2 2" xfId="6402" xr:uid="{F81BE9D3-AE92-4FD1-B530-BFAC3F325E62}"/>
    <cellStyle name="Normalny 2 2 4 6 2 2 2" xfId="6403" xr:uid="{D21A91DA-46BA-42DD-8C81-7F7C56D938F4}"/>
    <cellStyle name="Normalny 2 2 4 6 2 2 2 2" xfId="6404" xr:uid="{7436CAEF-FA24-4F02-93F3-7934FB691995}"/>
    <cellStyle name="Normalny 2 2 4 6 2 2 2 2 2" xfId="6405" xr:uid="{EEF38BF4-BEF4-424B-9FDF-B61534FCB103}"/>
    <cellStyle name="Normalny 2 2 4 6 2 2 2 3" xfId="6406" xr:uid="{887C5638-71A9-4818-A8E0-32975C3F5777}"/>
    <cellStyle name="Normalny 2 2 4 6 2 2 3" xfId="6407" xr:uid="{682A9179-5D51-4DA9-B30F-DDDB4F4B4BD9}"/>
    <cellStyle name="Normalny 2 2 4 6 2 2 3 2" xfId="6408" xr:uid="{A4F17AFA-9496-43E8-8E8F-EB1FF1931BF9}"/>
    <cellStyle name="Normalny 2 2 4 6 2 2 4" xfId="6409" xr:uid="{2D198930-2B6B-409B-A0C0-0C4206DF92E1}"/>
    <cellStyle name="Normalny 2 2 4 6 2 3" xfId="6410" xr:uid="{A7C7CA29-05B8-4EA1-A2D7-5F3B7919D3C8}"/>
    <cellStyle name="Normalny 2 2 4 6 2 3 2" xfId="6411" xr:uid="{135C52BA-48D6-4070-9BD6-6F450D3CA563}"/>
    <cellStyle name="Normalny 2 2 4 6 2 3 2 2" xfId="6412" xr:uid="{BC643841-C4A6-4814-A8F7-F7B8AC57983D}"/>
    <cellStyle name="Normalny 2 2 4 6 2 3 3" xfId="6413" xr:uid="{D6F2ECFC-3CDD-4249-84D7-8C0428AEE888}"/>
    <cellStyle name="Normalny 2 2 4 6 2 4" xfId="6414" xr:uid="{33429C25-1F4A-48C6-8DB9-BFED96DED812}"/>
    <cellStyle name="Normalny 2 2 4 6 2 4 2" xfId="6415" xr:uid="{31486DF8-E77A-429F-8606-33EE2CA5F89B}"/>
    <cellStyle name="Normalny 2 2 4 6 2 5" xfId="6416" xr:uid="{76954CEA-877B-446C-BAD5-D213C8F85515}"/>
    <cellStyle name="Normalny 2 2 4 6 3" xfId="6417" xr:uid="{E020CF35-EF2E-41B6-9707-64561C42535B}"/>
    <cellStyle name="Normalny 2 2 4 6 3 2" xfId="6418" xr:uid="{FD9418EA-5C35-449D-A56D-4BEDE30CB233}"/>
    <cellStyle name="Normalny 2 2 4 6 3 2 2" xfId="6419" xr:uid="{A088DAD7-34E5-49D7-81E2-82F6F1786421}"/>
    <cellStyle name="Normalny 2 2 4 6 3 2 2 2" xfId="6420" xr:uid="{2E564FED-9A58-4793-8330-86774F4CE091}"/>
    <cellStyle name="Normalny 2 2 4 6 3 2 3" xfId="6421" xr:uid="{7D4FF604-A94D-41B7-8A65-9287895420E0}"/>
    <cellStyle name="Normalny 2 2 4 6 3 3" xfId="6422" xr:uid="{8194A98B-FC3A-4DEA-B33D-1B87FF8FC738}"/>
    <cellStyle name="Normalny 2 2 4 6 3 3 2" xfId="6423" xr:uid="{3EAF72F7-2FDE-471D-8B8F-5C7B8FAF2496}"/>
    <cellStyle name="Normalny 2 2 4 6 3 4" xfId="6424" xr:uid="{1DED44EA-8361-4980-8383-DD504FD98E25}"/>
    <cellStyle name="Normalny 2 2 4 6 4" xfId="6425" xr:uid="{F1BC70CE-B367-4F11-8D1C-AD7610E43D99}"/>
    <cellStyle name="Normalny 2 2 4 6 4 2" xfId="6426" xr:uid="{C4FF3E11-5405-44BB-B515-D1E97B20798C}"/>
    <cellStyle name="Normalny 2 2 4 6 4 2 2" xfId="6427" xr:uid="{A0388B05-A983-43B0-9FB2-E9A8A04F765B}"/>
    <cellStyle name="Normalny 2 2 4 6 4 3" xfId="6428" xr:uid="{8F8A7AC2-8900-48A7-80DB-0D9EDE8F02FE}"/>
    <cellStyle name="Normalny 2 2 4 6 5" xfId="6429" xr:uid="{A3F42A30-892E-41AD-B1DB-17DB4B41742D}"/>
    <cellStyle name="Normalny 2 2 4 6 5 2" xfId="6430" xr:uid="{AE7CB9F0-9FB1-4344-9B15-FC9A8E2C3678}"/>
    <cellStyle name="Normalny 2 2 4 6 6" xfId="6431" xr:uid="{B9B2E359-7116-4BE5-A284-A65E99A7A75A}"/>
    <cellStyle name="Normalny 2 2 4 7" xfId="6432" xr:uid="{77932F74-4A27-4B4E-8DB7-E442662464CF}"/>
    <cellStyle name="Normalny 2 2 4 7 2" xfId="6433" xr:uid="{D04D13BB-04D0-4FC3-A5D5-BAF402752FE3}"/>
    <cellStyle name="Normalny 2 2 4 7 2 2" xfId="6434" xr:uid="{5E0AE13D-1814-40FD-AD3E-A2FFF361B4E3}"/>
    <cellStyle name="Normalny 2 2 4 7 2 2 2" xfId="6435" xr:uid="{27755B86-30A1-4151-B5CA-43991356502F}"/>
    <cellStyle name="Normalny 2 2 4 7 2 2 2 2" xfId="6436" xr:uid="{5BC1BF69-BFB8-44B3-BDFF-D97E40AC8D6E}"/>
    <cellStyle name="Normalny 2 2 4 7 2 2 3" xfId="6437" xr:uid="{3E85B130-98EE-442D-A377-F7C28E8E346C}"/>
    <cellStyle name="Normalny 2 2 4 7 2 3" xfId="6438" xr:uid="{D2CD5170-8ACF-4F65-AD5D-BC17B1C05DA7}"/>
    <cellStyle name="Normalny 2 2 4 7 2 3 2" xfId="6439" xr:uid="{DA92DD49-E5D1-4C9C-823B-764AFE7976BE}"/>
    <cellStyle name="Normalny 2 2 4 7 2 4" xfId="6440" xr:uid="{3852DDC8-8B5D-47E0-8D2D-65EDFDB8906C}"/>
    <cellStyle name="Normalny 2 2 4 7 3" xfId="6441" xr:uid="{4E6598DB-6A66-4896-8CE5-D85865047413}"/>
    <cellStyle name="Normalny 2 2 4 7 3 2" xfId="6442" xr:uid="{0906C2CA-0A1C-4F5B-9A33-4B5D1E50B9F1}"/>
    <cellStyle name="Normalny 2 2 4 7 3 2 2" xfId="6443" xr:uid="{473283B5-6BBC-40DB-8467-8B1E3DBDEFB0}"/>
    <cellStyle name="Normalny 2 2 4 7 3 3" xfId="6444" xr:uid="{F66AFCCF-1DEA-4542-A375-702C17B99644}"/>
    <cellStyle name="Normalny 2 2 4 7 4" xfId="6445" xr:uid="{870D6EF1-37FE-4340-A09D-9E8B862BACDD}"/>
    <cellStyle name="Normalny 2 2 4 7 4 2" xfId="6446" xr:uid="{822976BC-7397-450D-AAE4-0EBED138D491}"/>
    <cellStyle name="Normalny 2 2 4 7 5" xfId="6447" xr:uid="{B7321A5F-CAFA-43A8-8EAE-75D599B5B8FE}"/>
    <cellStyle name="Normalny 2 2 4 8" xfId="6448" xr:uid="{9B44C632-5FF2-4BFA-8015-6BD21D591AEE}"/>
    <cellStyle name="Normalny 2 2 4 8 2" xfId="6449" xr:uid="{087D3EBC-60F8-401A-BD34-2EF198AFF7DD}"/>
    <cellStyle name="Normalny 2 2 4 8 2 2" xfId="6450" xr:uid="{87BCBFAF-22D2-4E2E-88C3-77D768C74DEA}"/>
    <cellStyle name="Normalny 2 2 4 8 2 2 2" xfId="6451" xr:uid="{96180982-9449-4E37-AF87-736A71DC4C62}"/>
    <cellStyle name="Normalny 2 2 4 8 2 3" xfId="6452" xr:uid="{8115B99A-7F99-4688-863F-E31379219D71}"/>
    <cellStyle name="Normalny 2 2 4 8 3" xfId="6453" xr:uid="{66E20E04-D10C-4890-B9D4-DACE32B425F1}"/>
    <cellStyle name="Normalny 2 2 4 8 3 2" xfId="6454" xr:uid="{D1AC06B1-140A-4C72-81A6-594B134E904E}"/>
    <cellStyle name="Normalny 2 2 4 8 4" xfId="6455" xr:uid="{F32688AA-0045-4B58-A862-5848B8B4ED3F}"/>
    <cellStyle name="Normalny 2 2 4 9" xfId="6456" xr:uid="{6D1C3DD1-8108-46C5-BA45-D33131326702}"/>
    <cellStyle name="Normalny 2 2 4 9 2" xfId="6457" xr:uid="{784B679F-AEA7-441E-AC6A-91A7E7F1F961}"/>
    <cellStyle name="Normalny 2 2 4 9 2 2" xfId="6458" xr:uid="{97A82DE1-2005-4451-BB53-6D56B92EBEFB}"/>
    <cellStyle name="Normalny 2 2 4 9 3" xfId="6459" xr:uid="{0E6D4315-2C00-458B-AF23-5B89CA238F56}"/>
    <cellStyle name="Normalny 2 2 5" xfId="6460" xr:uid="{93B17BB0-C29D-4851-B411-D49321560956}"/>
    <cellStyle name="Normalny 2 2 6" xfId="6461" xr:uid="{C81BEB2D-2DE2-419E-A885-01BFB6B4BBA1}"/>
    <cellStyle name="Normalny 2 2 6 2" xfId="40633" xr:uid="{D1874192-A83F-48C2-9CB6-0221EED94694}"/>
    <cellStyle name="Normalny 2 2 7" xfId="6462" xr:uid="{474AEEA1-9FF7-4E62-AA53-8D32100BE384}"/>
    <cellStyle name="Normalny 2 2 7 2" xfId="40634" xr:uid="{673CC29C-BCB7-427D-AE3E-0CD7F6DBF6D0}"/>
    <cellStyle name="Normalny 2 2 8" xfId="40635" xr:uid="{4F278BDA-048D-49F3-BEC0-880A6BCF40A2}"/>
    <cellStyle name="Normalny 2 2 9" xfId="40636" xr:uid="{629D6379-4BCA-4C8A-A3F9-997511690DEC}"/>
    <cellStyle name="Normalny 2 2_DT-SPV 13 BZWBK report as at 31 12 2011 (+NOI) - RB audit v1(internal) -s" xfId="40637" xr:uid="{1703401D-54D4-4FED-A7DC-B1FF2B2C67DB}"/>
    <cellStyle name="Normalny 2 20" xfId="6463" xr:uid="{731B1FF0-D52C-4A14-81FF-076426D400EB}"/>
    <cellStyle name="Normalny 2 21" xfId="6464" xr:uid="{D86CF3FF-BCCA-4BD5-8DE2-5494894C8D79}"/>
    <cellStyle name="Normalny 2 21 10" xfId="30838" xr:uid="{6833BE71-7C25-41E8-A94E-040A3BD125F4}"/>
    <cellStyle name="Normalny 2 21 2" xfId="6465" xr:uid="{D2A93F43-4734-405F-B72D-7A470E804504}"/>
    <cellStyle name="Normalny 2 21 2 2" xfId="6466" xr:uid="{4F342D55-5492-4213-B59A-A89473863046}"/>
    <cellStyle name="Normalny 2 21 2 2 2" xfId="23608" xr:uid="{53C09CB2-8797-4FB5-A1EA-E851F35B38DB}"/>
    <cellStyle name="Normalny 2 21 2 2 2 2" xfId="27516" xr:uid="{88C83B16-5F62-49FE-AF6E-FF318F940A49}"/>
    <cellStyle name="Normalny 2 21 2 2 2 2 2" xfId="35568" xr:uid="{17202579-8175-4D7D-8AFC-22C11A6550CF}"/>
    <cellStyle name="Normalny 2 21 2 2 2 3" xfId="35567" xr:uid="{6EE4604C-1CF7-4AB3-BDCF-164E65634466}"/>
    <cellStyle name="Normalny 2 21 2 2 3" xfId="24914" xr:uid="{3699A14A-A215-4FA1-A921-2C7891D769CE}"/>
    <cellStyle name="Normalny 2 21 2 2 3 2" xfId="28820" xr:uid="{1521D332-AE08-4DFD-B37B-118868CC0E46}"/>
    <cellStyle name="Normalny 2 21 2 2 3 2 2" xfId="35570" xr:uid="{325E253F-8055-49DF-A7C8-B67DE46D8100}"/>
    <cellStyle name="Normalny 2 21 2 2 3 3" xfId="35569" xr:uid="{76B4C716-7538-48C1-9FDD-9984A10BA8E1}"/>
    <cellStyle name="Normalny 2 21 2 2 4" xfId="26212" xr:uid="{1E40B43E-7B8D-4908-8D1F-EA1AEEF91A46}"/>
    <cellStyle name="Normalny 2 21 2 2 4 2" xfId="35571" xr:uid="{D6D3FCAE-147A-46EB-8FFD-DBC1ACFDCCF2}"/>
    <cellStyle name="Normalny 2 21 2 2 5" xfId="30124" xr:uid="{A9828711-E08A-4A89-BA87-988EE4E2197A}"/>
    <cellStyle name="Normalny 2 21 2 2 6" xfId="31411" xr:uid="{1DB4E4A4-4823-463C-906B-56D62EDE0D42}"/>
    <cellStyle name="Normalny 2 21 2 3" xfId="6467" xr:uid="{02D6D93B-43C5-4928-81AD-2B762D4CE31B}"/>
    <cellStyle name="Normalny 2 21 2 3 2" xfId="23609" xr:uid="{7F8647E4-F08E-4098-AD8A-36D2F1039B48}"/>
    <cellStyle name="Normalny 2 21 2 3 2 2" xfId="27517" xr:uid="{86DABAB5-B310-4E7F-A560-33BDBA5D9BCE}"/>
    <cellStyle name="Normalny 2 21 2 3 2 2 2" xfId="35573" xr:uid="{E41F2C66-1B9D-4E00-9182-1754642B7672}"/>
    <cellStyle name="Normalny 2 21 2 3 2 3" xfId="35572" xr:uid="{DA01F871-A35E-4DD1-BD3F-DEA1AD6E8276}"/>
    <cellStyle name="Normalny 2 21 2 3 3" xfId="24915" xr:uid="{5B988D5D-D1D9-4B87-BEDF-22679316FC0B}"/>
    <cellStyle name="Normalny 2 21 2 3 3 2" xfId="28821" xr:uid="{DCE494C0-CBAC-4AA2-B26C-9FC690FDD8FA}"/>
    <cellStyle name="Normalny 2 21 2 3 3 2 2" xfId="35575" xr:uid="{372ABC37-0582-46CA-BEF5-1EFE4A9018AD}"/>
    <cellStyle name="Normalny 2 21 2 3 3 3" xfId="35574" xr:uid="{286EF67F-6F40-4D9A-AED4-BA5126BAB41A}"/>
    <cellStyle name="Normalny 2 21 2 3 4" xfId="26213" xr:uid="{111DFC46-98D2-4E55-A097-00947A261E26}"/>
    <cellStyle name="Normalny 2 21 2 3 4 2" xfId="35576" xr:uid="{4E4A8D25-D8B2-4F2F-AD16-D73213D463BC}"/>
    <cellStyle name="Normalny 2 21 2 3 5" xfId="30125" xr:uid="{000B8A19-3B9B-4DA6-9AEB-92BD83FF0FD7}"/>
    <cellStyle name="Normalny 2 21 2 3 6" xfId="31823" xr:uid="{BC9EEB25-65B6-441A-9763-B1E1FF942C17}"/>
    <cellStyle name="Normalny 2 21 2 4" xfId="23607" xr:uid="{F649BCAD-8BB9-40E3-AB08-C7BA1467D1DC}"/>
    <cellStyle name="Normalny 2 21 2 4 2" xfId="27515" xr:uid="{FF230DBC-EFAA-476B-945A-AB4F18712D69}"/>
    <cellStyle name="Normalny 2 21 2 4 2 2" xfId="35578" xr:uid="{C288136F-BB88-4526-906F-A5E88C2D8D91}"/>
    <cellStyle name="Normalny 2 21 2 4 3" xfId="35577" xr:uid="{9E827CA7-948F-48F1-92E6-389760A40EBF}"/>
    <cellStyle name="Normalny 2 21 2 5" xfId="24913" xr:uid="{E843E61F-E745-4914-AAAD-F89B545204F5}"/>
    <cellStyle name="Normalny 2 21 2 5 2" xfId="28819" xr:uid="{77E82493-4259-40D7-B95E-93476AFCC271}"/>
    <cellStyle name="Normalny 2 21 2 5 2 2" xfId="35580" xr:uid="{E7D01215-DE51-4E27-AC66-C7E3D4CAB057}"/>
    <cellStyle name="Normalny 2 21 2 5 3" xfId="35579" xr:uid="{561E97E5-2D62-4148-AC25-8A1EEA0C06A8}"/>
    <cellStyle name="Normalny 2 21 2 6" xfId="26211" xr:uid="{5E5348A4-1D30-4220-8594-017901679234}"/>
    <cellStyle name="Normalny 2 21 2 6 2" xfId="35581" xr:uid="{4065DC55-E01E-4183-BAC7-76E77F8CCA08}"/>
    <cellStyle name="Normalny 2 21 2 7" xfId="30126" xr:uid="{FC4D6AD6-43F9-4C7F-A344-16C40C519845}"/>
    <cellStyle name="Normalny 2 21 2 8" xfId="31000" xr:uid="{643D0C85-0A3D-4D23-A64A-80D8DA08023D}"/>
    <cellStyle name="Normalny 2 21 3" xfId="6468" xr:uid="{B9DCB001-AE31-458B-894C-9CC0BD256EAE}"/>
    <cellStyle name="Normalny 2 21 3 2" xfId="6469" xr:uid="{79175B7A-883C-43AF-80C8-A15144BC957D}"/>
    <cellStyle name="Normalny 2 21 3 2 2" xfId="23611" xr:uid="{412A52CF-A58A-4FB6-8DBC-A2EC9D597738}"/>
    <cellStyle name="Normalny 2 21 3 2 2 2" xfId="27519" xr:uid="{B6711329-6EFF-4ED8-BF07-BA858EDA3078}"/>
    <cellStyle name="Normalny 2 21 3 2 2 2 2" xfId="35583" xr:uid="{074B7533-D6C9-4863-8A29-4E0D9FC83772}"/>
    <cellStyle name="Normalny 2 21 3 2 2 3" xfId="35582" xr:uid="{406E4BBA-ABED-432E-BBD1-4BED6C550BA3}"/>
    <cellStyle name="Normalny 2 21 3 2 3" xfId="24917" xr:uid="{2ADAD7D0-055A-4C94-83A6-AB8197DF7F8B}"/>
    <cellStyle name="Normalny 2 21 3 2 3 2" xfId="28823" xr:uid="{8B7BBA00-7B63-466E-BC03-B277BB4A9902}"/>
    <cellStyle name="Normalny 2 21 3 2 3 2 2" xfId="35585" xr:uid="{75EC41EA-2C64-4A58-B09F-262FB9483766}"/>
    <cellStyle name="Normalny 2 21 3 2 3 3" xfId="35584" xr:uid="{22CA7AA2-D19D-445D-AEAB-8D059EA20051}"/>
    <cellStyle name="Normalny 2 21 3 2 4" xfId="26215" xr:uid="{B088F9B1-4DC9-45EE-9FF3-A7202E5B2C0D}"/>
    <cellStyle name="Normalny 2 21 3 2 4 2" xfId="35586" xr:uid="{8380B358-07B2-472D-BA7F-599684A3AD3F}"/>
    <cellStyle name="Normalny 2 21 3 2 5" xfId="30127" xr:uid="{29E45DF7-B466-4AB0-8209-D16E5338DDD2}"/>
    <cellStyle name="Normalny 2 21 3 2 6" xfId="31824" xr:uid="{A76354F5-6A1D-4555-B361-2AA8F102C6B0}"/>
    <cellStyle name="Normalny 2 21 3 3" xfId="23610" xr:uid="{F1567251-0B2D-45F6-ACD1-7F94DF536D24}"/>
    <cellStyle name="Normalny 2 21 3 3 2" xfId="27518" xr:uid="{4CB93C5A-048D-448C-A859-01A3C1575F9B}"/>
    <cellStyle name="Normalny 2 21 3 3 2 2" xfId="35588" xr:uid="{99A28360-AA24-425D-AC7B-E4C9147C0424}"/>
    <cellStyle name="Normalny 2 21 3 3 3" xfId="35587" xr:uid="{FD16E396-9C39-438F-854F-2E74E9F60DAD}"/>
    <cellStyle name="Normalny 2 21 3 4" xfId="24916" xr:uid="{32565163-CC9A-4CC0-AC85-C9B8CD543E8C}"/>
    <cellStyle name="Normalny 2 21 3 4 2" xfId="28822" xr:uid="{1323178E-510C-4B1C-B675-DC60956C8FE3}"/>
    <cellStyle name="Normalny 2 21 3 4 2 2" xfId="35590" xr:uid="{46F7CC7D-155C-489B-8827-06022AB012C8}"/>
    <cellStyle name="Normalny 2 21 3 4 3" xfId="35589" xr:uid="{A7848978-232B-43EA-A1ED-80E3A922175D}"/>
    <cellStyle name="Normalny 2 21 3 5" xfId="26214" xr:uid="{62D9AF13-8722-43C2-ADAB-2443562286A5}"/>
    <cellStyle name="Normalny 2 21 3 5 2" xfId="35591" xr:uid="{0A16B77D-9F20-4FD7-B391-A260234539FD}"/>
    <cellStyle name="Normalny 2 21 3 6" xfId="30128" xr:uid="{DA8E9DF4-AE07-4254-BBF7-711746A7F08A}"/>
    <cellStyle name="Normalny 2 21 3 7" xfId="31162" xr:uid="{101983BD-9814-49F2-A762-E412013AEC48}"/>
    <cellStyle name="Normalny 2 21 4" xfId="6470" xr:uid="{79E63ED2-C773-4836-87D1-A26BDB17DAF5}"/>
    <cellStyle name="Normalny 2 21 4 2" xfId="23612" xr:uid="{26FE1811-E02E-4507-9A8A-3B6F5C59EEE9}"/>
    <cellStyle name="Normalny 2 21 4 2 2" xfId="27520" xr:uid="{ACD67D59-05BB-42FC-86A3-FF4DD879EA6C}"/>
    <cellStyle name="Normalny 2 21 4 2 2 2" xfId="35593" xr:uid="{90C5DFCF-8609-4995-903B-E9F129677B53}"/>
    <cellStyle name="Normalny 2 21 4 2 3" xfId="35592" xr:uid="{B61096C6-8A62-4F5E-A2BB-0BC22CA9F19C}"/>
    <cellStyle name="Normalny 2 21 4 3" xfId="24918" xr:uid="{CE23D396-DD69-4E28-946B-43EF8AA649FB}"/>
    <cellStyle name="Normalny 2 21 4 3 2" xfId="28824" xr:uid="{B2556A62-DF5C-46F6-AC17-5EDFD7714816}"/>
    <cellStyle name="Normalny 2 21 4 3 2 2" xfId="35595" xr:uid="{0D5321A0-8E03-4220-927A-38880EB44DD5}"/>
    <cellStyle name="Normalny 2 21 4 3 3" xfId="35594" xr:uid="{309C2740-B2AD-4C3E-A873-CB14D238B60E}"/>
    <cellStyle name="Normalny 2 21 4 4" xfId="26216" xr:uid="{DAAE81D6-FC92-4497-85D3-4B8F24225622}"/>
    <cellStyle name="Normalny 2 21 4 4 2" xfId="35596" xr:uid="{1A4EA937-3EF5-40F1-8B6A-3FB7E980163A}"/>
    <cellStyle name="Normalny 2 21 4 5" xfId="30129" xr:uid="{6300C8B8-9C81-4A20-B125-77EBD8523B86}"/>
    <cellStyle name="Normalny 2 21 4 6" xfId="31410" xr:uid="{91ED5A85-B1C6-4308-AA4D-4EEFE510FC17}"/>
    <cellStyle name="Normalny 2 21 5" xfId="6471" xr:uid="{BB737B70-EB1E-4D19-A6FC-9F84B72C80D5}"/>
    <cellStyle name="Normalny 2 21 5 2" xfId="23613" xr:uid="{EF7915C9-533F-4D4C-9DD3-98F7379E4C2B}"/>
    <cellStyle name="Normalny 2 21 5 2 2" xfId="27521" xr:uid="{37BE16C9-695A-47EF-89A2-12206B73D396}"/>
    <cellStyle name="Normalny 2 21 5 2 2 2" xfId="35598" xr:uid="{DE37B316-C134-40B5-9331-3C3A6CD907DC}"/>
    <cellStyle name="Normalny 2 21 5 2 3" xfId="35597" xr:uid="{99D46F7A-7ADA-4AE2-B543-21CD0F57A243}"/>
    <cellStyle name="Normalny 2 21 5 3" xfId="24919" xr:uid="{20A8ACBA-B65F-47D8-95D3-AB18E56F0939}"/>
    <cellStyle name="Normalny 2 21 5 3 2" xfId="28825" xr:uid="{C70B0E99-984A-4DE8-BA10-232490120488}"/>
    <cellStyle name="Normalny 2 21 5 3 2 2" xfId="35600" xr:uid="{C0BA5932-187C-4C17-9532-C41B785326B5}"/>
    <cellStyle name="Normalny 2 21 5 3 3" xfId="35599" xr:uid="{42F9041E-2BE9-4699-B756-0B39B040555C}"/>
    <cellStyle name="Normalny 2 21 5 4" xfId="26217" xr:uid="{6FAE9C12-B2CF-48D9-B939-C756ABBEDD05}"/>
    <cellStyle name="Normalny 2 21 5 4 2" xfId="35601" xr:uid="{9D7805B0-E492-4C2C-9BED-C926BB4BF666}"/>
    <cellStyle name="Normalny 2 21 5 5" xfId="30130" xr:uid="{7C7AE3B7-5597-44F1-B523-D5CE2B69F738}"/>
    <cellStyle name="Normalny 2 21 5 6" xfId="31822" xr:uid="{C727C3BF-31B9-4B0E-B818-F1904AD6AD7E}"/>
    <cellStyle name="Normalny 2 21 6" xfId="23606" xr:uid="{556CEE3D-2053-405F-8BB8-1C85C318AA1D}"/>
    <cellStyle name="Normalny 2 21 6 2" xfId="27514" xr:uid="{E2EBFF36-1A54-4975-B892-44CA6C676E17}"/>
    <cellStyle name="Normalny 2 21 6 2 2" xfId="35603" xr:uid="{8E6FA85D-293E-4533-BC42-61BC264C3A9C}"/>
    <cellStyle name="Normalny 2 21 6 3" xfId="35602" xr:uid="{4CB48462-CB60-4B21-96B1-8D5F6066AEB2}"/>
    <cellStyle name="Normalny 2 21 7" xfId="24912" xr:uid="{EF14A2A7-E640-4E4E-BC8D-9D6C52B27646}"/>
    <cellStyle name="Normalny 2 21 7 2" xfId="28818" xr:uid="{AF6F9B74-7356-48E6-9708-55126E48194C}"/>
    <cellStyle name="Normalny 2 21 7 2 2" xfId="35605" xr:uid="{ADCE4014-F1E4-4756-875B-7F08D7D46B3E}"/>
    <cellStyle name="Normalny 2 21 7 3" xfId="35604" xr:uid="{AB961749-AD66-44B4-8F8A-5E53641BBFB4}"/>
    <cellStyle name="Normalny 2 21 8" xfId="26210" xr:uid="{A6BAA0C4-DB28-46E6-B5A1-4887B03589F1}"/>
    <cellStyle name="Normalny 2 21 8 2" xfId="35606" xr:uid="{472C8E95-E0C9-452A-A738-AAFE89F862EC}"/>
    <cellStyle name="Normalny 2 21 9" xfId="30131" xr:uid="{E7D6C065-B21D-467B-95C0-0BA479E96E80}"/>
    <cellStyle name="Normalny 2 22" xfId="6472" xr:uid="{8E5F0CC1-B4E7-424F-8F6B-B05BA075DF92}"/>
    <cellStyle name="Normalny 2 22 10" xfId="30759" xr:uid="{F27EB4FF-E1B3-448B-952D-1E9682AEA5E5}"/>
    <cellStyle name="Normalny 2 22 2" xfId="6473" xr:uid="{2646CA8E-FD22-4467-B570-788950ED2807}"/>
    <cellStyle name="Normalny 2 22 2 2" xfId="6474" xr:uid="{F2F0FFAB-0E17-464E-B5AF-A2FDBB3241F4}"/>
    <cellStyle name="Normalny 2 22 2 2 2" xfId="23616" xr:uid="{A74E7E89-BCFD-47AE-80B2-479EE96E18D6}"/>
    <cellStyle name="Normalny 2 22 2 2 2 2" xfId="27524" xr:uid="{A0D8C013-21E5-42AD-AA50-41576DD035B1}"/>
    <cellStyle name="Normalny 2 22 2 2 2 2 2" xfId="35608" xr:uid="{3A1ED5C8-62B5-445A-836F-3FA3A06C8A41}"/>
    <cellStyle name="Normalny 2 22 2 2 2 3" xfId="35607" xr:uid="{9A07EA8D-D79D-4862-8574-05C2DFC0CFD4}"/>
    <cellStyle name="Normalny 2 22 2 2 3" xfId="24922" xr:uid="{257B9D02-AD39-4D30-B6FC-BABC3DFE23C6}"/>
    <cellStyle name="Normalny 2 22 2 2 3 2" xfId="28828" xr:uid="{6E2515D0-E35A-4AE7-A11F-9047594D21EF}"/>
    <cellStyle name="Normalny 2 22 2 2 3 2 2" xfId="35610" xr:uid="{FF505CEA-69FA-4D06-ABAE-2B51AFA8B318}"/>
    <cellStyle name="Normalny 2 22 2 2 3 3" xfId="35609" xr:uid="{7C0BE30F-D5DF-4B80-923B-550BBEB1BA10}"/>
    <cellStyle name="Normalny 2 22 2 2 4" xfId="26220" xr:uid="{3136C279-0059-4592-855F-792AE571D028}"/>
    <cellStyle name="Normalny 2 22 2 2 4 2" xfId="35611" xr:uid="{C08ECE2A-F24F-4A97-9944-998C7DE94992}"/>
    <cellStyle name="Normalny 2 22 2 2 5" xfId="30132" xr:uid="{51646E8F-AB28-49EA-AE40-05CDF563A047}"/>
    <cellStyle name="Normalny 2 22 2 2 6" xfId="31413" xr:uid="{BA643E73-B989-490F-B2B3-5070F1A31EB9}"/>
    <cellStyle name="Normalny 2 22 2 3" xfId="6475" xr:uid="{7FFE2173-7D9F-4599-BDCE-350327FEA6D6}"/>
    <cellStyle name="Normalny 2 22 2 3 2" xfId="23617" xr:uid="{C64AC638-8D60-4B76-8C2B-9088CF08D96F}"/>
    <cellStyle name="Normalny 2 22 2 3 2 2" xfId="27525" xr:uid="{559C8764-7611-4F4A-99CF-EC6D180F2724}"/>
    <cellStyle name="Normalny 2 22 2 3 2 2 2" xfId="35613" xr:uid="{9C2C0525-6080-41EA-B7B2-E14E12A23F56}"/>
    <cellStyle name="Normalny 2 22 2 3 2 3" xfId="35612" xr:uid="{1F3373FF-D59D-4CCE-8672-0D36ECF363F7}"/>
    <cellStyle name="Normalny 2 22 2 3 3" xfId="24923" xr:uid="{69617A62-F129-47B9-A201-BC508DC44052}"/>
    <cellStyle name="Normalny 2 22 2 3 3 2" xfId="28829" xr:uid="{96C8670F-3A76-4C1D-9EC9-D14F7C37A43C}"/>
    <cellStyle name="Normalny 2 22 2 3 3 2 2" xfId="35615" xr:uid="{1F497CAB-29EE-4A6F-B299-29EBAEACBFE5}"/>
    <cellStyle name="Normalny 2 22 2 3 3 3" xfId="35614" xr:uid="{4AA784AF-D42B-4EA3-8DEF-BE7ADEBE6980}"/>
    <cellStyle name="Normalny 2 22 2 3 4" xfId="26221" xr:uid="{635A147F-5FB2-463B-B5F6-A4ABDFDA4F14}"/>
    <cellStyle name="Normalny 2 22 2 3 4 2" xfId="35616" xr:uid="{47B709E8-446D-41A6-8D88-D638497FC6B8}"/>
    <cellStyle name="Normalny 2 22 2 3 5" xfId="30133" xr:uid="{E7D2A639-4B75-41AC-A6D7-D504DFFB88F6}"/>
    <cellStyle name="Normalny 2 22 2 3 6" xfId="31826" xr:uid="{FBA052E7-B110-4ED3-8C1E-FF94E50AD6EF}"/>
    <cellStyle name="Normalny 2 22 2 4" xfId="23615" xr:uid="{569985ED-9705-417A-A6F5-5B89A20134D3}"/>
    <cellStyle name="Normalny 2 22 2 4 2" xfId="27523" xr:uid="{95ED0C1A-2FBC-4013-A3D4-158A91B701F9}"/>
    <cellStyle name="Normalny 2 22 2 4 2 2" xfId="35618" xr:uid="{D60B2DF6-0656-43F2-B4A0-BC0A48CD0D31}"/>
    <cellStyle name="Normalny 2 22 2 4 3" xfId="35617" xr:uid="{01BABADE-FF89-4F6B-8E7D-2848115A28AF}"/>
    <cellStyle name="Normalny 2 22 2 5" xfId="24921" xr:uid="{AC50F798-0FD3-4D8F-8E9B-6897CD71F15D}"/>
    <cellStyle name="Normalny 2 22 2 5 2" xfId="28827" xr:uid="{D213C5D5-8C15-4A5D-9947-973636E04D99}"/>
    <cellStyle name="Normalny 2 22 2 5 2 2" xfId="35620" xr:uid="{69801B15-9460-44CF-964B-7415C7BD7552}"/>
    <cellStyle name="Normalny 2 22 2 5 3" xfId="35619" xr:uid="{6E981DB1-06D8-4B18-BCE8-FB9D0DC16633}"/>
    <cellStyle name="Normalny 2 22 2 6" xfId="26219" xr:uid="{3F8237E1-6979-4A10-A812-D7E2776512D9}"/>
    <cellStyle name="Normalny 2 22 2 6 2" xfId="35621" xr:uid="{FFAAFA84-2586-4F00-A853-BF7AA8AF56C1}"/>
    <cellStyle name="Normalny 2 22 2 7" xfId="30134" xr:uid="{C537437E-3476-4E10-93B4-5D1962257833}"/>
    <cellStyle name="Normalny 2 22 2 8" xfId="30921" xr:uid="{B4015895-4A92-43B7-9885-0324F963EAF5}"/>
    <cellStyle name="Normalny 2 22 3" xfId="6476" xr:uid="{4D249DAB-1D95-41AA-BAED-13C0F9182E0F}"/>
    <cellStyle name="Normalny 2 22 3 2" xfId="6477" xr:uid="{7C1C8250-ACB4-4E35-9522-FC9625515227}"/>
    <cellStyle name="Normalny 2 22 3 2 2" xfId="23619" xr:uid="{982CCACA-3266-498A-B730-FC1E9004EA55}"/>
    <cellStyle name="Normalny 2 22 3 2 2 2" xfId="27527" xr:uid="{C8AE686E-4709-4034-B77B-3EA1F6A0CA5A}"/>
    <cellStyle name="Normalny 2 22 3 2 2 2 2" xfId="35623" xr:uid="{91A9384F-C280-4E03-B3FE-591D20523A08}"/>
    <cellStyle name="Normalny 2 22 3 2 2 3" xfId="35622" xr:uid="{5D311EF2-A764-4C9E-A7D9-359894F4FFC2}"/>
    <cellStyle name="Normalny 2 22 3 2 3" xfId="24925" xr:uid="{76DDA20C-39C6-4E5E-94E1-94EC123501CF}"/>
    <cellStyle name="Normalny 2 22 3 2 3 2" xfId="28831" xr:uid="{284E7EEE-73A7-4F41-A208-2F6976430F5C}"/>
    <cellStyle name="Normalny 2 22 3 2 3 2 2" xfId="35625" xr:uid="{7B617081-20EC-428F-8C4C-4C290C61A22F}"/>
    <cellStyle name="Normalny 2 22 3 2 3 3" xfId="35624" xr:uid="{278C310B-5ED3-4E83-9B02-EFAB12167EFB}"/>
    <cellStyle name="Normalny 2 22 3 2 4" xfId="26223" xr:uid="{87E94641-BA12-4F69-9F13-93583C39559B}"/>
    <cellStyle name="Normalny 2 22 3 2 4 2" xfId="35626" xr:uid="{3F7CE972-F9FB-4C53-8709-3B03C4527E8F}"/>
    <cellStyle name="Normalny 2 22 3 2 5" xfId="30135" xr:uid="{62AFE3BD-F0D2-4188-8F6D-68E42D647D87}"/>
    <cellStyle name="Normalny 2 22 3 2 6" xfId="31827" xr:uid="{B71C0939-030D-41D6-ABC7-DC8DC9EB91E1}"/>
    <cellStyle name="Normalny 2 22 3 3" xfId="23618" xr:uid="{A8A4E52F-2BE3-43B6-84DB-D93FE957F6DA}"/>
    <cellStyle name="Normalny 2 22 3 3 2" xfId="27526" xr:uid="{CF50F1F8-8863-4B2C-9A3D-1980FACBDC51}"/>
    <cellStyle name="Normalny 2 22 3 3 2 2" xfId="35628" xr:uid="{6A629928-7139-4F81-A7B8-D03CEC27DF42}"/>
    <cellStyle name="Normalny 2 22 3 3 3" xfId="35627" xr:uid="{B4A35E97-3EE3-47B0-B5EA-75AABBC94834}"/>
    <cellStyle name="Normalny 2 22 3 4" xfId="24924" xr:uid="{73558618-959F-486D-AE57-0C869C1D132B}"/>
    <cellStyle name="Normalny 2 22 3 4 2" xfId="28830" xr:uid="{87C23C24-3F25-441C-A144-FFC5004D964B}"/>
    <cellStyle name="Normalny 2 22 3 4 2 2" xfId="35630" xr:uid="{282C9EAF-B201-4686-9668-79596A40033D}"/>
    <cellStyle name="Normalny 2 22 3 4 3" xfId="35629" xr:uid="{407EECED-690C-452C-B1DC-02EE28776FAF}"/>
    <cellStyle name="Normalny 2 22 3 5" xfId="26222" xr:uid="{439C1EFE-CD2B-4EDA-AB84-3E7F3F623804}"/>
    <cellStyle name="Normalny 2 22 3 5 2" xfId="35631" xr:uid="{F2D38083-6C50-47AA-B75C-6B38B2B640F4}"/>
    <cellStyle name="Normalny 2 22 3 6" xfId="30136" xr:uid="{39E03032-6CBE-4306-AE81-9753A4D30924}"/>
    <cellStyle name="Normalny 2 22 3 7" xfId="31083" xr:uid="{8FB3D0D9-7784-4B0D-8186-FA38BF38886B}"/>
    <cellStyle name="Normalny 2 22 4" xfId="6478" xr:uid="{BFEB4D96-BCFE-4B4F-8FBB-276E4FDA9939}"/>
    <cellStyle name="Normalny 2 22 4 2" xfId="23620" xr:uid="{40358956-8073-4C52-9B14-8108C53A7F67}"/>
    <cellStyle name="Normalny 2 22 4 2 2" xfId="27528" xr:uid="{4E41C0A8-337A-42BB-8003-90092BFD8EC1}"/>
    <cellStyle name="Normalny 2 22 4 2 2 2" xfId="35633" xr:uid="{A0335FA6-F484-4A43-88DD-ABFC5B7D2E60}"/>
    <cellStyle name="Normalny 2 22 4 2 3" xfId="35632" xr:uid="{E944B1A0-756D-4C0A-8835-A3D7B97444E5}"/>
    <cellStyle name="Normalny 2 22 4 3" xfId="24926" xr:uid="{FE24A8BB-E5D9-45E9-B4EF-18D81B42F699}"/>
    <cellStyle name="Normalny 2 22 4 3 2" xfId="28832" xr:uid="{498F78F7-19AC-4878-B15D-843BC2430244}"/>
    <cellStyle name="Normalny 2 22 4 3 2 2" xfId="35635" xr:uid="{8D36016C-F6C0-42A9-A1B2-39E1173B1218}"/>
    <cellStyle name="Normalny 2 22 4 3 3" xfId="35634" xr:uid="{17E567AD-12CD-473C-8634-566AC7E1BFB5}"/>
    <cellStyle name="Normalny 2 22 4 4" xfId="26224" xr:uid="{CF7ACE71-13D0-4082-B119-913358E31BAA}"/>
    <cellStyle name="Normalny 2 22 4 4 2" xfId="35636" xr:uid="{0A6F701A-B35D-4E60-9E7B-C5D5B2709D5E}"/>
    <cellStyle name="Normalny 2 22 4 5" xfId="30137" xr:uid="{132FFDEA-1143-4A30-AEBC-D861E60743D8}"/>
    <cellStyle name="Normalny 2 22 4 6" xfId="31412" xr:uid="{5CF7727B-3CE6-42CB-8490-7E1264593056}"/>
    <cellStyle name="Normalny 2 22 5" xfId="6479" xr:uid="{745BBD82-C0C5-488B-9663-515B70BBFE87}"/>
    <cellStyle name="Normalny 2 22 5 2" xfId="23621" xr:uid="{D79751B0-3EE3-41C7-93FC-7A7C7CE7FCD4}"/>
    <cellStyle name="Normalny 2 22 5 2 2" xfId="27529" xr:uid="{BAE2765F-1C1B-41D1-A9B3-EE04707C52C7}"/>
    <cellStyle name="Normalny 2 22 5 2 2 2" xfId="35638" xr:uid="{D9516ACE-C831-4C70-9411-98FD02E3B357}"/>
    <cellStyle name="Normalny 2 22 5 2 3" xfId="35637" xr:uid="{3DCA7700-580E-4FE7-B59A-52470AE5E71D}"/>
    <cellStyle name="Normalny 2 22 5 3" xfId="24927" xr:uid="{56615E46-8B31-44AB-85BD-B40C82E85416}"/>
    <cellStyle name="Normalny 2 22 5 3 2" xfId="28833" xr:uid="{73530C12-E607-4C4E-9428-BD3FB3295FD1}"/>
    <cellStyle name="Normalny 2 22 5 3 2 2" xfId="35640" xr:uid="{DF999A0E-EF4D-4634-AADD-727526312000}"/>
    <cellStyle name="Normalny 2 22 5 3 3" xfId="35639" xr:uid="{FF3F53BF-A5DD-4611-8F1F-B80551AA7A2D}"/>
    <cellStyle name="Normalny 2 22 5 4" xfId="26225" xr:uid="{6143694C-57B0-4E6A-839F-BBB922AB9C24}"/>
    <cellStyle name="Normalny 2 22 5 4 2" xfId="35641" xr:uid="{B701FD5E-5165-4028-9A08-4FFD87EEC3D9}"/>
    <cellStyle name="Normalny 2 22 5 5" xfId="30138" xr:uid="{AB6FBFA7-701F-4106-9490-EB120FAC9A32}"/>
    <cellStyle name="Normalny 2 22 5 6" xfId="31825" xr:uid="{1EBC4773-576C-4526-B91C-5E78B50BF8FA}"/>
    <cellStyle name="Normalny 2 22 6" xfId="23614" xr:uid="{C4A2F68E-1E80-4693-8572-6971348DB1FE}"/>
    <cellStyle name="Normalny 2 22 6 2" xfId="27522" xr:uid="{D3AC3A93-6120-4296-BE05-CC83DC6A42A1}"/>
    <cellStyle name="Normalny 2 22 6 2 2" xfId="35643" xr:uid="{0879C144-F87C-4DAA-9A76-89B1C0B5C240}"/>
    <cellStyle name="Normalny 2 22 6 3" xfId="35642" xr:uid="{CAE2E75D-4ABC-4E19-A720-DD1E10497971}"/>
    <cellStyle name="Normalny 2 22 7" xfId="24920" xr:uid="{B5985E3F-5B32-41D4-854D-363BD7EB2529}"/>
    <cellStyle name="Normalny 2 22 7 2" xfId="28826" xr:uid="{11A55815-7B11-4227-A63B-80F510DE110F}"/>
    <cellStyle name="Normalny 2 22 7 2 2" xfId="35645" xr:uid="{CED65A6C-4B48-4495-A79A-E222B336CE7E}"/>
    <cellStyle name="Normalny 2 22 7 3" xfId="35644" xr:uid="{46EF182C-96F1-418A-A240-E7348F34DB20}"/>
    <cellStyle name="Normalny 2 22 8" xfId="26218" xr:uid="{B67CB049-EB6A-4E76-B1D6-B592BB44ED1B}"/>
    <cellStyle name="Normalny 2 22 8 2" xfId="35646" xr:uid="{307EC52F-9444-4783-93F7-627087A92084}"/>
    <cellStyle name="Normalny 2 22 9" xfId="30139" xr:uid="{7E11B85D-CB40-4D99-A80E-13D36A480BC5}"/>
    <cellStyle name="Normalny 2 23" xfId="40628" xr:uid="{6D581F3B-F041-4F02-8883-1D0BF3A167C7}"/>
    <cellStyle name="Normalny 2 24" xfId="41834" xr:uid="{DA63393E-88F5-4792-A51B-888DCE617221}"/>
    <cellStyle name="Normalny 2 25" xfId="41724" xr:uid="{4ABE82F9-9342-4E34-BAC3-E13FBFB10E13}"/>
    <cellStyle name="Normalny 2 26" xfId="41833" xr:uid="{7E6EF42E-1BD8-4FF8-AB5D-C9DD076437A0}"/>
    <cellStyle name="Normalny 2 27" xfId="41725" xr:uid="{2F11D6A5-3D78-4939-8437-1E41161DAA39}"/>
    <cellStyle name="Normalny 2 28" xfId="41832" xr:uid="{33484E15-CAE4-4A6A-AEE5-6C10EB62294B}"/>
    <cellStyle name="Normalny 2 29" xfId="41726" xr:uid="{80D8B359-6074-4EB8-A265-B2EFDC4E3D23}"/>
    <cellStyle name="Normalny 2 3" xfId="6480" xr:uid="{800404F7-8DAE-44EE-914C-C1AA7415F8C2}"/>
    <cellStyle name="Normalny 2 3 2" xfId="6481" xr:uid="{31287225-33C7-4358-8086-7B08405DF7A7}"/>
    <cellStyle name="Normalny 2 3 2 10" xfId="6482" xr:uid="{2A5B097D-CBF4-4A04-B1C1-6600AB26CB02}"/>
    <cellStyle name="Normalny 2 3 2 10 2" xfId="6483" xr:uid="{B7C86927-13FD-42AA-BE2F-0EDC37B99CFA}"/>
    <cellStyle name="Normalny 2 3 2 10 2 2" xfId="6484" xr:uid="{4A2C7A69-6726-4A73-B026-581EB4923B74}"/>
    <cellStyle name="Normalny 2 3 2 10 3" xfId="6485" xr:uid="{1CFCE05A-3609-473A-AB08-B2C3C1E0BEB4}"/>
    <cellStyle name="Normalny 2 3 2 11" xfId="6486" xr:uid="{03E0B6D5-7E4B-4041-A07C-E1FBF7F2733E}"/>
    <cellStyle name="Normalny 2 3 2 11 2" xfId="6487" xr:uid="{65AA7D6B-3927-4467-B733-6C181CEC26B2}"/>
    <cellStyle name="Normalny 2 3 2 12" xfId="6488" xr:uid="{BA820CC8-488E-4433-AE7A-1BE04AA3B9A4}"/>
    <cellStyle name="Normalny 2 3 2 2" xfId="6489" xr:uid="{1CF34ADC-0D8B-4D7B-948B-64BB221BF2BB}"/>
    <cellStyle name="Normalny 2 3 2 2 2" xfId="6490" xr:uid="{826F0E05-C62E-4E96-AE76-678FAA37DA99}"/>
    <cellStyle name="Normalny 2 3 2 2 2 10" xfId="6491" xr:uid="{1B59E96E-ABAB-4047-B598-E4D8F4884AB2}"/>
    <cellStyle name="Normalny 2 3 2 2 2 10 2" xfId="6492" xr:uid="{DE01A383-1822-45AC-85D2-A59249A9C71C}"/>
    <cellStyle name="Normalny 2 3 2 2 2 11" xfId="6493" xr:uid="{33141A60-2DC9-45DD-B1E7-81DB9BAA0C7C}"/>
    <cellStyle name="Normalny 2 3 2 2 2 2" xfId="6494" xr:uid="{45132CCE-474B-43ED-A574-00B46BFB3E3C}"/>
    <cellStyle name="Normalny 2 3 2 2 2 3" xfId="6495" xr:uid="{F4620432-8C54-4808-B727-55CAB1C98196}"/>
    <cellStyle name="Normalny 2 3 2 2 2 3 2" xfId="6496" xr:uid="{B71E7C3E-5F22-452C-8884-5096BEC93877}"/>
    <cellStyle name="Normalny 2 3 2 2 2 3 2 2" xfId="6497" xr:uid="{4EACA437-0CE8-4CF2-B7A3-ABB12B42458A}"/>
    <cellStyle name="Normalny 2 3 2 2 2 3 2 2 2" xfId="6498" xr:uid="{66D399BB-3FDA-415F-A8F9-3BB267EA9AE4}"/>
    <cellStyle name="Normalny 2 3 2 2 2 3 2 2 2 2" xfId="6499" xr:uid="{238B55CE-E774-4D86-A481-642D5A021678}"/>
    <cellStyle name="Normalny 2 3 2 2 2 3 2 2 2 2 2" xfId="6500" xr:uid="{3BB7E700-69D9-453E-A243-A0AD49AB9A88}"/>
    <cellStyle name="Normalny 2 3 2 2 2 3 2 2 2 2 2 2" xfId="6501" xr:uid="{664645E6-ED7F-4A6B-8783-148E2800DCAA}"/>
    <cellStyle name="Normalny 2 3 2 2 2 3 2 2 2 2 2 2 2" xfId="6502" xr:uid="{6BDB91CB-288C-45E5-B60D-AB188DAF4316}"/>
    <cellStyle name="Normalny 2 3 2 2 2 3 2 2 2 2 2 2 2 2" xfId="6503" xr:uid="{247FC253-9D78-43F2-AC12-05091910FB11}"/>
    <cellStyle name="Normalny 2 3 2 2 2 3 2 2 2 2 2 2 3" xfId="6504" xr:uid="{4846BA6A-AF82-4EE5-87A6-6796A8F1D9F7}"/>
    <cellStyle name="Normalny 2 3 2 2 2 3 2 2 2 2 2 3" xfId="6505" xr:uid="{6F0A315E-9087-4B6C-8517-23AF3891A29C}"/>
    <cellStyle name="Normalny 2 3 2 2 2 3 2 2 2 2 2 3 2" xfId="6506" xr:uid="{C05AD6E2-BEAF-4A3C-9A13-6D72C36FA7F4}"/>
    <cellStyle name="Normalny 2 3 2 2 2 3 2 2 2 2 2 4" xfId="6507" xr:uid="{26A0AC34-C5DF-4581-8158-3C9BCCAF4BD3}"/>
    <cellStyle name="Normalny 2 3 2 2 2 3 2 2 2 2 3" xfId="6508" xr:uid="{1804142B-2153-463C-90E7-EDE4B3BB8524}"/>
    <cellStyle name="Normalny 2 3 2 2 2 3 2 2 2 2 3 2" xfId="6509" xr:uid="{B0BC0F27-2CEF-429E-BBD5-01FA7E7E2B55}"/>
    <cellStyle name="Normalny 2 3 2 2 2 3 2 2 2 2 3 2 2" xfId="6510" xr:uid="{4FB100ED-296C-4564-8BF3-0E7A131C11CE}"/>
    <cellStyle name="Normalny 2 3 2 2 2 3 2 2 2 2 3 3" xfId="6511" xr:uid="{C23B4816-C525-45AA-B754-6E61A1B86E87}"/>
    <cellStyle name="Normalny 2 3 2 2 2 3 2 2 2 2 4" xfId="6512" xr:uid="{CF0D1E22-9774-4D63-AFCD-7EDA9BDE7189}"/>
    <cellStyle name="Normalny 2 3 2 2 2 3 2 2 2 2 4 2" xfId="6513" xr:uid="{92C7E32B-BA07-4048-A023-7393825213C2}"/>
    <cellStyle name="Normalny 2 3 2 2 2 3 2 2 2 2 5" xfId="6514" xr:uid="{9255EEB9-34B3-45D9-809A-5DB7CCEEA5B2}"/>
    <cellStyle name="Normalny 2 3 2 2 2 3 2 2 2 3" xfId="6515" xr:uid="{8833DA6E-FFF1-4ED1-8DC3-370F46E3360C}"/>
    <cellStyle name="Normalny 2 3 2 2 2 3 2 2 2 3 2" xfId="6516" xr:uid="{1BD81357-374A-4DC7-B3A3-CD77B9CC5FD9}"/>
    <cellStyle name="Normalny 2 3 2 2 2 3 2 2 2 3 2 2" xfId="6517" xr:uid="{62B52A82-E95E-48FD-B90C-34816FE708FA}"/>
    <cellStyle name="Normalny 2 3 2 2 2 3 2 2 2 3 2 2 2" xfId="6518" xr:uid="{C2286A97-7510-445C-996E-0797DBF12E33}"/>
    <cellStyle name="Normalny 2 3 2 2 2 3 2 2 2 3 2 3" xfId="6519" xr:uid="{32115806-0443-419B-9B6C-BE268A02DD48}"/>
    <cellStyle name="Normalny 2 3 2 2 2 3 2 2 2 3 3" xfId="6520" xr:uid="{A6A7EDC7-CACB-48A4-834E-38F0373730AB}"/>
    <cellStyle name="Normalny 2 3 2 2 2 3 2 2 2 3 3 2" xfId="6521" xr:uid="{866A0727-2D6A-435E-964A-05593A6BBF8F}"/>
    <cellStyle name="Normalny 2 3 2 2 2 3 2 2 2 3 4" xfId="6522" xr:uid="{6D186F1B-482E-4CC7-BCD7-38E712CEE371}"/>
    <cellStyle name="Normalny 2 3 2 2 2 3 2 2 2 4" xfId="6523" xr:uid="{D96DA515-A2AD-4F11-98E0-D308411AFE8A}"/>
    <cellStyle name="Normalny 2 3 2 2 2 3 2 2 2 4 2" xfId="6524" xr:uid="{BF3348A2-1151-4AD2-90EF-0C3C519F774B}"/>
    <cellStyle name="Normalny 2 3 2 2 2 3 2 2 2 4 2 2" xfId="6525" xr:uid="{22A7CF80-FF4E-402D-A5C6-E3E5FD27407E}"/>
    <cellStyle name="Normalny 2 3 2 2 2 3 2 2 2 4 3" xfId="6526" xr:uid="{53C97E38-E3B2-4E98-8475-41B7AD5A895B}"/>
    <cellStyle name="Normalny 2 3 2 2 2 3 2 2 2 5" xfId="6527" xr:uid="{19B9A294-D5FE-41D1-8B7B-D660BE1A1EE2}"/>
    <cellStyle name="Normalny 2 3 2 2 2 3 2 2 2 5 2" xfId="6528" xr:uid="{D4268AC0-2F71-469A-ADFA-6511C09F2561}"/>
    <cellStyle name="Normalny 2 3 2 2 2 3 2 2 2 6" xfId="6529" xr:uid="{7DF47E60-600F-40AB-A913-8A4D7F731404}"/>
    <cellStyle name="Normalny 2 3 2 2 2 3 2 2 3" xfId="6530" xr:uid="{CA1478FF-37B4-4679-947E-A28AED8A0981}"/>
    <cellStyle name="Normalny 2 3 2 2 2 3 2 2 3 2" xfId="6531" xr:uid="{4409E46E-1346-43D6-81E6-895019C82E14}"/>
    <cellStyle name="Normalny 2 3 2 2 2 3 2 2 3 2 2" xfId="6532" xr:uid="{04695D19-6B86-41AE-BFB5-CE7CDBFDD8BF}"/>
    <cellStyle name="Normalny 2 3 2 2 2 3 2 2 3 2 2 2" xfId="6533" xr:uid="{58868F5B-00E2-43B0-95BF-7244D372BCD0}"/>
    <cellStyle name="Normalny 2 3 2 2 2 3 2 2 3 2 2 2 2" xfId="6534" xr:uid="{FCDC95C9-A28A-470F-8536-378B88054E3D}"/>
    <cellStyle name="Normalny 2 3 2 2 2 3 2 2 3 2 2 3" xfId="6535" xr:uid="{E4C86A33-F2FC-4BA8-89AA-6048CEE4DB9E}"/>
    <cellStyle name="Normalny 2 3 2 2 2 3 2 2 3 2 3" xfId="6536" xr:uid="{36C3791C-B519-46B0-A3D0-D31F9519EF7F}"/>
    <cellStyle name="Normalny 2 3 2 2 2 3 2 2 3 2 3 2" xfId="6537" xr:uid="{6D4B7581-4806-493D-9045-38B4B481CD16}"/>
    <cellStyle name="Normalny 2 3 2 2 2 3 2 2 3 2 4" xfId="6538" xr:uid="{B6C24941-4930-4B84-B20F-CCBA15B498D7}"/>
    <cellStyle name="Normalny 2 3 2 2 2 3 2 2 3 3" xfId="6539" xr:uid="{C9FF0297-7C16-4343-BF43-57594F30EC53}"/>
    <cellStyle name="Normalny 2 3 2 2 2 3 2 2 3 3 2" xfId="6540" xr:uid="{D7A64AF8-CE8E-4DD7-AB55-9AFEA42E3D0F}"/>
    <cellStyle name="Normalny 2 3 2 2 2 3 2 2 3 3 2 2" xfId="6541" xr:uid="{460FDC41-C16F-4CD2-BE09-E9CA7E2EBBA7}"/>
    <cellStyle name="Normalny 2 3 2 2 2 3 2 2 3 3 3" xfId="6542" xr:uid="{DF03F511-71B3-45F4-9843-459D1A796BDB}"/>
    <cellStyle name="Normalny 2 3 2 2 2 3 2 2 3 4" xfId="6543" xr:uid="{45D19C2A-9727-4151-935D-BE91C92C5C43}"/>
    <cellStyle name="Normalny 2 3 2 2 2 3 2 2 3 4 2" xfId="6544" xr:uid="{354D9FB7-C4F5-4490-BC10-27ACCC14CA2E}"/>
    <cellStyle name="Normalny 2 3 2 2 2 3 2 2 3 5" xfId="6545" xr:uid="{C4065AE7-3DFB-47EB-87C7-6F6C27802DF2}"/>
    <cellStyle name="Normalny 2 3 2 2 2 3 2 2 4" xfId="6546" xr:uid="{D4647D66-58B5-49BF-BA8C-EA02F9081D0E}"/>
    <cellStyle name="Normalny 2 3 2 2 2 3 2 2 4 2" xfId="6547" xr:uid="{623F4EA9-7E6B-479C-A06B-B50C69307BA5}"/>
    <cellStyle name="Normalny 2 3 2 2 2 3 2 2 4 2 2" xfId="6548" xr:uid="{CEF78FEA-9B89-4A2E-9481-B4B32DABD39F}"/>
    <cellStyle name="Normalny 2 3 2 2 2 3 2 2 4 2 2 2" xfId="6549" xr:uid="{82EA3B8A-8713-46CE-B75E-6AFED7708EEC}"/>
    <cellStyle name="Normalny 2 3 2 2 2 3 2 2 4 2 3" xfId="6550" xr:uid="{7AC03881-8D2E-4D20-8E96-E8751D9EF643}"/>
    <cellStyle name="Normalny 2 3 2 2 2 3 2 2 4 3" xfId="6551" xr:uid="{A363A6C0-A0A9-42ED-B3B1-302E46FEF155}"/>
    <cellStyle name="Normalny 2 3 2 2 2 3 2 2 4 3 2" xfId="6552" xr:uid="{7FAFDA27-966D-45FF-9E68-7BC77B26A3C1}"/>
    <cellStyle name="Normalny 2 3 2 2 2 3 2 2 4 4" xfId="6553" xr:uid="{18B24234-CD74-4F69-9843-F4E68F6B0B2C}"/>
    <cellStyle name="Normalny 2 3 2 2 2 3 2 2 5" xfId="6554" xr:uid="{0E3F3AF8-B6D0-4770-B23F-E2DD8B16F15F}"/>
    <cellStyle name="Normalny 2 3 2 2 2 3 2 2 5 2" xfId="6555" xr:uid="{4102B9E8-E02D-45BE-8B6E-4D9FEB610A78}"/>
    <cellStyle name="Normalny 2 3 2 2 2 3 2 2 5 2 2" xfId="6556" xr:uid="{017560D7-D64B-4A76-BB29-300D0E4AD0FA}"/>
    <cellStyle name="Normalny 2 3 2 2 2 3 2 2 5 3" xfId="6557" xr:uid="{301C007B-F543-47EB-99BC-9B0090B1D4CB}"/>
    <cellStyle name="Normalny 2 3 2 2 2 3 2 2 6" xfId="6558" xr:uid="{31BC2F18-2EE8-4453-835B-F878A657D44B}"/>
    <cellStyle name="Normalny 2 3 2 2 2 3 2 2 6 2" xfId="6559" xr:uid="{4EC42982-6C05-4320-B149-AD219587129F}"/>
    <cellStyle name="Normalny 2 3 2 2 2 3 2 2 7" xfId="6560" xr:uid="{AAC3EC90-5774-45BD-8FC5-CC78E48A8A08}"/>
    <cellStyle name="Normalny 2 3 2 2 2 3 2 3" xfId="6561" xr:uid="{D6B5775B-0C20-4C0D-AB07-EAB1A06E43EA}"/>
    <cellStyle name="Normalny 2 3 2 2 2 3 2 3 2" xfId="6562" xr:uid="{BEA368AC-C277-468B-A620-4D2214E7CF2E}"/>
    <cellStyle name="Normalny 2 3 2 2 2 3 2 3 2 2" xfId="6563" xr:uid="{FD1236A5-8888-43C6-8C81-F0D7DF570C49}"/>
    <cellStyle name="Normalny 2 3 2 2 2 3 2 3 2 2 2" xfId="6564" xr:uid="{B12142D8-47DA-42B5-B716-9B3086E6C165}"/>
    <cellStyle name="Normalny 2 3 2 2 2 3 2 3 2 2 2 2" xfId="6565" xr:uid="{5825A1B8-5DD3-43C7-AE09-DEA06479FA28}"/>
    <cellStyle name="Normalny 2 3 2 2 2 3 2 3 2 2 2 2 2" xfId="6566" xr:uid="{2E88AB88-1E63-4FBD-9AFB-7C32EBB6BD10}"/>
    <cellStyle name="Normalny 2 3 2 2 2 3 2 3 2 2 2 3" xfId="6567" xr:uid="{BDFB0995-A95E-4FD8-BDAB-B4097F314BA0}"/>
    <cellStyle name="Normalny 2 3 2 2 2 3 2 3 2 2 3" xfId="6568" xr:uid="{CC645EE8-8444-4F23-815E-33BE0ECD7FFB}"/>
    <cellStyle name="Normalny 2 3 2 2 2 3 2 3 2 2 3 2" xfId="6569" xr:uid="{EDBBE635-11D7-4FC5-99A4-5CD984F160EE}"/>
    <cellStyle name="Normalny 2 3 2 2 2 3 2 3 2 2 4" xfId="6570" xr:uid="{949F2AEA-ECE4-4C28-B743-CF5E529F7D1F}"/>
    <cellStyle name="Normalny 2 3 2 2 2 3 2 3 2 3" xfId="6571" xr:uid="{96506EB8-D9D2-403D-A2C2-43C39FD800D8}"/>
    <cellStyle name="Normalny 2 3 2 2 2 3 2 3 2 3 2" xfId="6572" xr:uid="{AF5D5019-7721-4A55-869A-77A9400FADA2}"/>
    <cellStyle name="Normalny 2 3 2 2 2 3 2 3 2 3 2 2" xfId="6573" xr:uid="{103604B5-1124-41F3-9ECC-3E4D2EC2DE5F}"/>
    <cellStyle name="Normalny 2 3 2 2 2 3 2 3 2 3 3" xfId="6574" xr:uid="{7EF0AAE6-2E3C-4BBC-9E53-05614C5219A0}"/>
    <cellStyle name="Normalny 2 3 2 2 2 3 2 3 2 4" xfId="6575" xr:uid="{BC472F42-BA9A-4B2C-B31A-4B50A96B6A58}"/>
    <cellStyle name="Normalny 2 3 2 2 2 3 2 3 2 4 2" xfId="6576" xr:uid="{8AB027FD-BC5D-4054-B834-95FFF12837F3}"/>
    <cellStyle name="Normalny 2 3 2 2 2 3 2 3 2 5" xfId="6577" xr:uid="{60250259-F50E-47A6-9AF0-C35CE4B9AB26}"/>
    <cellStyle name="Normalny 2 3 2 2 2 3 2 3 3" xfId="6578" xr:uid="{B21BEA85-2C44-422B-B946-FD00C73497A0}"/>
    <cellStyle name="Normalny 2 3 2 2 2 3 2 3 3 2" xfId="6579" xr:uid="{E90DE4B9-1956-46FA-A441-F504EF336264}"/>
    <cellStyle name="Normalny 2 3 2 2 2 3 2 3 3 2 2" xfId="6580" xr:uid="{4FB8C7D1-69DB-402C-9F3D-1BD2C8CF3F60}"/>
    <cellStyle name="Normalny 2 3 2 2 2 3 2 3 3 2 2 2" xfId="6581" xr:uid="{6EAD013B-4120-4E7D-8E5A-49CD408D0E02}"/>
    <cellStyle name="Normalny 2 3 2 2 2 3 2 3 3 2 3" xfId="6582" xr:uid="{E99B8C51-8273-49DF-AB99-605BC24ECDA3}"/>
    <cellStyle name="Normalny 2 3 2 2 2 3 2 3 3 3" xfId="6583" xr:uid="{F8693712-FFA1-4DCE-9543-CCBF4DA7B8F4}"/>
    <cellStyle name="Normalny 2 3 2 2 2 3 2 3 3 3 2" xfId="6584" xr:uid="{04ED8587-2FE3-4547-99AC-757BB86B7090}"/>
    <cellStyle name="Normalny 2 3 2 2 2 3 2 3 3 4" xfId="6585" xr:uid="{DBF3A0E3-6DB4-405E-9529-AD8D4AE914D2}"/>
    <cellStyle name="Normalny 2 3 2 2 2 3 2 3 4" xfId="6586" xr:uid="{CEA03A3E-FDD3-4483-BC67-9FB2E6F83374}"/>
    <cellStyle name="Normalny 2 3 2 2 2 3 2 3 4 2" xfId="6587" xr:uid="{1F77BE40-74D4-42F8-8DA4-D1DE0EAF23DF}"/>
    <cellStyle name="Normalny 2 3 2 2 2 3 2 3 4 2 2" xfId="6588" xr:uid="{721C9290-F970-4311-8D03-6749DA4DB5DF}"/>
    <cellStyle name="Normalny 2 3 2 2 2 3 2 3 4 3" xfId="6589" xr:uid="{FCD5E2F0-7D63-4F3E-9C0D-FDE1658960D4}"/>
    <cellStyle name="Normalny 2 3 2 2 2 3 2 3 5" xfId="6590" xr:uid="{2A8243BA-49E9-4D47-AD69-A93C828041FB}"/>
    <cellStyle name="Normalny 2 3 2 2 2 3 2 3 5 2" xfId="6591" xr:uid="{7D064233-2A77-440A-AD3C-1945BAE5D71C}"/>
    <cellStyle name="Normalny 2 3 2 2 2 3 2 3 6" xfId="6592" xr:uid="{5391359B-1D27-4C3D-9986-243EBD72E688}"/>
    <cellStyle name="Normalny 2 3 2 2 2 3 2 4" xfId="6593" xr:uid="{ED6EAA01-53EB-480B-BB02-8EAE5583BFB8}"/>
    <cellStyle name="Normalny 2 3 2 2 2 3 2 4 2" xfId="6594" xr:uid="{1B65E8C5-0686-4221-B914-53CAEF5367FC}"/>
    <cellStyle name="Normalny 2 3 2 2 2 3 2 4 2 2" xfId="6595" xr:uid="{4361052B-C694-4AC2-8C9A-623A8190BA2A}"/>
    <cellStyle name="Normalny 2 3 2 2 2 3 2 4 2 2 2" xfId="6596" xr:uid="{4FA0889C-DE4C-4B6A-9D53-78A532E15CD6}"/>
    <cellStyle name="Normalny 2 3 2 2 2 3 2 4 2 2 2 2" xfId="6597" xr:uid="{5F15659D-4E7F-4FA6-84A3-40E506B00EE8}"/>
    <cellStyle name="Normalny 2 3 2 2 2 3 2 4 2 2 3" xfId="6598" xr:uid="{70A26054-EA49-4F5E-B935-0795B230B9AE}"/>
    <cellStyle name="Normalny 2 3 2 2 2 3 2 4 2 3" xfId="6599" xr:uid="{154BCD66-A275-47D5-A6A3-885ED57B24E4}"/>
    <cellStyle name="Normalny 2 3 2 2 2 3 2 4 2 3 2" xfId="6600" xr:uid="{7CF71C46-3A16-484B-A41B-A5BA07059594}"/>
    <cellStyle name="Normalny 2 3 2 2 2 3 2 4 2 4" xfId="6601" xr:uid="{F92438C6-4F1A-4F46-8496-C97F4901A73E}"/>
    <cellStyle name="Normalny 2 3 2 2 2 3 2 4 3" xfId="6602" xr:uid="{52DB38D9-C57B-4D4A-A262-0518BAFD49BA}"/>
    <cellStyle name="Normalny 2 3 2 2 2 3 2 4 3 2" xfId="6603" xr:uid="{54ADD30E-9C5A-4440-9E0B-43C683B7BAED}"/>
    <cellStyle name="Normalny 2 3 2 2 2 3 2 4 3 2 2" xfId="6604" xr:uid="{968C1ADF-E55F-445F-A3ED-1AF9A064C627}"/>
    <cellStyle name="Normalny 2 3 2 2 2 3 2 4 3 3" xfId="6605" xr:uid="{D4880908-CB2B-4DD0-99B3-A96F9AC58FD1}"/>
    <cellStyle name="Normalny 2 3 2 2 2 3 2 4 4" xfId="6606" xr:uid="{157CB408-9521-4255-B89F-2D3D2973F981}"/>
    <cellStyle name="Normalny 2 3 2 2 2 3 2 4 4 2" xfId="6607" xr:uid="{804ABE5A-A6EC-49F3-A527-F1E2CF77A8BE}"/>
    <cellStyle name="Normalny 2 3 2 2 2 3 2 4 5" xfId="6608" xr:uid="{18CE354B-DDB2-467F-B6D2-6EC633E05201}"/>
    <cellStyle name="Normalny 2 3 2 2 2 3 2 5" xfId="6609" xr:uid="{96830E4C-8187-4068-859E-47435921EED1}"/>
    <cellStyle name="Normalny 2 3 2 2 2 3 2 5 2" xfId="6610" xr:uid="{4BE0A456-8ED7-4949-975D-E60D42BD25B7}"/>
    <cellStyle name="Normalny 2 3 2 2 2 3 2 5 2 2" xfId="6611" xr:uid="{03F03EF9-43CC-404A-A90F-E18D6288736F}"/>
    <cellStyle name="Normalny 2 3 2 2 2 3 2 5 2 2 2" xfId="6612" xr:uid="{4E51E205-71EB-477C-8D25-F58A52071F72}"/>
    <cellStyle name="Normalny 2 3 2 2 2 3 2 5 2 3" xfId="6613" xr:uid="{DFBC5128-47E0-4955-8837-2E503FDC22EA}"/>
    <cellStyle name="Normalny 2 3 2 2 2 3 2 5 3" xfId="6614" xr:uid="{9C6C48D6-5C7B-499F-93FD-0874E897E96F}"/>
    <cellStyle name="Normalny 2 3 2 2 2 3 2 5 3 2" xfId="6615" xr:uid="{5C02B6D3-8D7B-4EF7-8CCE-253B9C5B477C}"/>
    <cellStyle name="Normalny 2 3 2 2 2 3 2 5 4" xfId="6616" xr:uid="{7970BD92-A937-4389-9646-BFF45FC28DC8}"/>
    <cellStyle name="Normalny 2 3 2 2 2 3 2 6" xfId="6617" xr:uid="{46CC6926-F67D-470E-AC5F-0DDC4678B9C9}"/>
    <cellStyle name="Normalny 2 3 2 2 2 3 2 6 2" xfId="6618" xr:uid="{B9C46276-2ACF-4ED7-8290-4FB3CA8AF77B}"/>
    <cellStyle name="Normalny 2 3 2 2 2 3 2 6 2 2" xfId="6619" xr:uid="{162E3539-7459-4170-88C7-C57F480AF067}"/>
    <cellStyle name="Normalny 2 3 2 2 2 3 2 6 3" xfId="6620" xr:uid="{12307290-405C-40BE-BE95-0D6FE1E7EDD3}"/>
    <cellStyle name="Normalny 2 3 2 2 2 3 2 7" xfId="6621" xr:uid="{F8B07214-F701-4B83-B23A-A8DB00513D87}"/>
    <cellStyle name="Normalny 2 3 2 2 2 3 2 7 2" xfId="6622" xr:uid="{DDBB5A7E-1808-4EC4-BE4D-85E1F31E394A}"/>
    <cellStyle name="Normalny 2 3 2 2 2 3 2 8" xfId="6623" xr:uid="{F2F74C8A-67C7-4B43-A028-A7019A89067B}"/>
    <cellStyle name="Normalny 2 3 2 2 2 3 3" xfId="6624" xr:uid="{B8BF6CB6-3C6D-48CB-A641-2918063DE15B}"/>
    <cellStyle name="Normalny 2 3 2 2 2 3 3 2" xfId="6625" xr:uid="{1202D177-A5AA-4464-9FB0-B37D6B9640B4}"/>
    <cellStyle name="Normalny 2 3 2 2 2 3 3 2 2" xfId="6626" xr:uid="{7A36A804-A186-453D-9DCB-8F8AB80F995C}"/>
    <cellStyle name="Normalny 2 3 2 2 2 3 3 2 2 2" xfId="6627" xr:uid="{810DF2CE-5706-4D9D-8F81-0DA9F94589A3}"/>
    <cellStyle name="Normalny 2 3 2 2 2 3 3 2 2 2 2" xfId="6628" xr:uid="{6E638FD0-A015-4078-B00E-BE1C682A17C6}"/>
    <cellStyle name="Normalny 2 3 2 2 2 3 3 2 2 2 2 2" xfId="6629" xr:uid="{91FA9060-9D2C-4B62-91E1-5F218C08891E}"/>
    <cellStyle name="Normalny 2 3 2 2 2 3 3 2 2 2 2 2 2" xfId="6630" xr:uid="{DAC0F9A8-D58C-4968-A94F-2002BE5DD050}"/>
    <cellStyle name="Normalny 2 3 2 2 2 3 3 2 2 2 2 3" xfId="6631" xr:uid="{EB9C78FF-2BDF-4712-94C9-C8FFEDBE556D}"/>
    <cellStyle name="Normalny 2 3 2 2 2 3 3 2 2 2 3" xfId="6632" xr:uid="{797A26B6-62FC-40EB-82A2-75C7669ADF92}"/>
    <cellStyle name="Normalny 2 3 2 2 2 3 3 2 2 2 3 2" xfId="6633" xr:uid="{EF0F2283-16AB-4965-AD01-C6D4A3B59EB5}"/>
    <cellStyle name="Normalny 2 3 2 2 2 3 3 2 2 2 4" xfId="6634" xr:uid="{E1B18626-E904-4EEA-A374-CED0D6E0053B}"/>
    <cellStyle name="Normalny 2 3 2 2 2 3 3 2 2 3" xfId="6635" xr:uid="{9B89E911-A19A-46EE-A6C6-7B2D6430D669}"/>
    <cellStyle name="Normalny 2 3 2 2 2 3 3 2 2 3 2" xfId="6636" xr:uid="{7971E7D1-F2EA-4B7C-9346-5CB211518C28}"/>
    <cellStyle name="Normalny 2 3 2 2 2 3 3 2 2 3 2 2" xfId="6637" xr:uid="{B4C2EC2A-C1B4-4638-8233-B71C51EE16DC}"/>
    <cellStyle name="Normalny 2 3 2 2 2 3 3 2 2 3 3" xfId="6638" xr:uid="{C3964D48-EFC9-444B-9A62-ADD452E3F1AF}"/>
    <cellStyle name="Normalny 2 3 2 2 2 3 3 2 2 4" xfId="6639" xr:uid="{8A48E57F-D956-428A-980D-8068AE15DA71}"/>
    <cellStyle name="Normalny 2 3 2 2 2 3 3 2 2 4 2" xfId="6640" xr:uid="{8FB9A10D-F0C7-4583-A86C-020D034E5D24}"/>
    <cellStyle name="Normalny 2 3 2 2 2 3 3 2 2 5" xfId="6641" xr:uid="{6F4DB0CD-D930-4048-BD78-1F1BBB7811A2}"/>
    <cellStyle name="Normalny 2 3 2 2 2 3 3 2 3" xfId="6642" xr:uid="{D4B78EEE-2BFA-4180-BA12-733907A88CD3}"/>
    <cellStyle name="Normalny 2 3 2 2 2 3 3 2 3 2" xfId="6643" xr:uid="{C13B9C6D-620C-4E0B-8697-9FC0EA4764EC}"/>
    <cellStyle name="Normalny 2 3 2 2 2 3 3 2 3 2 2" xfId="6644" xr:uid="{E1423446-B4D0-4214-B4C5-0E7F73DC1D1F}"/>
    <cellStyle name="Normalny 2 3 2 2 2 3 3 2 3 2 2 2" xfId="6645" xr:uid="{E5C6F97B-CB5E-4437-9738-2751E363E639}"/>
    <cellStyle name="Normalny 2 3 2 2 2 3 3 2 3 2 3" xfId="6646" xr:uid="{2ED0B3F5-3438-4388-8568-71EF836135CA}"/>
    <cellStyle name="Normalny 2 3 2 2 2 3 3 2 3 3" xfId="6647" xr:uid="{DE6F0254-28DD-4BC0-B884-2CAC664ED0D1}"/>
    <cellStyle name="Normalny 2 3 2 2 2 3 3 2 3 3 2" xfId="6648" xr:uid="{1F8877B9-07CB-4377-AEC5-D43235D5F5BB}"/>
    <cellStyle name="Normalny 2 3 2 2 2 3 3 2 3 4" xfId="6649" xr:uid="{EAFBCEA2-A616-4547-9785-40F6E4A55E24}"/>
    <cellStyle name="Normalny 2 3 2 2 2 3 3 2 4" xfId="6650" xr:uid="{4D53E5BE-52E1-41DF-A20D-C2C238A72E81}"/>
    <cellStyle name="Normalny 2 3 2 2 2 3 3 2 4 2" xfId="6651" xr:uid="{D311CA5D-9C72-4AB8-93FD-78DBAE58870F}"/>
    <cellStyle name="Normalny 2 3 2 2 2 3 3 2 4 2 2" xfId="6652" xr:uid="{62C52A3A-E1A1-4C85-A6A5-0E7233D6B7E1}"/>
    <cellStyle name="Normalny 2 3 2 2 2 3 3 2 4 3" xfId="6653" xr:uid="{61D00052-C853-431F-824F-EA8E59F999F1}"/>
    <cellStyle name="Normalny 2 3 2 2 2 3 3 2 5" xfId="6654" xr:uid="{9B029B37-A63D-4245-82FC-9016316EE1FE}"/>
    <cellStyle name="Normalny 2 3 2 2 2 3 3 2 5 2" xfId="6655" xr:uid="{ADD97A4D-4AD3-499F-8F25-6C1BFB97A671}"/>
    <cellStyle name="Normalny 2 3 2 2 2 3 3 2 6" xfId="6656" xr:uid="{36C1C288-AEFA-4E00-8727-140EA4258817}"/>
    <cellStyle name="Normalny 2 3 2 2 2 3 3 3" xfId="6657" xr:uid="{0914DB45-640E-4624-8C15-4499D8C56809}"/>
    <cellStyle name="Normalny 2 3 2 2 2 3 3 3 2" xfId="6658" xr:uid="{183102F8-CFD8-4E6E-B76D-B4020D767AF7}"/>
    <cellStyle name="Normalny 2 3 2 2 2 3 3 3 2 2" xfId="6659" xr:uid="{DCBBB888-AD61-42AB-981D-D1A4B8EFDF08}"/>
    <cellStyle name="Normalny 2 3 2 2 2 3 3 3 2 2 2" xfId="6660" xr:uid="{AA374173-5C24-458E-8C82-2F3957A42D3E}"/>
    <cellStyle name="Normalny 2 3 2 2 2 3 3 3 2 2 2 2" xfId="6661" xr:uid="{665D93E4-1B41-49E4-BF70-E55EFDADDA2B}"/>
    <cellStyle name="Normalny 2 3 2 2 2 3 3 3 2 2 3" xfId="6662" xr:uid="{67F8FDE4-D330-4FD6-BDCA-0CF8F4FE5247}"/>
    <cellStyle name="Normalny 2 3 2 2 2 3 3 3 2 3" xfId="6663" xr:uid="{C53814D2-BFF1-4E88-9F72-54E1EEC4AEA6}"/>
    <cellStyle name="Normalny 2 3 2 2 2 3 3 3 2 3 2" xfId="6664" xr:uid="{CF3D156B-91C2-4A6A-BDFD-06C6DCA30F6A}"/>
    <cellStyle name="Normalny 2 3 2 2 2 3 3 3 2 4" xfId="6665" xr:uid="{C70889D3-2132-4982-B697-1A3E1C8C72DC}"/>
    <cellStyle name="Normalny 2 3 2 2 2 3 3 3 3" xfId="6666" xr:uid="{5F6D3D66-68C2-49AF-BDB1-F0E208A763AB}"/>
    <cellStyle name="Normalny 2 3 2 2 2 3 3 3 3 2" xfId="6667" xr:uid="{073E8240-B6C5-444E-8B39-C45648DC6435}"/>
    <cellStyle name="Normalny 2 3 2 2 2 3 3 3 3 2 2" xfId="6668" xr:uid="{1C27F9BA-2FFD-42D5-80E6-BF58505FECCA}"/>
    <cellStyle name="Normalny 2 3 2 2 2 3 3 3 3 3" xfId="6669" xr:uid="{1EE5A97D-7008-4B4B-BC89-4139B9F99EBA}"/>
    <cellStyle name="Normalny 2 3 2 2 2 3 3 3 4" xfId="6670" xr:uid="{9B884AF8-CCA2-4531-AE61-D1C6D976585E}"/>
    <cellStyle name="Normalny 2 3 2 2 2 3 3 3 4 2" xfId="6671" xr:uid="{4AB08AE5-741B-40B6-99BD-5B958BC1B6F7}"/>
    <cellStyle name="Normalny 2 3 2 2 2 3 3 3 5" xfId="6672" xr:uid="{932A2D5A-957F-4449-9226-7B044FFBDC0D}"/>
    <cellStyle name="Normalny 2 3 2 2 2 3 3 4" xfId="6673" xr:uid="{7C755102-FEF7-4A7D-8702-D6347ED1A10F}"/>
    <cellStyle name="Normalny 2 3 2 2 2 3 3 4 2" xfId="6674" xr:uid="{B27509CD-8E6E-49FB-923E-322EF785A189}"/>
    <cellStyle name="Normalny 2 3 2 2 2 3 3 4 2 2" xfId="6675" xr:uid="{4D529F02-DB3B-4020-BFFE-B5049BA87B86}"/>
    <cellStyle name="Normalny 2 3 2 2 2 3 3 4 2 2 2" xfId="6676" xr:uid="{0989A853-678F-48DB-9C40-CD1D4B8C6EB0}"/>
    <cellStyle name="Normalny 2 3 2 2 2 3 3 4 2 3" xfId="6677" xr:uid="{BE2B7EF3-DD9B-4AFD-979D-5FBA4B76FD13}"/>
    <cellStyle name="Normalny 2 3 2 2 2 3 3 4 3" xfId="6678" xr:uid="{54550BC4-08BB-4F05-BE34-5E4C5501D387}"/>
    <cellStyle name="Normalny 2 3 2 2 2 3 3 4 3 2" xfId="6679" xr:uid="{711F0A6B-BDC2-4D7F-B2ED-B5EEAD721887}"/>
    <cellStyle name="Normalny 2 3 2 2 2 3 3 4 4" xfId="6680" xr:uid="{F4308FA8-9F49-4800-A0AD-5204B56C884D}"/>
    <cellStyle name="Normalny 2 3 2 2 2 3 3 5" xfId="6681" xr:uid="{231337F5-1437-4A18-A384-179D56E5DA41}"/>
    <cellStyle name="Normalny 2 3 2 2 2 3 3 5 2" xfId="6682" xr:uid="{B9DBF372-0DDA-45F5-A0E2-228670517E45}"/>
    <cellStyle name="Normalny 2 3 2 2 2 3 3 5 2 2" xfId="6683" xr:uid="{3C738C68-5F4C-47FE-9C7B-6849C965B138}"/>
    <cellStyle name="Normalny 2 3 2 2 2 3 3 5 3" xfId="6684" xr:uid="{13F2091D-5865-47F1-8586-BFCED67089B4}"/>
    <cellStyle name="Normalny 2 3 2 2 2 3 3 6" xfId="6685" xr:uid="{7890CAB3-DC27-4EAC-AC5F-F9C8DD4B33A6}"/>
    <cellStyle name="Normalny 2 3 2 2 2 3 3 6 2" xfId="6686" xr:uid="{98170EDE-CC85-4AE3-937C-6E25B4F5D1A4}"/>
    <cellStyle name="Normalny 2 3 2 2 2 3 3 7" xfId="6687" xr:uid="{5AD81DC6-2D68-4545-B218-414454CB25C6}"/>
    <cellStyle name="Normalny 2 3 2 2 2 3 4" xfId="6688" xr:uid="{2A1F71F2-F20E-4573-9836-3C783C63C98C}"/>
    <cellStyle name="Normalny 2 3 2 2 2 3 4 2" xfId="6689" xr:uid="{8DED6263-8D8F-4105-800B-2EC0037C0612}"/>
    <cellStyle name="Normalny 2 3 2 2 2 3 4 2 2" xfId="6690" xr:uid="{70B1BC0C-7B1E-4BC2-819C-12B35C7C9371}"/>
    <cellStyle name="Normalny 2 3 2 2 2 3 4 2 2 2" xfId="6691" xr:uid="{E46B8341-D391-461E-9655-3F92A84F79A6}"/>
    <cellStyle name="Normalny 2 3 2 2 2 3 4 2 2 2 2" xfId="6692" xr:uid="{1D4E9EFB-A242-4224-8D5F-6B9397361BF2}"/>
    <cellStyle name="Normalny 2 3 2 2 2 3 4 2 2 2 2 2" xfId="6693" xr:uid="{8D37B3BB-A9CB-40D1-8C26-C7B5F7DB38B4}"/>
    <cellStyle name="Normalny 2 3 2 2 2 3 4 2 2 2 3" xfId="6694" xr:uid="{F5147F4E-5CAE-4EBA-A1AC-1D8ECDFC9D8C}"/>
    <cellStyle name="Normalny 2 3 2 2 2 3 4 2 2 3" xfId="6695" xr:uid="{C0B4C2F6-91B8-420E-9DDB-BBA4208077BA}"/>
    <cellStyle name="Normalny 2 3 2 2 2 3 4 2 2 3 2" xfId="6696" xr:uid="{C181BD15-D91E-4783-AA9D-E4BFE77F4553}"/>
    <cellStyle name="Normalny 2 3 2 2 2 3 4 2 2 4" xfId="6697" xr:uid="{723FF381-FF38-482B-9B2C-CDF87FC997FF}"/>
    <cellStyle name="Normalny 2 3 2 2 2 3 4 2 3" xfId="6698" xr:uid="{09C1726B-E5D8-4834-80A5-C74F7EF71029}"/>
    <cellStyle name="Normalny 2 3 2 2 2 3 4 2 3 2" xfId="6699" xr:uid="{076FADB0-837F-4C75-9A2E-FA4380CA7C1A}"/>
    <cellStyle name="Normalny 2 3 2 2 2 3 4 2 3 2 2" xfId="6700" xr:uid="{D4FF899C-0BB7-48C9-A553-DDF651BFBD41}"/>
    <cellStyle name="Normalny 2 3 2 2 2 3 4 2 3 3" xfId="6701" xr:uid="{1BBBF18B-A5A9-4B22-B66B-63673697287C}"/>
    <cellStyle name="Normalny 2 3 2 2 2 3 4 2 4" xfId="6702" xr:uid="{570D68CF-F370-497F-9769-F4C359A51E37}"/>
    <cellStyle name="Normalny 2 3 2 2 2 3 4 2 4 2" xfId="6703" xr:uid="{2C96C970-69DD-4868-8EE0-321064252318}"/>
    <cellStyle name="Normalny 2 3 2 2 2 3 4 2 5" xfId="6704" xr:uid="{C2AF43A7-F00D-478E-A440-68B42994FA13}"/>
    <cellStyle name="Normalny 2 3 2 2 2 3 4 3" xfId="6705" xr:uid="{E6116FB1-D61C-4B77-9128-955A5F16037C}"/>
    <cellStyle name="Normalny 2 3 2 2 2 3 4 3 2" xfId="6706" xr:uid="{2C25E614-5CC2-41F3-800D-C6D1C3C2FEA9}"/>
    <cellStyle name="Normalny 2 3 2 2 2 3 4 3 2 2" xfId="6707" xr:uid="{10520DA7-7C41-45CF-95BB-E55662989517}"/>
    <cellStyle name="Normalny 2 3 2 2 2 3 4 3 2 2 2" xfId="6708" xr:uid="{0475B39B-0E61-4564-A630-07C59B383750}"/>
    <cellStyle name="Normalny 2 3 2 2 2 3 4 3 2 3" xfId="6709" xr:uid="{300CD2E3-B5B4-48B2-AF1C-9BA4D78F8768}"/>
    <cellStyle name="Normalny 2 3 2 2 2 3 4 3 3" xfId="6710" xr:uid="{5C257942-9028-4A6D-9A07-1FF33507B677}"/>
    <cellStyle name="Normalny 2 3 2 2 2 3 4 3 3 2" xfId="6711" xr:uid="{32FFC442-C7C8-47D6-87C0-F1960BC7EDEA}"/>
    <cellStyle name="Normalny 2 3 2 2 2 3 4 3 4" xfId="6712" xr:uid="{526BAC15-98F4-4AFB-9150-EAB6B3BA2AAE}"/>
    <cellStyle name="Normalny 2 3 2 2 2 3 4 4" xfId="6713" xr:uid="{2082F5E5-D008-4C4F-A763-AF899B693EF9}"/>
    <cellStyle name="Normalny 2 3 2 2 2 3 4 4 2" xfId="6714" xr:uid="{8B038B46-EEC8-41F2-8F12-4FA638E79DD9}"/>
    <cellStyle name="Normalny 2 3 2 2 2 3 4 4 2 2" xfId="6715" xr:uid="{56BD219B-AFA5-4B18-B553-98665AA1A8F9}"/>
    <cellStyle name="Normalny 2 3 2 2 2 3 4 4 3" xfId="6716" xr:uid="{B90B5E9E-5F62-4B40-99D0-84DA6D3A058B}"/>
    <cellStyle name="Normalny 2 3 2 2 2 3 4 5" xfId="6717" xr:uid="{795F5510-57FD-4BFA-AA26-59B5A211E59B}"/>
    <cellStyle name="Normalny 2 3 2 2 2 3 4 5 2" xfId="6718" xr:uid="{5CF52026-971E-4CD0-8453-BA6C1DB46C66}"/>
    <cellStyle name="Normalny 2 3 2 2 2 3 4 6" xfId="6719" xr:uid="{B65FE2CE-C438-43A2-8901-00103F74D95A}"/>
    <cellStyle name="Normalny 2 3 2 2 2 3 5" xfId="6720" xr:uid="{DB0DF25B-CAEF-4B01-98B1-69D99DABF6D2}"/>
    <cellStyle name="Normalny 2 3 2 2 2 3 5 2" xfId="6721" xr:uid="{FCDB2497-0929-427E-9391-CB36AB54830E}"/>
    <cellStyle name="Normalny 2 3 2 2 2 3 5 2 2" xfId="6722" xr:uid="{752EE9CE-C56E-4577-B1DD-8D6E901F595C}"/>
    <cellStyle name="Normalny 2 3 2 2 2 3 5 2 2 2" xfId="6723" xr:uid="{B54BA3C2-2823-4B11-8E26-10FAB244BBB3}"/>
    <cellStyle name="Normalny 2 3 2 2 2 3 5 2 2 2 2" xfId="6724" xr:uid="{9FC881A7-95D6-46B8-A0BD-FC21AC531AAB}"/>
    <cellStyle name="Normalny 2 3 2 2 2 3 5 2 2 3" xfId="6725" xr:uid="{B1D24A1D-2BED-42B6-BE04-32C1F2ECCB68}"/>
    <cellStyle name="Normalny 2 3 2 2 2 3 5 2 3" xfId="6726" xr:uid="{C7243A35-3C4F-4BE3-8D91-477882710A9C}"/>
    <cellStyle name="Normalny 2 3 2 2 2 3 5 2 3 2" xfId="6727" xr:uid="{1C636406-DBDD-4C3A-AEBF-3435AF85637A}"/>
    <cellStyle name="Normalny 2 3 2 2 2 3 5 2 4" xfId="6728" xr:uid="{D232131B-C3AC-43DD-B025-18B71A7E3D4A}"/>
    <cellStyle name="Normalny 2 3 2 2 2 3 5 3" xfId="6729" xr:uid="{98E0599A-3F61-4219-8120-12E6DF468A44}"/>
    <cellStyle name="Normalny 2 3 2 2 2 3 5 3 2" xfId="6730" xr:uid="{98BB097F-3D17-4335-AB16-72CE1828E28E}"/>
    <cellStyle name="Normalny 2 3 2 2 2 3 5 3 2 2" xfId="6731" xr:uid="{DB499901-A108-4B11-A43B-049869BA9358}"/>
    <cellStyle name="Normalny 2 3 2 2 2 3 5 3 3" xfId="6732" xr:uid="{A640C324-2BFB-4154-8130-014174862C22}"/>
    <cellStyle name="Normalny 2 3 2 2 2 3 5 4" xfId="6733" xr:uid="{301B4A5A-39D2-441B-BBEA-66438906EB63}"/>
    <cellStyle name="Normalny 2 3 2 2 2 3 5 4 2" xfId="6734" xr:uid="{426B95B0-CBF4-43E6-A457-0A554C5BF42C}"/>
    <cellStyle name="Normalny 2 3 2 2 2 3 5 5" xfId="6735" xr:uid="{26FADBFF-C7D6-4D9E-9A54-903CA8601FD6}"/>
    <cellStyle name="Normalny 2 3 2 2 2 3 6" xfId="6736" xr:uid="{45DB19D4-646E-48CB-A053-58111B02D7B2}"/>
    <cellStyle name="Normalny 2 3 2 2 2 3 6 2" xfId="6737" xr:uid="{BBB56C93-A40D-455E-8830-2FDEBA9D7942}"/>
    <cellStyle name="Normalny 2 3 2 2 2 3 6 2 2" xfId="6738" xr:uid="{FE353D3A-BB2A-4F8F-9569-836384BA1FD5}"/>
    <cellStyle name="Normalny 2 3 2 2 2 3 6 2 2 2" xfId="6739" xr:uid="{8333517A-2758-4970-91CC-38DAA1624724}"/>
    <cellStyle name="Normalny 2 3 2 2 2 3 6 2 3" xfId="6740" xr:uid="{3B63DC83-CE2A-466B-B5C5-158A4B5EEC3A}"/>
    <cellStyle name="Normalny 2 3 2 2 2 3 6 3" xfId="6741" xr:uid="{AC5F508A-6DFF-4ED9-B763-A926F923721B}"/>
    <cellStyle name="Normalny 2 3 2 2 2 3 6 3 2" xfId="6742" xr:uid="{4209044E-5C7C-4520-8ECE-E5A36D35B1EF}"/>
    <cellStyle name="Normalny 2 3 2 2 2 3 6 4" xfId="6743" xr:uid="{78E7A1F7-0952-44BF-91DB-6607DE176DB5}"/>
    <cellStyle name="Normalny 2 3 2 2 2 3 7" xfId="6744" xr:uid="{683364DA-8558-48B3-8D57-17ADF4C43AB2}"/>
    <cellStyle name="Normalny 2 3 2 2 2 3 7 2" xfId="6745" xr:uid="{050897BE-F150-4001-8145-EB8D89F68C74}"/>
    <cellStyle name="Normalny 2 3 2 2 2 3 7 2 2" xfId="6746" xr:uid="{57433188-610D-4BD1-9440-FC27D6579105}"/>
    <cellStyle name="Normalny 2 3 2 2 2 3 7 3" xfId="6747" xr:uid="{CBBB43F4-6E22-49EF-85EE-6DDE03FE81AD}"/>
    <cellStyle name="Normalny 2 3 2 2 2 3 8" xfId="6748" xr:uid="{27B0594F-DA92-4F6E-9D26-479C58B746E7}"/>
    <cellStyle name="Normalny 2 3 2 2 2 3 8 2" xfId="6749" xr:uid="{C57D7AD3-CFE9-4000-A750-A45FDCFCE82A}"/>
    <cellStyle name="Normalny 2 3 2 2 2 3 9" xfId="6750" xr:uid="{CD7BDD76-87E4-4AAB-953A-4694BC63B723}"/>
    <cellStyle name="Normalny 2 3 2 2 2 4" xfId="6751" xr:uid="{684A3B2D-3684-4174-8F41-39AE582FD368}"/>
    <cellStyle name="Normalny 2 3 2 2 2 4 2" xfId="6752" xr:uid="{913782BF-2745-4210-8A5B-E7AB9E17E062}"/>
    <cellStyle name="Normalny 2 3 2 2 2 4 2 2" xfId="6753" xr:uid="{B796ABB4-2573-49B0-AB48-E99DAD4D6659}"/>
    <cellStyle name="Normalny 2 3 2 2 2 4 2 2 2" xfId="6754" xr:uid="{0B0F4510-75B4-42C4-9F0D-F05E0CE91159}"/>
    <cellStyle name="Normalny 2 3 2 2 2 4 2 2 2 2" xfId="6755" xr:uid="{57481183-A0B4-499E-BF91-4C65C001B6B3}"/>
    <cellStyle name="Normalny 2 3 2 2 2 4 2 2 2 2 2" xfId="6756" xr:uid="{56FE679E-66A8-42F6-B239-BA739B9D06FB}"/>
    <cellStyle name="Normalny 2 3 2 2 2 4 2 2 2 2 2 2" xfId="6757" xr:uid="{5B10F6BE-4F53-4AF3-851C-CA4452A23C9D}"/>
    <cellStyle name="Normalny 2 3 2 2 2 4 2 2 2 2 2 2 2" xfId="6758" xr:uid="{6C824F2F-3A9E-4F65-86C0-604FF5D416A0}"/>
    <cellStyle name="Normalny 2 3 2 2 2 4 2 2 2 2 2 3" xfId="6759" xr:uid="{E1284657-C157-4895-B1A7-716383B34FD3}"/>
    <cellStyle name="Normalny 2 3 2 2 2 4 2 2 2 2 3" xfId="6760" xr:uid="{D1C06381-B9A5-41D2-9D00-3CBDCD02E91F}"/>
    <cellStyle name="Normalny 2 3 2 2 2 4 2 2 2 2 3 2" xfId="6761" xr:uid="{193805AC-F2B1-43CF-B8E8-68CA633F606B}"/>
    <cellStyle name="Normalny 2 3 2 2 2 4 2 2 2 2 4" xfId="6762" xr:uid="{7CDDF564-B5F3-4AEC-AAD0-C1506C8F73EE}"/>
    <cellStyle name="Normalny 2 3 2 2 2 4 2 2 2 3" xfId="6763" xr:uid="{80A3B602-D0E7-454F-8656-2DFC12E70D23}"/>
    <cellStyle name="Normalny 2 3 2 2 2 4 2 2 2 3 2" xfId="6764" xr:uid="{6C031754-756C-463D-95AB-A4CC9903B9E6}"/>
    <cellStyle name="Normalny 2 3 2 2 2 4 2 2 2 3 2 2" xfId="6765" xr:uid="{4CF1FF02-6288-4AD0-B046-D4F48B72301E}"/>
    <cellStyle name="Normalny 2 3 2 2 2 4 2 2 2 3 3" xfId="6766" xr:uid="{F8C63F5E-8473-4A5A-9583-34E3A8073A01}"/>
    <cellStyle name="Normalny 2 3 2 2 2 4 2 2 2 4" xfId="6767" xr:uid="{4CA5510B-E792-4A42-8982-B87716BE0274}"/>
    <cellStyle name="Normalny 2 3 2 2 2 4 2 2 2 4 2" xfId="6768" xr:uid="{90F9FF0F-FF6F-44A2-8689-7B829CCE1E7C}"/>
    <cellStyle name="Normalny 2 3 2 2 2 4 2 2 2 5" xfId="6769" xr:uid="{083DB50E-9669-47E0-A9E1-3B92B0AF0ED6}"/>
    <cellStyle name="Normalny 2 3 2 2 2 4 2 2 3" xfId="6770" xr:uid="{6B71D730-E70B-49B5-B518-FF2B028F5FBD}"/>
    <cellStyle name="Normalny 2 3 2 2 2 4 2 2 3 2" xfId="6771" xr:uid="{D1E25E91-7F8D-4038-985B-49B734D46904}"/>
    <cellStyle name="Normalny 2 3 2 2 2 4 2 2 3 2 2" xfId="6772" xr:uid="{72B91460-672A-41A9-BEB0-D09DA380432C}"/>
    <cellStyle name="Normalny 2 3 2 2 2 4 2 2 3 2 2 2" xfId="6773" xr:uid="{BCC6146F-BCC8-4534-8F2F-17253FAF3831}"/>
    <cellStyle name="Normalny 2 3 2 2 2 4 2 2 3 2 3" xfId="6774" xr:uid="{CEB09DBC-3E5A-442F-A100-823779FCF0CE}"/>
    <cellStyle name="Normalny 2 3 2 2 2 4 2 2 3 3" xfId="6775" xr:uid="{5E25C86D-03EC-4610-87C6-DA1AD1AFFD82}"/>
    <cellStyle name="Normalny 2 3 2 2 2 4 2 2 3 3 2" xfId="6776" xr:uid="{978365D3-3568-4DC5-93B0-114C5F0BE4B5}"/>
    <cellStyle name="Normalny 2 3 2 2 2 4 2 2 3 4" xfId="6777" xr:uid="{F140C7F9-6930-45E3-B39D-7735659C2E27}"/>
    <cellStyle name="Normalny 2 3 2 2 2 4 2 2 4" xfId="6778" xr:uid="{898B64FC-2BE0-4C2B-B6B5-24C91991F60C}"/>
    <cellStyle name="Normalny 2 3 2 2 2 4 2 2 4 2" xfId="6779" xr:uid="{7BA5AFEC-16AC-4E1D-82A2-FD4569F6BC8F}"/>
    <cellStyle name="Normalny 2 3 2 2 2 4 2 2 4 2 2" xfId="6780" xr:uid="{7E30B887-2D2B-4372-AB25-F43A797D1EAB}"/>
    <cellStyle name="Normalny 2 3 2 2 2 4 2 2 4 3" xfId="6781" xr:uid="{F530F720-843A-4426-871E-A64732BA3EFC}"/>
    <cellStyle name="Normalny 2 3 2 2 2 4 2 2 5" xfId="6782" xr:uid="{57D829EF-6D77-4029-888B-DBEF7E208E93}"/>
    <cellStyle name="Normalny 2 3 2 2 2 4 2 2 5 2" xfId="6783" xr:uid="{407B4B37-D1D9-460E-B867-BAF5B4FA0F40}"/>
    <cellStyle name="Normalny 2 3 2 2 2 4 2 2 6" xfId="6784" xr:uid="{57496813-30A2-48E0-8837-081ECA966DA1}"/>
    <cellStyle name="Normalny 2 3 2 2 2 4 2 3" xfId="6785" xr:uid="{11CE7F35-8F8F-4868-8707-C08D4265A707}"/>
    <cellStyle name="Normalny 2 3 2 2 2 4 2 3 2" xfId="6786" xr:uid="{93FFC378-FE73-424B-9CD8-C2905EF68B0B}"/>
    <cellStyle name="Normalny 2 3 2 2 2 4 2 3 2 2" xfId="6787" xr:uid="{7DCF4782-CC86-402E-8CF1-B91B7466C296}"/>
    <cellStyle name="Normalny 2 3 2 2 2 4 2 3 2 2 2" xfId="6788" xr:uid="{9543CB9B-75A9-448E-BE8D-C375222CFDF2}"/>
    <cellStyle name="Normalny 2 3 2 2 2 4 2 3 2 2 2 2" xfId="6789" xr:uid="{C6ED3AAA-C297-4A98-8B12-77B74097100C}"/>
    <cellStyle name="Normalny 2 3 2 2 2 4 2 3 2 2 3" xfId="6790" xr:uid="{98A0BA4C-13B2-4226-82D3-6A60A9A71DE3}"/>
    <cellStyle name="Normalny 2 3 2 2 2 4 2 3 2 3" xfId="6791" xr:uid="{0B4884F7-C001-4F92-9254-3BF0188FC193}"/>
    <cellStyle name="Normalny 2 3 2 2 2 4 2 3 2 3 2" xfId="6792" xr:uid="{649C422B-FC33-4F41-B577-7942F7F21815}"/>
    <cellStyle name="Normalny 2 3 2 2 2 4 2 3 2 4" xfId="6793" xr:uid="{2D12870C-C6C4-4AC8-9E72-6454AF067C1F}"/>
    <cellStyle name="Normalny 2 3 2 2 2 4 2 3 3" xfId="6794" xr:uid="{D0E2DEB6-161B-4F66-BFB4-C7EDE1B18FEC}"/>
    <cellStyle name="Normalny 2 3 2 2 2 4 2 3 3 2" xfId="6795" xr:uid="{09F1DE74-681E-40B0-A80D-BF5A6D31D043}"/>
    <cellStyle name="Normalny 2 3 2 2 2 4 2 3 3 2 2" xfId="6796" xr:uid="{70583A08-BBE1-46B3-9E1F-BC03C5B4A6D7}"/>
    <cellStyle name="Normalny 2 3 2 2 2 4 2 3 3 3" xfId="6797" xr:uid="{EB893C40-A2CC-4FDE-A634-20BE84AC6E2F}"/>
    <cellStyle name="Normalny 2 3 2 2 2 4 2 3 4" xfId="6798" xr:uid="{1889863C-C11D-4366-ACB3-EC33F34F86B6}"/>
    <cellStyle name="Normalny 2 3 2 2 2 4 2 3 4 2" xfId="6799" xr:uid="{BB1DE808-770C-49D2-9BED-3D2D520FAE27}"/>
    <cellStyle name="Normalny 2 3 2 2 2 4 2 3 5" xfId="6800" xr:uid="{92353EBF-CEA3-4E4A-9450-6F05D1AC2A5A}"/>
    <cellStyle name="Normalny 2 3 2 2 2 4 2 4" xfId="6801" xr:uid="{BC70D02A-248E-43B0-AE3E-1E927A381CBC}"/>
    <cellStyle name="Normalny 2 3 2 2 2 4 2 4 2" xfId="6802" xr:uid="{1247815F-090D-4113-9086-1758C638564C}"/>
    <cellStyle name="Normalny 2 3 2 2 2 4 2 4 2 2" xfId="6803" xr:uid="{1C0B3064-B0F8-4847-B962-B6E0B22B6465}"/>
    <cellStyle name="Normalny 2 3 2 2 2 4 2 4 2 2 2" xfId="6804" xr:uid="{ED1D4927-5994-4F8A-A85E-D73E9229F704}"/>
    <cellStyle name="Normalny 2 3 2 2 2 4 2 4 2 3" xfId="6805" xr:uid="{6BB39E05-34D2-4F7E-919F-9BD8AB66C510}"/>
    <cellStyle name="Normalny 2 3 2 2 2 4 2 4 3" xfId="6806" xr:uid="{0134FEFF-FF47-4DD5-9E69-8464339CC4F1}"/>
    <cellStyle name="Normalny 2 3 2 2 2 4 2 4 3 2" xfId="6807" xr:uid="{C6BC5F92-8CE2-43A9-A151-2FC107F6F26E}"/>
    <cellStyle name="Normalny 2 3 2 2 2 4 2 4 4" xfId="6808" xr:uid="{0DABC872-D04A-48B3-9A13-C62B368EF936}"/>
    <cellStyle name="Normalny 2 3 2 2 2 4 2 5" xfId="6809" xr:uid="{D0E11023-9694-4998-943C-A3094E131288}"/>
    <cellStyle name="Normalny 2 3 2 2 2 4 2 5 2" xfId="6810" xr:uid="{B8D6D629-F62B-4DFD-ADC8-6B49E555F8F2}"/>
    <cellStyle name="Normalny 2 3 2 2 2 4 2 5 2 2" xfId="6811" xr:uid="{BE4903BF-F4B7-4251-B5F5-CCE0CA2A62C6}"/>
    <cellStyle name="Normalny 2 3 2 2 2 4 2 5 3" xfId="6812" xr:uid="{32C9AAF7-1CEC-4A61-B8C7-38AC8D8BFA1A}"/>
    <cellStyle name="Normalny 2 3 2 2 2 4 2 6" xfId="6813" xr:uid="{248374A3-F414-496A-AE14-F4192D569570}"/>
    <cellStyle name="Normalny 2 3 2 2 2 4 2 6 2" xfId="6814" xr:uid="{DBCFB081-8BEA-4DAA-980A-087007FF17DF}"/>
    <cellStyle name="Normalny 2 3 2 2 2 4 2 7" xfId="6815" xr:uid="{21FD761C-0BF3-498B-9F4A-FD6F4E528C03}"/>
    <cellStyle name="Normalny 2 3 2 2 2 4 3" xfId="6816" xr:uid="{084EFA80-63E9-41E4-B72D-F2D0587128F2}"/>
    <cellStyle name="Normalny 2 3 2 2 2 4 3 2" xfId="6817" xr:uid="{9AA4788E-61BC-4A4E-83AB-97CEB6A6242D}"/>
    <cellStyle name="Normalny 2 3 2 2 2 4 3 2 2" xfId="6818" xr:uid="{594C7A46-4616-437E-9FC6-3D46C17519BB}"/>
    <cellStyle name="Normalny 2 3 2 2 2 4 3 2 2 2" xfId="6819" xr:uid="{F302EC44-AB10-40D4-9D9E-0A3D880E6B20}"/>
    <cellStyle name="Normalny 2 3 2 2 2 4 3 2 2 2 2" xfId="6820" xr:uid="{B107BD26-C6D0-4FC9-9443-7D705F34E61A}"/>
    <cellStyle name="Normalny 2 3 2 2 2 4 3 2 2 2 2 2" xfId="6821" xr:uid="{F6DE6D85-DD68-4431-BA48-4FEC2029DDB3}"/>
    <cellStyle name="Normalny 2 3 2 2 2 4 3 2 2 2 3" xfId="6822" xr:uid="{8FD6F22E-AB25-4D91-95C4-B293ECA06A72}"/>
    <cellStyle name="Normalny 2 3 2 2 2 4 3 2 2 3" xfId="6823" xr:uid="{58AFA2A2-AE72-49FA-85FE-D32A13A4A108}"/>
    <cellStyle name="Normalny 2 3 2 2 2 4 3 2 2 3 2" xfId="6824" xr:uid="{0B8303E0-3259-44BF-A1BD-1B93D50DC766}"/>
    <cellStyle name="Normalny 2 3 2 2 2 4 3 2 2 4" xfId="6825" xr:uid="{15866067-725F-4F0C-8E22-7FC42C1CFD3D}"/>
    <cellStyle name="Normalny 2 3 2 2 2 4 3 2 3" xfId="6826" xr:uid="{2037B321-9988-445A-92F5-D5FB8A05A32D}"/>
    <cellStyle name="Normalny 2 3 2 2 2 4 3 2 3 2" xfId="6827" xr:uid="{46BE4A60-5EB2-4057-B67D-8FBC7279ECD4}"/>
    <cellStyle name="Normalny 2 3 2 2 2 4 3 2 3 2 2" xfId="6828" xr:uid="{07287F38-1A57-4545-A9BC-EE3DE493A3CD}"/>
    <cellStyle name="Normalny 2 3 2 2 2 4 3 2 3 3" xfId="6829" xr:uid="{ED6720CB-88DD-4262-9D10-2F092EC7DB30}"/>
    <cellStyle name="Normalny 2 3 2 2 2 4 3 2 4" xfId="6830" xr:uid="{0AE16F4F-2CC0-4180-B0F4-D7AB606335BF}"/>
    <cellStyle name="Normalny 2 3 2 2 2 4 3 2 4 2" xfId="6831" xr:uid="{91DCD12D-5577-4A85-B7B5-E8232E825361}"/>
    <cellStyle name="Normalny 2 3 2 2 2 4 3 2 5" xfId="6832" xr:uid="{43BE54DB-F7C9-4E00-8DDF-72C50556500F}"/>
    <cellStyle name="Normalny 2 3 2 2 2 4 3 3" xfId="6833" xr:uid="{D686BB54-C5FD-4E39-8DA2-CF6DDD47BC7F}"/>
    <cellStyle name="Normalny 2 3 2 2 2 4 3 3 2" xfId="6834" xr:uid="{AFCC796C-B13D-476F-9D97-7107341F2662}"/>
    <cellStyle name="Normalny 2 3 2 2 2 4 3 3 2 2" xfId="6835" xr:uid="{D6AEF2F5-3712-4510-8B4A-8EF7031EFDE8}"/>
    <cellStyle name="Normalny 2 3 2 2 2 4 3 3 2 2 2" xfId="6836" xr:uid="{9E9FE440-D8F8-466C-8BE0-6A9A7D249874}"/>
    <cellStyle name="Normalny 2 3 2 2 2 4 3 3 2 3" xfId="6837" xr:uid="{31990807-51A9-4379-87BB-64103334FA11}"/>
    <cellStyle name="Normalny 2 3 2 2 2 4 3 3 3" xfId="6838" xr:uid="{BC10A960-D357-4A27-9089-4089CD5AABB8}"/>
    <cellStyle name="Normalny 2 3 2 2 2 4 3 3 3 2" xfId="6839" xr:uid="{6D72347E-71E9-4863-8332-A27646654F40}"/>
    <cellStyle name="Normalny 2 3 2 2 2 4 3 3 4" xfId="6840" xr:uid="{484871CA-4326-465C-9E56-047C41BCB688}"/>
    <cellStyle name="Normalny 2 3 2 2 2 4 3 4" xfId="6841" xr:uid="{348F34B9-346B-43DE-B5FF-7AC7B29EEFDF}"/>
    <cellStyle name="Normalny 2 3 2 2 2 4 3 4 2" xfId="6842" xr:uid="{9763FA74-2A5D-4BDA-924C-EA9DEFDA228E}"/>
    <cellStyle name="Normalny 2 3 2 2 2 4 3 4 2 2" xfId="6843" xr:uid="{27B5D838-2F90-4AA0-9AB3-B3E89A662A99}"/>
    <cellStyle name="Normalny 2 3 2 2 2 4 3 4 3" xfId="6844" xr:uid="{85481E45-5B44-42DF-9627-099DDEE54095}"/>
    <cellStyle name="Normalny 2 3 2 2 2 4 3 5" xfId="6845" xr:uid="{E53556EF-EB33-4D68-B886-E53B18D489AB}"/>
    <cellStyle name="Normalny 2 3 2 2 2 4 3 5 2" xfId="6846" xr:uid="{F8554F15-5357-4417-9D80-14ABCA74B5C9}"/>
    <cellStyle name="Normalny 2 3 2 2 2 4 3 6" xfId="6847" xr:uid="{7425D8A5-55DA-4347-8719-2DD89A23F638}"/>
    <cellStyle name="Normalny 2 3 2 2 2 4 4" xfId="6848" xr:uid="{8BCA6E00-A17E-4CA8-975F-5E17BFAAFA9B}"/>
    <cellStyle name="Normalny 2 3 2 2 2 4 4 2" xfId="6849" xr:uid="{06D5A915-032B-4530-92A8-73E15FEE7038}"/>
    <cellStyle name="Normalny 2 3 2 2 2 4 4 2 2" xfId="6850" xr:uid="{CF437D92-E9D8-4E98-90CE-1C58D9A29D28}"/>
    <cellStyle name="Normalny 2 3 2 2 2 4 4 2 2 2" xfId="6851" xr:uid="{C3D7DB2F-F340-42AF-B1FC-1D8BC8DF1D79}"/>
    <cellStyle name="Normalny 2 3 2 2 2 4 4 2 2 2 2" xfId="6852" xr:uid="{93484FE6-47BC-4559-ACD3-3C39C7EDC2F4}"/>
    <cellStyle name="Normalny 2 3 2 2 2 4 4 2 2 3" xfId="6853" xr:uid="{002D9C73-E474-4881-A01A-8928C33F0469}"/>
    <cellStyle name="Normalny 2 3 2 2 2 4 4 2 3" xfId="6854" xr:uid="{D123671D-A468-4245-830F-44245D051118}"/>
    <cellStyle name="Normalny 2 3 2 2 2 4 4 2 3 2" xfId="6855" xr:uid="{8869058F-7090-40C7-8C1C-649542CF7A72}"/>
    <cellStyle name="Normalny 2 3 2 2 2 4 4 2 4" xfId="6856" xr:uid="{834B578A-FA2F-4EBD-A0B7-6A8A4C29D0E5}"/>
    <cellStyle name="Normalny 2 3 2 2 2 4 4 3" xfId="6857" xr:uid="{A62666DB-841F-4298-BCD6-B34AD342DD1E}"/>
    <cellStyle name="Normalny 2 3 2 2 2 4 4 3 2" xfId="6858" xr:uid="{4781AA68-095F-4603-B6F3-40B5695B2595}"/>
    <cellStyle name="Normalny 2 3 2 2 2 4 4 3 2 2" xfId="6859" xr:uid="{14ADC928-89BF-4D18-8EB4-2F4E4ADCE7C8}"/>
    <cellStyle name="Normalny 2 3 2 2 2 4 4 3 3" xfId="6860" xr:uid="{A9640DDA-F5E3-4F9C-B8D9-C0F1BA4364E8}"/>
    <cellStyle name="Normalny 2 3 2 2 2 4 4 4" xfId="6861" xr:uid="{4DA0C827-6BEB-417C-B005-26932BF07527}"/>
    <cellStyle name="Normalny 2 3 2 2 2 4 4 4 2" xfId="6862" xr:uid="{7D961867-2C90-4E0C-8F9F-487F065ED110}"/>
    <cellStyle name="Normalny 2 3 2 2 2 4 4 5" xfId="6863" xr:uid="{279603C3-B5CD-4595-A2D1-E930504DFC78}"/>
    <cellStyle name="Normalny 2 3 2 2 2 4 5" xfId="6864" xr:uid="{CC09377A-9B46-4187-BD76-4FB3B304F8D4}"/>
    <cellStyle name="Normalny 2 3 2 2 2 4 5 2" xfId="6865" xr:uid="{F15E452B-4297-47C4-A4B3-2E375DF4871A}"/>
    <cellStyle name="Normalny 2 3 2 2 2 4 5 2 2" xfId="6866" xr:uid="{6C45DC92-43D5-4E86-8B7A-02AD5193ED4F}"/>
    <cellStyle name="Normalny 2 3 2 2 2 4 5 2 2 2" xfId="6867" xr:uid="{417A6A76-09D1-44B1-9164-EC223049FC4C}"/>
    <cellStyle name="Normalny 2 3 2 2 2 4 5 2 3" xfId="6868" xr:uid="{9F040E7C-235A-40CB-B488-89387E7B74E3}"/>
    <cellStyle name="Normalny 2 3 2 2 2 4 5 3" xfId="6869" xr:uid="{7E079189-FC3B-4214-B026-8923EF8A9507}"/>
    <cellStyle name="Normalny 2 3 2 2 2 4 5 3 2" xfId="6870" xr:uid="{6ED4BE58-A2AC-4B2C-8AEE-56842279EA43}"/>
    <cellStyle name="Normalny 2 3 2 2 2 4 5 4" xfId="6871" xr:uid="{4E252152-E081-4B2D-B57E-288140847E2F}"/>
    <cellStyle name="Normalny 2 3 2 2 2 4 6" xfId="6872" xr:uid="{19E3A3DA-6D45-431C-AE06-08B5E38E1843}"/>
    <cellStyle name="Normalny 2 3 2 2 2 4 6 2" xfId="6873" xr:uid="{39F30B49-EF62-48DC-A0FC-9D81CC2067D6}"/>
    <cellStyle name="Normalny 2 3 2 2 2 4 6 2 2" xfId="6874" xr:uid="{01A588DD-A915-46A4-AAB8-C07C4D48FEC6}"/>
    <cellStyle name="Normalny 2 3 2 2 2 4 6 3" xfId="6875" xr:uid="{C1B9BD1A-6032-48DA-A02B-B93F7CAA41BE}"/>
    <cellStyle name="Normalny 2 3 2 2 2 4 7" xfId="6876" xr:uid="{30A685AF-C11A-4043-B5BF-2AF7FB40F0B5}"/>
    <cellStyle name="Normalny 2 3 2 2 2 4 7 2" xfId="6877" xr:uid="{2335562E-D182-4C0E-9B6C-CCE6410F7D1C}"/>
    <cellStyle name="Normalny 2 3 2 2 2 4 8" xfId="6878" xr:uid="{001BD930-FF86-4747-B9E7-7DF5374F9F0B}"/>
    <cellStyle name="Normalny 2 3 2 2 2 5" xfId="6879" xr:uid="{F516420C-B5FC-4B86-8030-93D9055B5FF6}"/>
    <cellStyle name="Normalny 2 3 2 2 2 5 2" xfId="6880" xr:uid="{4466F475-49F5-4974-ACB2-2996F7F87C9F}"/>
    <cellStyle name="Normalny 2 3 2 2 2 5 2 2" xfId="6881" xr:uid="{6BE1846C-E11C-4FC2-82B9-91B327A3C533}"/>
    <cellStyle name="Normalny 2 3 2 2 2 5 2 2 2" xfId="6882" xr:uid="{EDB2EF1E-EB2A-44DA-A13F-B78F078F5541}"/>
    <cellStyle name="Normalny 2 3 2 2 2 5 2 2 2 2" xfId="6883" xr:uid="{4F5D6648-F176-42AD-9F65-863AFAA63AC2}"/>
    <cellStyle name="Normalny 2 3 2 2 2 5 2 2 2 2 2" xfId="6884" xr:uid="{22658482-8FD2-4CCC-92F1-C95EF7A222AC}"/>
    <cellStyle name="Normalny 2 3 2 2 2 5 2 2 2 2 2 2" xfId="6885" xr:uid="{0DA684CD-F234-434D-B5D8-789D09DF758C}"/>
    <cellStyle name="Normalny 2 3 2 2 2 5 2 2 2 2 3" xfId="6886" xr:uid="{AB37916A-798A-4D29-9F6D-4CE6D3B44A42}"/>
    <cellStyle name="Normalny 2 3 2 2 2 5 2 2 2 3" xfId="6887" xr:uid="{34E76C1F-1B6B-47B0-BCBA-42B495225E31}"/>
    <cellStyle name="Normalny 2 3 2 2 2 5 2 2 2 3 2" xfId="6888" xr:uid="{FF0A88D4-8796-4AB8-AEFE-3B569DA95BE8}"/>
    <cellStyle name="Normalny 2 3 2 2 2 5 2 2 2 4" xfId="6889" xr:uid="{4588EEE7-25D9-4564-8816-FE5C44729837}"/>
    <cellStyle name="Normalny 2 3 2 2 2 5 2 2 3" xfId="6890" xr:uid="{36F5CF85-F28F-48B0-936A-FCE32C71C806}"/>
    <cellStyle name="Normalny 2 3 2 2 2 5 2 2 3 2" xfId="6891" xr:uid="{6AD8500E-A577-47DE-B755-B1EEB28854CE}"/>
    <cellStyle name="Normalny 2 3 2 2 2 5 2 2 3 2 2" xfId="6892" xr:uid="{6459653E-5398-4849-89C6-5D1BAD28988B}"/>
    <cellStyle name="Normalny 2 3 2 2 2 5 2 2 3 3" xfId="6893" xr:uid="{67B10E23-EDEE-41B3-B415-AFDB21BED0F7}"/>
    <cellStyle name="Normalny 2 3 2 2 2 5 2 2 4" xfId="6894" xr:uid="{D70C7526-E674-45CF-AE4D-FFCF1749B841}"/>
    <cellStyle name="Normalny 2 3 2 2 2 5 2 2 4 2" xfId="6895" xr:uid="{ADB3DF87-5D80-45DC-AE3C-4E39B3F4245D}"/>
    <cellStyle name="Normalny 2 3 2 2 2 5 2 2 5" xfId="6896" xr:uid="{6DB1B93D-D118-4F03-83F5-6164A4EDBCBF}"/>
    <cellStyle name="Normalny 2 3 2 2 2 5 2 3" xfId="6897" xr:uid="{535CD715-AFBE-4200-BE2E-05F47C18B456}"/>
    <cellStyle name="Normalny 2 3 2 2 2 5 2 3 2" xfId="6898" xr:uid="{6734F338-F286-42E6-A290-18BA15628332}"/>
    <cellStyle name="Normalny 2 3 2 2 2 5 2 3 2 2" xfId="6899" xr:uid="{28C1BE35-9915-4F14-A094-4294518D5192}"/>
    <cellStyle name="Normalny 2 3 2 2 2 5 2 3 2 2 2" xfId="6900" xr:uid="{3529520B-A4CA-4327-BFDD-09733CEAE56A}"/>
    <cellStyle name="Normalny 2 3 2 2 2 5 2 3 2 3" xfId="6901" xr:uid="{C636A1BD-8A38-4E43-816C-3F2E57E8BAF2}"/>
    <cellStyle name="Normalny 2 3 2 2 2 5 2 3 3" xfId="6902" xr:uid="{DAF391A2-6A8C-4388-9E78-3FB7AAABD383}"/>
    <cellStyle name="Normalny 2 3 2 2 2 5 2 3 3 2" xfId="6903" xr:uid="{0BC45A88-9B70-4D3B-B896-0916AAB660F9}"/>
    <cellStyle name="Normalny 2 3 2 2 2 5 2 3 4" xfId="6904" xr:uid="{A8AB3B5E-2929-4C6A-815F-372B8CEA84EE}"/>
    <cellStyle name="Normalny 2 3 2 2 2 5 2 4" xfId="6905" xr:uid="{63D84B75-AC97-4177-B944-71DF1D2D6F65}"/>
    <cellStyle name="Normalny 2 3 2 2 2 5 2 4 2" xfId="6906" xr:uid="{7B106BB2-9D83-4C4B-9BBC-57F4B09AA214}"/>
    <cellStyle name="Normalny 2 3 2 2 2 5 2 4 2 2" xfId="6907" xr:uid="{8DF1D828-166D-4B8C-A8F7-6EF8BC55E8D7}"/>
    <cellStyle name="Normalny 2 3 2 2 2 5 2 4 3" xfId="6908" xr:uid="{148C2030-5692-4E82-8C12-D98AB3E36B6B}"/>
    <cellStyle name="Normalny 2 3 2 2 2 5 2 5" xfId="6909" xr:uid="{778FB476-1ED6-4088-9EF7-2BBC10E5EBBC}"/>
    <cellStyle name="Normalny 2 3 2 2 2 5 2 5 2" xfId="6910" xr:uid="{C9A1C1B8-6E58-4AF6-970A-C4BA022DE1D5}"/>
    <cellStyle name="Normalny 2 3 2 2 2 5 2 6" xfId="6911" xr:uid="{724D953B-E69D-4621-ADFD-AD4256085199}"/>
    <cellStyle name="Normalny 2 3 2 2 2 5 3" xfId="6912" xr:uid="{EFBD3783-C9AE-499F-9A6E-4D664D09401D}"/>
    <cellStyle name="Normalny 2 3 2 2 2 5 3 2" xfId="6913" xr:uid="{98291080-75C5-4827-B8F7-356202049478}"/>
    <cellStyle name="Normalny 2 3 2 2 2 5 3 2 2" xfId="6914" xr:uid="{E0ADAEA3-55A6-427F-9BC5-52028036277F}"/>
    <cellStyle name="Normalny 2 3 2 2 2 5 3 2 2 2" xfId="6915" xr:uid="{341FEC18-828B-441A-97D1-D1A4B7B088F2}"/>
    <cellStyle name="Normalny 2 3 2 2 2 5 3 2 2 2 2" xfId="6916" xr:uid="{2F375801-DD0E-460D-8C1A-F022368FC179}"/>
    <cellStyle name="Normalny 2 3 2 2 2 5 3 2 2 3" xfId="6917" xr:uid="{6B8C12C7-E8B7-477A-92E7-824D87B17BEC}"/>
    <cellStyle name="Normalny 2 3 2 2 2 5 3 2 3" xfId="6918" xr:uid="{50CB09FE-AB7F-4D58-84EE-0FA089AB3F7E}"/>
    <cellStyle name="Normalny 2 3 2 2 2 5 3 2 3 2" xfId="6919" xr:uid="{346F6E1D-58F7-43BA-B08F-EE5C297F9B92}"/>
    <cellStyle name="Normalny 2 3 2 2 2 5 3 2 4" xfId="6920" xr:uid="{DCF2D6C9-F4E6-48E8-A4B2-BE3176715566}"/>
    <cellStyle name="Normalny 2 3 2 2 2 5 3 3" xfId="6921" xr:uid="{FF905EA2-04A2-410B-BCE6-744AF427098E}"/>
    <cellStyle name="Normalny 2 3 2 2 2 5 3 3 2" xfId="6922" xr:uid="{FFDB3509-BA28-4E33-B6BF-008439A9C2AF}"/>
    <cellStyle name="Normalny 2 3 2 2 2 5 3 3 2 2" xfId="6923" xr:uid="{B636FFED-8273-4DA0-9118-1DCAFA5E331F}"/>
    <cellStyle name="Normalny 2 3 2 2 2 5 3 3 3" xfId="6924" xr:uid="{EE84ED6B-00CC-484B-9D45-E090724442FD}"/>
    <cellStyle name="Normalny 2 3 2 2 2 5 3 4" xfId="6925" xr:uid="{DA6B5AB9-5693-4F4C-9FE8-7E537CFE5CDD}"/>
    <cellStyle name="Normalny 2 3 2 2 2 5 3 4 2" xfId="6926" xr:uid="{AA4F3683-2CC6-4E7A-A9CF-46C2758B7460}"/>
    <cellStyle name="Normalny 2 3 2 2 2 5 3 5" xfId="6927" xr:uid="{8189E05D-4621-48A4-A35D-80C01DC87DD7}"/>
    <cellStyle name="Normalny 2 3 2 2 2 5 4" xfId="6928" xr:uid="{0D21FA9E-7ADC-4B3B-B0C6-EEC662566120}"/>
    <cellStyle name="Normalny 2 3 2 2 2 5 4 2" xfId="6929" xr:uid="{6E7AFE63-8D00-4712-86E9-15C6039B9067}"/>
    <cellStyle name="Normalny 2 3 2 2 2 5 4 2 2" xfId="6930" xr:uid="{E057EC0F-F371-4417-ADFA-6C1B23A3F325}"/>
    <cellStyle name="Normalny 2 3 2 2 2 5 4 2 2 2" xfId="6931" xr:uid="{3DC5E918-8CAE-4344-A48B-5E37D212C8AF}"/>
    <cellStyle name="Normalny 2 3 2 2 2 5 4 2 3" xfId="6932" xr:uid="{3A30AB35-9FBA-4FF5-BF93-337247784063}"/>
    <cellStyle name="Normalny 2 3 2 2 2 5 4 3" xfId="6933" xr:uid="{88D5D11D-B1EA-44DD-90A1-B03E45502B71}"/>
    <cellStyle name="Normalny 2 3 2 2 2 5 4 3 2" xfId="6934" xr:uid="{F5BC162A-EBD0-404F-9AE1-157984906B09}"/>
    <cellStyle name="Normalny 2 3 2 2 2 5 4 4" xfId="6935" xr:uid="{8A212D42-363F-4403-8A8D-C02B1F4910B6}"/>
    <cellStyle name="Normalny 2 3 2 2 2 5 5" xfId="6936" xr:uid="{F118D014-F612-4269-94BE-75DB6DDD982D}"/>
    <cellStyle name="Normalny 2 3 2 2 2 5 5 2" xfId="6937" xr:uid="{EA351A9B-861F-4B66-8E04-0C435FA591D1}"/>
    <cellStyle name="Normalny 2 3 2 2 2 5 5 2 2" xfId="6938" xr:uid="{12CF9D2F-D29E-443E-AC09-90549EB04B5E}"/>
    <cellStyle name="Normalny 2 3 2 2 2 5 5 3" xfId="6939" xr:uid="{BE7C7ACC-ECBE-4E9C-AF44-2E60DD1CE82A}"/>
    <cellStyle name="Normalny 2 3 2 2 2 5 6" xfId="6940" xr:uid="{61296345-A7B9-447F-84F9-8E04CF37A420}"/>
    <cellStyle name="Normalny 2 3 2 2 2 5 6 2" xfId="6941" xr:uid="{7D638BDC-7BDF-469C-AD1A-0CB00007BE8A}"/>
    <cellStyle name="Normalny 2 3 2 2 2 5 7" xfId="6942" xr:uid="{376750BC-F04A-41B2-AB19-9FFF7DBC35B3}"/>
    <cellStyle name="Normalny 2 3 2 2 2 6" xfId="6943" xr:uid="{0E983577-EDFF-40C2-A303-EAFBBEFF0F15}"/>
    <cellStyle name="Normalny 2 3 2 2 2 6 2" xfId="6944" xr:uid="{32F08CB3-63AE-4149-A959-EE10FC1ABCD8}"/>
    <cellStyle name="Normalny 2 3 2 2 2 6 2 2" xfId="6945" xr:uid="{8A42D324-39A2-43CF-AB1F-6143D2BA144D}"/>
    <cellStyle name="Normalny 2 3 2 2 2 6 2 2 2" xfId="6946" xr:uid="{28D92E63-6E9E-4F88-AB2D-7BBBCCEF63ED}"/>
    <cellStyle name="Normalny 2 3 2 2 2 6 2 2 2 2" xfId="6947" xr:uid="{CA222F87-66C3-4CFD-83B3-BD0FADC4BBED}"/>
    <cellStyle name="Normalny 2 3 2 2 2 6 2 2 2 2 2" xfId="6948" xr:uid="{974F9F2B-865B-4624-872F-E7327D57083B}"/>
    <cellStyle name="Normalny 2 3 2 2 2 6 2 2 2 3" xfId="6949" xr:uid="{4B90EB79-CE70-4513-B573-7CA1225A76AB}"/>
    <cellStyle name="Normalny 2 3 2 2 2 6 2 2 3" xfId="6950" xr:uid="{1B41E604-4C24-4493-B453-E889DCF8C4AF}"/>
    <cellStyle name="Normalny 2 3 2 2 2 6 2 2 3 2" xfId="6951" xr:uid="{5FB26A04-C51E-4486-B1B0-94EE69D745E9}"/>
    <cellStyle name="Normalny 2 3 2 2 2 6 2 2 4" xfId="6952" xr:uid="{E2DCBD0F-68FE-4F67-A404-898462A19D2E}"/>
    <cellStyle name="Normalny 2 3 2 2 2 6 2 3" xfId="6953" xr:uid="{AF0CBC40-DB57-40E9-881F-63D0FE2FD8F1}"/>
    <cellStyle name="Normalny 2 3 2 2 2 6 2 3 2" xfId="6954" xr:uid="{3845C8C1-817B-45CF-80BF-53D9DA591648}"/>
    <cellStyle name="Normalny 2 3 2 2 2 6 2 3 2 2" xfId="6955" xr:uid="{AC6E8C72-95D7-4172-9A94-873FBE2CB07A}"/>
    <cellStyle name="Normalny 2 3 2 2 2 6 2 3 3" xfId="6956" xr:uid="{6DD9CD7E-9039-4997-9AB7-F1CFF1EC552C}"/>
    <cellStyle name="Normalny 2 3 2 2 2 6 2 4" xfId="6957" xr:uid="{A9177463-4131-425C-9541-D3F46FC4CB3C}"/>
    <cellStyle name="Normalny 2 3 2 2 2 6 2 4 2" xfId="6958" xr:uid="{CEEEC076-DA0E-4BD2-B47D-68EFCBC6750C}"/>
    <cellStyle name="Normalny 2 3 2 2 2 6 2 5" xfId="6959" xr:uid="{58C712C7-C8E0-4281-B9F8-CDD49C758D4A}"/>
    <cellStyle name="Normalny 2 3 2 2 2 6 3" xfId="6960" xr:uid="{A037AEC3-B83B-4372-AA28-5E878EDC6797}"/>
    <cellStyle name="Normalny 2 3 2 2 2 6 3 2" xfId="6961" xr:uid="{5B79D755-17CB-4515-8066-9C34C957A29A}"/>
    <cellStyle name="Normalny 2 3 2 2 2 6 3 2 2" xfId="6962" xr:uid="{E13A410E-BB21-4A03-8A8B-18A2659CEA99}"/>
    <cellStyle name="Normalny 2 3 2 2 2 6 3 2 2 2" xfId="6963" xr:uid="{972FFE23-5105-4EF3-AB3A-8A5F4640A65B}"/>
    <cellStyle name="Normalny 2 3 2 2 2 6 3 2 3" xfId="6964" xr:uid="{F263DFE0-783E-4117-8765-75A21BDA6A1C}"/>
    <cellStyle name="Normalny 2 3 2 2 2 6 3 3" xfId="6965" xr:uid="{8EEA1DD8-C40B-4C01-BABD-2FC88EAE9553}"/>
    <cellStyle name="Normalny 2 3 2 2 2 6 3 3 2" xfId="6966" xr:uid="{FD9B22B7-9B17-4E88-8692-256B0277B6A3}"/>
    <cellStyle name="Normalny 2 3 2 2 2 6 3 4" xfId="6967" xr:uid="{3991FF4C-16B6-429A-AEF1-D2DEAE4960B3}"/>
    <cellStyle name="Normalny 2 3 2 2 2 6 4" xfId="6968" xr:uid="{D8432AA8-EA85-4E2B-B5E8-353248E95A10}"/>
    <cellStyle name="Normalny 2 3 2 2 2 6 4 2" xfId="6969" xr:uid="{98DCD0BA-85E8-4175-8C54-F21009BC29C2}"/>
    <cellStyle name="Normalny 2 3 2 2 2 6 4 2 2" xfId="6970" xr:uid="{AEDD330E-39EC-45C8-BD97-847AB26BB5C5}"/>
    <cellStyle name="Normalny 2 3 2 2 2 6 4 3" xfId="6971" xr:uid="{B562ABEA-58DD-4414-B679-6AA8D52BBBDB}"/>
    <cellStyle name="Normalny 2 3 2 2 2 6 5" xfId="6972" xr:uid="{C841A3D4-AB68-447E-8F80-1D62ACFB1ED4}"/>
    <cellStyle name="Normalny 2 3 2 2 2 6 5 2" xfId="6973" xr:uid="{51ED63C4-135B-4145-BFEE-11417F89409F}"/>
    <cellStyle name="Normalny 2 3 2 2 2 6 6" xfId="6974" xr:uid="{31DD95E6-83BB-420E-B14D-BF507D6E1456}"/>
    <cellStyle name="Normalny 2 3 2 2 2 7" xfId="6975" xr:uid="{E003E4CC-7176-4E1B-A543-F488BAA7B7A4}"/>
    <cellStyle name="Normalny 2 3 2 2 2 7 2" xfId="6976" xr:uid="{13DEAC0A-A0DA-4BC6-A55A-7936AAB78608}"/>
    <cellStyle name="Normalny 2 3 2 2 2 7 2 2" xfId="6977" xr:uid="{B4F72D84-90BB-4A78-B899-BA8F30854A60}"/>
    <cellStyle name="Normalny 2 3 2 2 2 7 2 2 2" xfId="6978" xr:uid="{7A4D9C6F-315D-4855-8D27-779C47527779}"/>
    <cellStyle name="Normalny 2 3 2 2 2 7 2 2 2 2" xfId="6979" xr:uid="{E6612AED-290D-459D-BF0B-8909B85C32EB}"/>
    <cellStyle name="Normalny 2 3 2 2 2 7 2 2 3" xfId="6980" xr:uid="{8C0F0821-D91C-41AB-AF82-8C3ADDBE1653}"/>
    <cellStyle name="Normalny 2 3 2 2 2 7 2 3" xfId="6981" xr:uid="{D80C4315-01B1-47E9-B24A-A618E46FE703}"/>
    <cellStyle name="Normalny 2 3 2 2 2 7 2 3 2" xfId="6982" xr:uid="{CD150DBD-CD0B-43A1-817D-1A3F733EB9CD}"/>
    <cellStyle name="Normalny 2 3 2 2 2 7 2 4" xfId="6983" xr:uid="{1A9AC6D5-882C-4301-A7F6-25119FA57157}"/>
    <cellStyle name="Normalny 2 3 2 2 2 7 3" xfId="6984" xr:uid="{1A55458A-6959-4282-9759-85D4E98033CC}"/>
    <cellStyle name="Normalny 2 3 2 2 2 7 3 2" xfId="6985" xr:uid="{737139BD-F253-4C8F-9CD1-C7523971AF39}"/>
    <cellStyle name="Normalny 2 3 2 2 2 7 3 2 2" xfId="6986" xr:uid="{8D8BB22F-DE4E-46F4-93B5-77B9B45A0044}"/>
    <cellStyle name="Normalny 2 3 2 2 2 7 3 3" xfId="6987" xr:uid="{6A405939-9207-42B2-8379-119D8AB05630}"/>
    <cellStyle name="Normalny 2 3 2 2 2 7 4" xfId="6988" xr:uid="{C5A1475A-741D-4315-8726-088467CBE39F}"/>
    <cellStyle name="Normalny 2 3 2 2 2 7 4 2" xfId="6989" xr:uid="{77D5CC02-7FD0-42ED-B8AE-59F6C2010AED}"/>
    <cellStyle name="Normalny 2 3 2 2 2 7 5" xfId="6990" xr:uid="{7F482269-0647-4B19-8354-EF52500C25E2}"/>
    <cellStyle name="Normalny 2 3 2 2 2 8" xfId="6991" xr:uid="{4857324C-C900-48D7-82DD-58003C6CDAAC}"/>
    <cellStyle name="Normalny 2 3 2 2 2 8 2" xfId="6992" xr:uid="{762AB934-948E-499D-9118-5DB50BF2989A}"/>
    <cellStyle name="Normalny 2 3 2 2 2 8 2 2" xfId="6993" xr:uid="{312877D0-9188-4256-8A48-8E72ACDEFF72}"/>
    <cellStyle name="Normalny 2 3 2 2 2 8 2 2 2" xfId="6994" xr:uid="{0AF13C85-696C-4498-9BED-1EB5BC11A392}"/>
    <cellStyle name="Normalny 2 3 2 2 2 8 2 3" xfId="6995" xr:uid="{D41A9532-DBA5-4016-9155-52FE271D5627}"/>
    <cellStyle name="Normalny 2 3 2 2 2 8 3" xfId="6996" xr:uid="{A00B1905-D51D-4BF3-AC11-A438D0A91F86}"/>
    <cellStyle name="Normalny 2 3 2 2 2 8 3 2" xfId="6997" xr:uid="{104F77F3-2EEF-4B8D-8F41-6EB86040479D}"/>
    <cellStyle name="Normalny 2 3 2 2 2 8 4" xfId="6998" xr:uid="{ABB0A2B0-9418-4492-AAEA-8289C206B282}"/>
    <cellStyle name="Normalny 2 3 2 2 2 9" xfId="6999" xr:uid="{EC675C09-96E0-4348-A434-062748F76B95}"/>
    <cellStyle name="Normalny 2 3 2 2 2 9 2" xfId="7000" xr:uid="{26EE1321-26BE-404A-8DE3-0622630674FC}"/>
    <cellStyle name="Normalny 2 3 2 2 2 9 2 2" xfId="7001" xr:uid="{D8950D3D-22AF-46F9-A198-2EDA85E3AB53}"/>
    <cellStyle name="Normalny 2 3 2 2 2 9 3" xfId="7002" xr:uid="{EE11FC03-5B8D-4AC1-A0CD-DBB0B31F493E}"/>
    <cellStyle name="Normalny 2 3 2 3" xfId="7003" xr:uid="{82CCEC2A-B8D0-470D-8EE3-F059B4A000E7}"/>
    <cellStyle name="Normalny 2 3 2 4" xfId="7004" xr:uid="{6D0E2AC3-26D5-454E-922E-590B7D3C4C12}"/>
    <cellStyle name="Normalny 2 3 2 4 2" xfId="7005" xr:uid="{1CA55512-CE61-428E-AEFC-A47504EC3359}"/>
    <cellStyle name="Normalny 2 3 2 4 2 2" xfId="7006" xr:uid="{E65BA852-2B9B-4CAF-91D8-28CA5DFB8E67}"/>
    <cellStyle name="Normalny 2 3 2 4 2 2 2" xfId="7007" xr:uid="{5943E5EE-CE0E-440F-BC4B-84C8EE2705F6}"/>
    <cellStyle name="Normalny 2 3 2 4 2 2 2 2" xfId="7008" xr:uid="{3C37EF32-15BE-4C53-84DA-DCCDB1F735AD}"/>
    <cellStyle name="Normalny 2 3 2 4 2 2 2 2 2" xfId="7009" xr:uid="{A7424B97-91B8-45C1-BE2B-B856203E9F5A}"/>
    <cellStyle name="Normalny 2 3 2 4 2 2 2 2 2 2" xfId="7010" xr:uid="{AD2741EA-AEAE-4C58-B72A-66ADE2A47AE3}"/>
    <cellStyle name="Normalny 2 3 2 4 2 2 2 2 2 2 2" xfId="7011" xr:uid="{DA7CF6E3-7707-42AF-BD12-873D7980B0DD}"/>
    <cellStyle name="Normalny 2 3 2 4 2 2 2 2 2 2 2 2" xfId="7012" xr:uid="{3C71B800-0872-4E4C-B520-9AD9BC756CB9}"/>
    <cellStyle name="Normalny 2 3 2 4 2 2 2 2 2 2 3" xfId="7013" xr:uid="{1225C40E-97AE-443B-898A-DBDC48897AA4}"/>
    <cellStyle name="Normalny 2 3 2 4 2 2 2 2 2 3" xfId="7014" xr:uid="{CC675494-78DA-430F-92DE-E77B55E111B3}"/>
    <cellStyle name="Normalny 2 3 2 4 2 2 2 2 2 3 2" xfId="7015" xr:uid="{EFEA9A4A-7AE0-4D40-908F-12EA8189D2E4}"/>
    <cellStyle name="Normalny 2 3 2 4 2 2 2 2 2 4" xfId="7016" xr:uid="{17E9D6B6-035E-4F44-95FF-E1769C784E51}"/>
    <cellStyle name="Normalny 2 3 2 4 2 2 2 2 3" xfId="7017" xr:uid="{23E355F0-FBAF-41DF-B315-9DF860947B0F}"/>
    <cellStyle name="Normalny 2 3 2 4 2 2 2 2 3 2" xfId="7018" xr:uid="{63F395B2-36E4-45AD-B341-0DD22E489C2C}"/>
    <cellStyle name="Normalny 2 3 2 4 2 2 2 2 3 2 2" xfId="7019" xr:uid="{7517F382-85AD-476B-97DE-E5EA69B5DF95}"/>
    <cellStyle name="Normalny 2 3 2 4 2 2 2 2 3 3" xfId="7020" xr:uid="{9AC9241F-F481-4183-A44F-3B864AB73E1E}"/>
    <cellStyle name="Normalny 2 3 2 4 2 2 2 2 4" xfId="7021" xr:uid="{9D585FF9-3CB7-48C1-A436-5E1F0A99F239}"/>
    <cellStyle name="Normalny 2 3 2 4 2 2 2 2 4 2" xfId="7022" xr:uid="{C77171AF-ECE6-40F8-AD7B-EFAD6344C9BE}"/>
    <cellStyle name="Normalny 2 3 2 4 2 2 2 2 5" xfId="7023" xr:uid="{A47F0EC8-76B9-4649-8745-0E3A61BE7609}"/>
    <cellStyle name="Normalny 2 3 2 4 2 2 2 3" xfId="7024" xr:uid="{09FE48C2-9296-442D-A6E0-5ECB1CFF5D4C}"/>
    <cellStyle name="Normalny 2 3 2 4 2 2 2 3 2" xfId="7025" xr:uid="{3E7E3E4F-D216-4802-8E58-41C3E9270CC8}"/>
    <cellStyle name="Normalny 2 3 2 4 2 2 2 3 2 2" xfId="7026" xr:uid="{D37DD48C-A53A-4590-BE50-429308AB71A1}"/>
    <cellStyle name="Normalny 2 3 2 4 2 2 2 3 2 2 2" xfId="7027" xr:uid="{85389A3C-165A-432B-998C-682645810A40}"/>
    <cellStyle name="Normalny 2 3 2 4 2 2 2 3 2 3" xfId="7028" xr:uid="{92E9AD13-EAD2-4209-A482-A4D043B5A880}"/>
    <cellStyle name="Normalny 2 3 2 4 2 2 2 3 3" xfId="7029" xr:uid="{C0B531DF-E455-460E-9E33-79090065A6A9}"/>
    <cellStyle name="Normalny 2 3 2 4 2 2 2 3 3 2" xfId="7030" xr:uid="{62B4FF6E-996F-4B83-81E4-08C85388981D}"/>
    <cellStyle name="Normalny 2 3 2 4 2 2 2 3 4" xfId="7031" xr:uid="{722315F9-5A64-4959-B780-676CFEF422E4}"/>
    <cellStyle name="Normalny 2 3 2 4 2 2 2 4" xfId="7032" xr:uid="{F04C6180-D952-45EF-B72E-4053D272F3C9}"/>
    <cellStyle name="Normalny 2 3 2 4 2 2 2 4 2" xfId="7033" xr:uid="{0F9DD07D-3CB5-4937-844A-74C861D55242}"/>
    <cellStyle name="Normalny 2 3 2 4 2 2 2 4 2 2" xfId="7034" xr:uid="{2A09204E-1A87-4D86-B42E-CA260AE11237}"/>
    <cellStyle name="Normalny 2 3 2 4 2 2 2 4 3" xfId="7035" xr:uid="{8EEB0E5E-A7E3-4373-9459-1EF5B84A9101}"/>
    <cellStyle name="Normalny 2 3 2 4 2 2 2 5" xfId="7036" xr:uid="{E42E0F6E-6CBE-4F5B-B9E8-D96CE6A1FAA8}"/>
    <cellStyle name="Normalny 2 3 2 4 2 2 2 5 2" xfId="7037" xr:uid="{0D119D73-96FD-4872-B561-4D0FBF69A5C9}"/>
    <cellStyle name="Normalny 2 3 2 4 2 2 2 6" xfId="7038" xr:uid="{EDE44CF3-CBFA-4B2B-9EA6-B7DC5D949CD1}"/>
    <cellStyle name="Normalny 2 3 2 4 2 2 3" xfId="7039" xr:uid="{AE2C186E-DF83-4DF9-B857-684A40C87324}"/>
    <cellStyle name="Normalny 2 3 2 4 2 2 3 2" xfId="7040" xr:uid="{4CD2C5BF-7CF9-42DB-962A-81B279DC0B38}"/>
    <cellStyle name="Normalny 2 3 2 4 2 2 3 2 2" xfId="7041" xr:uid="{7CF66252-BCD0-4279-A1D3-2CA748E2CF08}"/>
    <cellStyle name="Normalny 2 3 2 4 2 2 3 2 2 2" xfId="7042" xr:uid="{3A5B67BA-A492-48CF-9A8B-044234F71BB3}"/>
    <cellStyle name="Normalny 2 3 2 4 2 2 3 2 2 2 2" xfId="7043" xr:uid="{0F2743CA-7EEF-4AFE-95EA-9BD8C1692AED}"/>
    <cellStyle name="Normalny 2 3 2 4 2 2 3 2 2 3" xfId="7044" xr:uid="{DC957492-D0BA-4AC4-989F-3A2810D34A1C}"/>
    <cellStyle name="Normalny 2 3 2 4 2 2 3 2 3" xfId="7045" xr:uid="{2B8CACAC-B7FC-45C2-807E-718BAD366B1D}"/>
    <cellStyle name="Normalny 2 3 2 4 2 2 3 2 3 2" xfId="7046" xr:uid="{D983746F-AA99-4B7F-9733-94D92F8A1DAD}"/>
    <cellStyle name="Normalny 2 3 2 4 2 2 3 2 4" xfId="7047" xr:uid="{A78463AC-8F2E-4ED1-A533-8D535C05C850}"/>
    <cellStyle name="Normalny 2 3 2 4 2 2 3 3" xfId="7048" xr:uid="{EF4A8208-9FC1-4BA7-B73C-5A9DD3CFE8CC}"/>
    <cellStyle name="Normalny 2 3 2 4 2 2 3 3 2" xfId="7049" xr:uid="{B775D697-D624-4101-B1FE-28C3E8713DB0}"/>
    <cellStyle name="Normalny 2 3 2 4 2 2 3 3 2 2" xfId="7050" xr:uid="{FB9A9712-547C-42B4-B135-5D7DAB787227}"/>
    <cellStyle name="Normalny 2 3 2 4 2 2 3 3 3" xfId="7051" xr:uid="{BF717B17-799F-44CA-AF8A-B66403879D0B}"/>
    <cellStyle name="Normalny 2 3 2 4 2 2 3 4" xfId="7052" xr:uid="{5CE2C3F4-6C55-42DA-BAC8-FE8198236579}"/>
    <cellStyle name="Normalny 2 3 2 4 2 2 3 4 2" xfId="7053" xr:uid="{96D39554-C371-47D0-AAFC-79C8372B7A53}"/>
    <cellStyle name="Normalny 2 3 2 4 2 2 3 5" xfId="7054" xr:uid="{132A25BB-C495-49F3-82E1-68CCD62224CC}"/>
    <cellStyle name="Normalny 2 3 2 4 2 2 4" xfId="7055" xr:uid="{40BEFD92-74F0-4E30-B16C-15575FAFB56C}"/>
    <cellStyle name="Normalny 2 3 2 4 2 2 4 2" xfId="7056" xr:uid="{230DC759-80FE-4B90-8E29-8CC39E7ACF1E}"/>
    <cellStyle name="Normalny 2 3 2 4 2 2 4 2 2" xfId="7057" xr:uid="{12F29D04-542A-4EEB-A090-ED7F3C726F39}"/>
    <cellStyle name="Normalny 2 3 2 4 2 2 4 2 2 2" xfId="7058" xr:uid="{6AE723FC-60C0-4645-BD7F-D9DBF4F1BB9D}"/>
    <cellStyle name="Normalny 2 3 2 4 2 2 4 2 3" xfId="7059" xr:uid="{F6E16EF7-7D9F-4360-BE10-A4DFB36E278B}"/>
    <cellStyle name="Normalny 2 3 2 4 2 2 4 3" xfId="7060" xr:uid="{CEF78F84-E4F9-4922-99DF-423FA9DECF03}"/>
    <cellStyle name="Normalny 2 3 2 4 2 2 4 3 2" xfId="7061" xr:uid="{931E39FA-8250-49F1-863F-F208C169EEBE}"/>
    <cellStyle name="Normalny 2 3 2 4 2 2 4 4" xfId="7062" xr:uid="{9FC46650-3CE6-4750-95A5-01117697E095}"/>
    <cellStyle name="Normalny 2 3 2 4 2 2 5" xfId="7063" xr:uid="{65CBCF26-0140-4A63-97F5-5C321D875ACF}"/>
    <cellStyle name="Normalny 2 3 2 4 2 2 5 2" xfId="7064" xr:uid="{4EC57281-E245-41F7-ABF9-BF81CCA2961E}"/>
    <cellStyle name="Normalny 2 3 2 4 2 2 5 2 2" xfId="7065" xr:uid="{345F2401-CD6C-42EB-8421-B4622F148A79}"/>
    <cellStyle name="Normalny 2 3 2 4 2 2 5 3" xfId="7066" xr:uid="{B9C9B4D7-6D08-4523-8724-C1CABFE689FE}"/>
    <cellStyle name="Normalny 2 3 2 4 2 2 6" xfId="7067" xr:uid="{327067E3-9C21-4A94-8F4B-9B78320B89EF}"/>
    <cellStyle name="Normalny 2 3 2 4 2 2 6 2" xfId="7068" xr:uid="{D96338D8-F5CC-4FBA-8EE2-6A85BDDD45EC}"/>
    <cellStyle name="Normalny 2 3 2 4 2 2 7" xfId="7069" xr:uid="{5111C978-C7A7-437C-83CB-8F425A899C69}"/>
    <cellStyle name="Normalny 2 3 2 4 2 3" xfId="7070" xr:uid="{9153E778-8B2E-4009-BBCE-B9BCDAC2804A}"/>
    <cellStyle name="Normalny 2 3 2 4 2 3 2" xfId="7071" xr:uid="{8C1C2632-E3E6-466E-BE07-E21C41213BC6}"/>
    <cellStyle name="Normalny 2 3 2 4 2 3 2 2" xfId="7072" xr:uid="{0114950E-881B-4649-B149-030C4635970D}"/>
    <cellStyle name="Normalny 2 3 2 4 2 3 2 2 2" xfId="7073" xr:uid="{70497762-590C-4717-A228-76323EBFA203}"/>
    <cellStyle name="Normalny 2 3 2 4 2 3 2 2 2 2" xfId="7074" xr:uid="{77EAE20E-763A-4D68-BADC-6B8BCB593612}"/>
    <cellStyle name="Normalny 2 3 2 4 2 3 2 2 2 2 2" xfId="7075" xr:uid="{3DCCADB9-3A51-4D90-9F16-83A9E1932044}"/>
    <cellStyle name="Normalny 2 3 2 4 2 3 2 2 2 3" xfId="7076" xr:uid="{726BFFEE-0742-4FC4-B3E5-10C2E53C6514}"/>
    <cellStyle name="Normalny 2 3 2 4 2 3 2 2 3" xfId="7077" xr:uid="{866DBBAD-E790-485B-B6AB-6FC3F1476929}"/>
    <cellStyle name="Normalny 2 3 2 4 2 3 2 2 3 2" xfId="7078" xr:uid="{FFC85346-CDC5-41A1-A8D0-0D5851CBC74C}"/>
    <cellStyle name="Normalny 2 3 2 4 2 3 2 2 4" xfId="7079" xr:uid="{F9E74488-217D-4A41-8639-C008C44D9353}"/>
    <cellStyle name="Normalny 2 3 2 4 2 3 2 3" xfId="7080" xr:uid="{223B2041-F810-4CF4-8FA8-1801264331F3}"/>
    <cellStyle name="Normalny 2 3 2 4 2 3 2 3 2" xfId="7081" xr:uid="{70874C22-4F34-4D9D-BAEC-CBD0B9E24388}"/>
    <cellStyle name="Normalny 2 3 2 4 2 3 2 3 2 2" xfId="7082" xr:uid="{9303681A-C416-4333-AFD4-E930425E90B8}"/>
    <cellStyle name="Normalny 2 3 2 4 2 3 2 3 3" xfId="7083" xr:uid="{F986E82D-9585-4B35-9767-2ABF753C8281}"/>
    <cellStyle name="Normalny 2 3 2 4 2 3 2 4" xfId="7084" xr:uid="{3AB73F1B-D6C9-4A7C-995D-67602F40CCE7}"/>
    <cellStyle name="Normalny 2 3 2 4 2 3 2 4 2" xfId="7085" xr:uid="{8B9DE5A9-234B-471E-BF56-289899B7661B}"/>
    <cellStyle name="Normalny 2 3 2 4 2 3 2 5" xfId="7086" xr:uid="{13553172-E572-4AF7-94F3-AC93C194ECAB}"/>
    <cellStyle name="Normalny 2 3 2 4 2 3 3" xfId="7087" xr:uid="{273491AC-F2A3-464E-BD69-642A19210870}"/>
    <cellStyle name="Normalny 2 3 2 4 2 3 3 2" xfId="7088" xr:uid="{CF2E1E28-2E91-4368-A09A-F65D706BF14F}"/>
    <cellStyle name="Normalny 2 3 2 4 2 3 3 2 2" xfId="7089" xr:uid="{C29CB913-FC50-47C7-9368-C634DDD4C3A6}"/>
    <cellStyle name="Normalny 2 3 2 4 2 3 3 2 2 2" xfId="7090" xr:uid="{09ACF20F-D6E2-43E4-8D0F-0D884F41FED2}"/>
    <cellStyle name="Normalny 2 3 2 4 2 3 3 2 3" xfId="7091" xr:uid="{D2C5D5F7-53BA-4304-8640-8EEAE3D95555}"/>
    <cellStyle name="Normalny 2 3 2 4 2 3 3 3" xfId="7092" xr:uid="{C7A18804-E027-4105-9155-03EEF3677911}"/>
    <cellStyle name="Normalny 2 3 2 4 2 3 3 3 2" xfId="7093" xr:uid="{24DF338F-C871-4433-9D1E-EFA1DC679F04}"/>
    <cellStyle name="Normalny 2 3 2 4 2 3 3 4" xfId="7094" xr:uid="{967AC770-96D7-41D7-96BC-0E88C865266F}"/>
    <cellStyle name="Normalny 2 3 2 4 2 3 4" xfId="7095" xr:uid="{EBE11F65-7470-46E3-A6A8-CB0149EC3614}"/>
    <cellStyle name="Normalny 2 3 2 4 2 3 4 2" xfId="7096" xr:uid="{4EC8DF8C-1BCC-41D5-BC97-1A1AE86074B3}"/>
    <cellStyle name="Normalny 2 3 2 4 2 3 4 2 2" xfId="7097" xr:uid="{CFF72E74-29D1-4E62-B6D3-56AE696364BB}"/>
    <cellStyle name="Normalny 2 3 2 4 2 3 4 3" xfId="7098" xr:uid="{FD10C059-F320-459F-84AC-ABB24E969257}"/>
    <cellStyle name="Normalny 2 3 2 4 2 3 5" xfId="7099" xr:uid="{43373668-A87B-4060-A103-709ED191FF72}"/>
    <cellStyle name="Normalny 2 3 2 4 2 3 5 2" xfId="7100" xr:uid="{06BBA73C-0A47-49F2-A554-0BCC966F1B59}"/>
    <cellStyle name="Normalny 2 3 2 4 2 3 6" xfId="7101" xr:uid="{36F7E71D-C1BD-4090-9FA7-4FFD8D0134B6}"/>
    <cellStyle name="Normalny 2 3 2 4 2 4" xfId="7102" xr:uid="{3887CADD-1D3C-4181-A525-575D4E9FBFEE}"/>
    <cellStyle name="Normalny 2 3 2 4 2 4 2" xfId="7103" xr:uid="{268D5104-81C7-47F4-8E63-961522BF25F0}"/>
    <cellStyle name="Normalny 2 3 2 4 2 4 2 2" xfId="7104" xr:uid="{3B06E13B-36F9-49C0-AD8D-CCFE1241D680}"/>
    <cellStyle name="Normalny 2 3 2 4 2 4 2 2 2" xfId="7105" xr:uid="{340E4F31-F61C-4C4D-A1F3-9D7E619F3678}"/>
    <cellStyle name="Normalny 2 3 2 4 2 4 2 2 2 2" xfId="7106" xr:uid="{4381831F-9B7D-41FE-B2D6-C57D5CE75F50}"/>
    <cellStyle name="Normalny 2 3 2 4 2 4 2 2 3" xfId="7107" xr:uid="{08CD49DA-3238-437F-AF1B-FF741D7464DA}"/>
    <cellStyle name="Normalny 2 3 2 4 2 4 2 3" xfId="7108" xr:uid="{65B274BF-48FF-4C88-80EA-290D31AE447E}"/>
    <cellStyle name="Normalny 2 3 2 4 2 4 2 3 2" xfId="7109" xr:uid="{4031F5AB-81A8-40AE-A175-A6B5BE0CC8D5}"/>
    <cellStyle name="Normalny 2 3 2 4 2 4 2 4" xfId="7110" xr:uid="{4AC59309-A15E-4037-A42B-3FA2A508E85D}"/>
    <cellStyle name="Normalny 2 3 2 4 2 4 3" xfId="7111" xr:uid="{A11D29C6-05FA-4CEF-AD7F-B9CD50CD2F4C}"/>
    <cellStyle name="Normalny 2 3 2 4 2 4 3 2" xfId="7112" xr:uid="{E14BE0D2-32C8-4D26-A402-1016EEBA894A}"/>
    <cellStyle name="Normalny 2 3 2 4 2 4 3 2 2" xfId="7113" xr:uid="{707B297A-8F84-4AAA-BAA0-4836536E1981}"/>
    <cellStyle name="Normalny 2 3 2 4 2 4 3 3" xfId="7114" xr:uid="{2ED0BD5C-7782-47E5-AE23-4C10A79E74F8}"/>
    <cellStyle name="Normalny 2 3 2 4 2 4 4" xfId="7115" xr:uid="{3724571E-D230-4471-8E37-14F46C0616AC}"/>
    <cellStyle name="Normalny 2 3 2 4 2 4 4 2" xfId="7116" xr:uid="{33C9E05B-C525-4557-AB19-C6A39D113CDD}"/>
    <cellStyle name="Normalny 2 3 2 4 2 4 5" xfId="7117" xr:uid="{FE0CFCD8-82CB-4F96-8ED6-4993B4BC343F}"/>
    <cellStyle name="Normalny 2 3 2 4 2 5" xfId="7118" xr:uid="{7FF7A5F7-1BB2-4A93-8E99-F51622AACA97}"/>
    <cellStyle name="Normalny 2 3 2 4 2 5 2" xfId="7119" xr:uid="{8CF02C93-8FB6-4BCA-B06D-F50356EE9BCC}"/>
    <cellStyle name="Normalny 2 3 2 4 2 5 2 2" xfId="7120" xr:uid="{EC917B08-E401-4BFF-9D48-6D43250A37D9}"/>
    <cellStyle name="Normalny 2 3 2 4 2 5 2 2 2" xfId="7121" xr:uid="{279F9CD3-1447-4F6F-A533-6FE418E28693}"/>
    <cellStyle name="Normalny 2 3 2 4 2 5 2 3" xfId="7122" xr:uid="{9024C3D9-9AE7-4825-8775-0B00757C5827}"/>
    <cellStyle name="Normalny 2 3 2 4 2 5 3" xfId="7123" xr:uid="{7D50E482-CB1B-4146-AE17-5C087992A354}"/>
    <cellStyle name="Normalny 2 3 2 4 2 5 3 2" xfId="7124" xr:uid="{65439621-EB2F-4EDB-984B-EDFA1E85F6D8}"/>
    <cellStyle name="Normalny 2 3 2 4 2 5 4" xfId="7125" xr:uid="{FC8268A1-3787-4A30-96BC-1CC34EFA2F4A}"/>
    <cellStyle name="Normalny 2 3 2 4 2 6" xfId="7126" xr:uid="{D3F0044E-5AF3-4C1D-8F1F-91BD3CA01055}"/>
    <cellStyle name="Normalny 2 3 2 4 2 6 2" xfId="7127" xr:uid="{B3BE6C57-D20F-45C0-92A5-8718EA23D97B}"/>
    <cellStyle name="Normalny 2 3 2 4 2 6 2 2" xfId="7128" xr:uid="{8B4395FC-F22D-4DAB-9DC7-758B7F26A3BE}"/>
    <cellStyle name="Normalny 2 3 2 4 2 6 3" xfId="7129" xr:uid="{52328B54-FB29-416C-B058-551EA67C1CE6}"/>
    <cellStyle name="Normalny 2 3 2 4 2 7" xfId="7130" xr:uid="{3333F927-74A3-4955-AF61-20D3D294907C}"/>
    <cellStyle name="Normalny 2 3 2 4 2 7 2" xfId="7131" xr:uid="{EB59AC32-D044-47CD-9A2E-A3F539B29B72}"/>
    <cellStyle name="Normalny 2 3 2 4 2 8" xfId="7132" xr:uid="{96BDAF8E-9AB2-46BD-9AAE-236CEF9DAAB8}"/>
    <cellStyle name="Normalny 2 3 2 4 3" xfId="7133" xr:uid="{29E0C7E9-0DF8-4F2B-A08D-500AE59B18D1}"/>
    <cellStyle name="Normalny 2 3 2 4 3 2" xfId="7134" xr:uid="{F785FF83-804E-4B82-BEE0-C910754C2623}"/>
    <cellStyle name="Normalny 2 3 2 4 3 2 2" xfId="7135" xr:uid="{09825B3C-768C-40BE-B797-52013165338A}"/>
    <cellStyle name="Normalny 2 3 2 4 3 2 2 2" xfId="7136" xr:uid="{7213EDD8-5D88-441A-B20D-995C494C277E}"/>
    <cellStyle name="Normalny 2 3 2 4 3 2 2 2 2" xfId="7137" xr:uid="{9BDC8EB1-FCB9-4568-8EFC-EE41ED79440A}"/>
    <cellStyle name="Normalny 2 3 2 4 3 2 2 2 2 2" xfId="7138" xr:uid="{65FC4620-7076-4E75-9906-50768608CB82}"/>
    <cellStyle name="Normalny 2 3 2 4 3 2 2 2 2 2 2" xfId="7139" xr:uid="{AC3EF6FA-7245-4C3E-AC5F-1DEDEB0DBEBB}"/>
    <cellStyle name="Normalny 2 3 2 4 3 2 2 2 2 3" xfId="7140" xr:uid="{C5DA9390-5D98-44F9-BA43-2A41726CA364}"/>
    <cellStyle name="Normalny 2 3 2 4 3 2 2 2 3" xfId="7141" xr:uid="{95CAC885-E693-4500-9B0C-B4725F15DAAB}"/>
    <cellStyle name="Normalny 2 3 2 4 3 2 2 2 3 2" xfId="7142" xr:uid="{08C68DEE-BAA3-4F32-B3EA-48CE7F2E9FB5}"/>
    <cellStyle name="Normalny 2 3 2 4 3 2 2 2 4" xfId="7143" xr:uid="{7B2554DC-A320-4F5D-8B56-27613487647D}"/>
    <cellStyle name="Normalny 2 3 2 4 3 2 2 3" xfId="7144" xr:uid="{CC22D1AE-A234-45B3-8E91-CC3327D20598}"/>
    <cellStyle name="Normalny 2 3 2 4 3 2 2 3 2" xfId="7145" xr:uid="{86DC5003-9590-4790-A05E-0CDEC4C4B54F}"/>
    <cellStyle name="Normalny 2 3 2 4 3 2 2 3 2 2" xfId="7146" xr:uid="{BD46DBA9-7954-4597-B8AF-61C85C34E90A}"/>
    <cellStyle name="Normalny 2 3 2 4 3 2 2 3 3" xfId="7147" xr:uid="{86B894A4-2706-4534-A1BF-53F33FE19632}"/>
    <cellStyle name="Normalny 2 3 2 4 3 2 2 4" xfId="7148" xr:uid="{95DE9944-E2E4-42E4-A931-2C081784059E}"/>
    <cellStyle name="Normalny 2 3 2 4 3 2 2 4 2" xfId="7149" xr:uid="{6A41896E-E014-4BDF-A8A5-7137856C7760}"/>
    <cellStyle name="Normalny 2 3 2 4 3 2 2 5" xfId="7150" xr:uid="{7871D133-D283-4B99-AF9B-7DEFE3732E8B}"/>
    <cellStyle name="Normalny 2 3 2 4 3 2 3" xfId="7151" xr:uid="{924E5E0A-E499-46B3-B759-5BC1B70F9359}"/>
    <cellStyle name="Normalny 2 3 2 4 3 2 3 2" xfId="7152" xr:uid="{A43D6755-1D41-428B-B44D-9C01FF4C631C}"/>
    <cellStyle name="Normalny 2 3 2 4 3 2 3 2 2" xfId="7153" xr:uid="{B7F90F91-B441-425F-8C28-9C690842DB9A}"/>
    <cellStyle name="Normalny 2 3 2 4 3 2 3 2 2 2" xfId="7154" xr:uid="{C468B844-5FE8-4F3F-BE3E-9F5F872237DA}"/>
    <cellStyle name="Normalny 2 3 2 4 3 2 3 2 3" xfId="7155" xr:uid="{CD0F7544-74BD-405E-BD34-6AF8700DB2B7}"/>
    <cellStyle name="Normalny 2 3 2 4 3 2 3 3" xfId="7156" xr:uid="{DFCDFC42-542E-45BD-8EFD-F1094FC5436C}"/>
    <cellStyle name="Normalny 2 3 2 4 3 2 3 3 2" xfId="7157" xr:uid="{E4781590-4560-48D7-B04D-3606A20F35A2}"/>
    <cellStyle name="Normalny 2 3 2 4 3 2 3 4" xfId="7158" xr:uid="{C0F54248-8B78-45D6-8C94-8BF8FC413F62}"/>
    <cellStyle name="Normalny 2 3 2 4 3 2 4" xfId="7159" xr:uid="{AB4F4121-9147-40E1-B31C-139418E45E93}"/>
    <cellStyle name="Normalny 2 3 2 4 3 2 4 2" xfId="7160" xr:uid="{BF6A7D85-0861-410D-B19D-455D3E75F6FE}"/>
    <cellStyle name="Normalny 2 3 2 4 3 2 4 2 2" xfId="7161" xr:uid="{79D19057-7D16-4A72-A288-7936DAABE65E}"/>
    <cellStyle name="Normalny 2 3 2 4 3 2 4 3" xfId="7162" xr:uid="{FCDA6C29-FB19-4798-AFCF-D40FFC4C6530}"/>
    <cellStyle name="Normalny 2 3 2 4 3 2 5" xfId="7163" xr:uid="{3FF1D069-4A95-49C5-B16F-7310A8684706}"/>
    <cellStyle name="Normalny 2 3 2 4 3 2 5 2" xfId="7164" xr:uid="{4705EFBC-DC22-46A8-9FB7-E18477E7846F}"/>
    <cellStyle name="Normalny 2 3 2 4 3 2 6" xfId="7165" xr:uid="{8F1B827A-D6B0-4E5D-B5EE-059609FB8C6A}"/>
    <cellStyle name="Normalny 2 3 2 4 3 3" xfId="7166" xr:uid="{A20B3C89-3883-4AB4-9C66-50898113754B}"/>
    <cellStyle name="Normalny 2 3 2 4 3 3 2" xfId="7167" xr:uid="{9445CF48-26B1-4600-91D6-BE67E7929528}"/>
    <cellStyle name="Normalny 2 3 2 4 3 3 2 2" xfId="7168" xr:uid="{0B822BFB-37F2-433F-A529-A823810D4EC4}"/>
    <cellStyle name="Normalny 2 3 2 4 3 3 2 2 2" xfId="7169" xr:uid="{53873E85-FAC5-4101-9954-796E49642731}"/>
    <cellStyle name="Normalny 2 3 2 4 3 3 2 2 2 2" xfId="7170" xr:uid="{66FFCBAC-4C19-4748-868B-E6CAD5388CD9}"/>
    <cellStyle name="Normalny 2 3 2 4 3 3 2 2 3" xfId="7171" xr:uid="{57DF2183-951F-4892-B8B3-EAE7F47A0126}"/>
    <cellStyle name="Normalny 2 3 2 4 3 3 2 3" xfId="7172" xr:uid="{733F9372-DDC3-4C71-ADCC-09EC53CB6926}"/>
    <cellStyle name="Normalny 2 3 2 4 3 3 2 3 2" xfId="7173" xr:uid="{B4A48B46-CBDF-435F-97A9-3B74449E8B03}"/>
    <cellStyle name="Normalny 2 3 2 4 3 3 2 4" xfId="7174" xr:uid="{6BAC2F63-DB7C-46FF-B98D-44981E9F544B}"/>
    <cellStyle name="Normalny 2 3 2 4 3 3 3" xfId="7175" xr:uid="{997AE435-F017-4EC9-B98C-8C0EB22C436F}"/>
    <cellStyle name="Normalny 2 3 2 4 3 3 3 2" xfId="7176" xr:uid="{10E706E9-0307-4514-A553-64C889CD9EFA}"/>
    <cellStyle name="Normalny 2 3 2 4 3 3 3 2 2" xfId="7177" xr:uid="{54E720E6-2B6B-41AA-BCB0-12A7440C10B8}"/>
    <cellStyle name="Normalny 2 3 2 4 3 3 3 3" xfId="7178" xr:uid="{11296FD9-338E-4AB7-A355-4CC34755F52B}"/>
    <cellStyle name="Normalny 2 3 2 4 3 3 4" xfId="7179" xr:uid="{BFC7CFE1-6EF7-4F78-8022-630AECF6E8FC}"/>
    <cellStyle name="Normalny 2 3 2 4 3 3 4 2" xfId="7180" xr:uid="{9079DB18-3E27-4EFC-BAB7-5617BC5E870B}"/>
    <cellStyle name="Normalny 2 3 2 4 3 3 5" xfId="7181" xr:uid="{85249C06-2811-41A4-8FF6-8B9D33845A55}"/>
    <cellStyle name="Normalny 2 3 2 4 3 4" xfId="7182" xr:uid="{6E8D4FA4-1413-4A2E-8080-8BDA02840828}"/>
    <cellStyle name="Normalny 2 3 2 4 3 4 2" xfId="7183" xr:uid="{4F63636B-3F59-46C9-B762-12D00AA9C247}"/>
    <cellStyle name="Normalny 2 3 2 4 3 4 2 2" xfId="7184" xr:uid="{43E6F947-11BC-44D7-9ECF-EA7ED9E1B2C5}"/>
    <cellStyle name="Normalny 2 3 2 4 3 4 2 2 2" xfId="7185" xr:uid="{7CB2A63F-361A-47D9-890A-4738A2FB6957}"/>
    <cellStyle name="Normalny 2 3 2 4 3 4 2 3" xfId="7186" xr:uid="{AE8685DB-0860-4715-A244-5090A1C22BA9}"/>
    <cellStyle name="Normalny 2 3 2 4 3 4 3" xfId="7187" xr:uid="{67A622CE-B93A-406A-9878-2C55C1CF4EC7}"/>
    <cellStyle name="Normalny 2 3 2 4 3 4 3 2" xfId="7188" xr:uid="{935FDB40-F008-4D0F-A111-9DEF421C9467}"/>
    <cellStyle name="Normalny 2 3 2 4 3 4 4" xfId="7189" xr:uid="{446053A2-321E-4E49-93F3-7102AE4D0FDD}"/>
    <cellStyle name="Normalny 2 3 2 4 3 5" xfId="7190" xr:uid="{E8722A7F-67E5-4530-95CA-CAEEA2036E07}"/>
    <cellStyle name="Normalny 2 3 2 4 3 5 2" xfId="7191" xr:uid="{BD54DDDD-1D41-44DF-82C1-E4D089964022}"/>
    <cellStyle name="Normalny 2 3 2 4 3 5 2 2" xfId="7192" xr:uid="{ACCF775C-71A8-42D5-9989-353A200BF66D}"/>
    <cellStyle name="Normalny 2 3 2 4 3 5 3" xfId="7193" xr:uid="{430155A1-DCB6-41F5-BA14-E1E2F73816BD}"/>
    <cellStyle name="Normalny 2 3 2 4 3 6" xfId="7194" xr:uid="{B7937C49-CA45-4936-9234-4C14FB3E322B}"/>
    <cellStyle name="Normalny 2 3 2 4 3 6 2" xfId="7195" xr:uid="{481F13A5-E941-4298-B561-3636F78502F2}"/>
    <cellStyle name="Normalny 2 3 2 4 3 7" xfId="7196" xr:uid="{51EA80A0-0F34-4190-BAFA-99E85C78F1D0}"/>
    <cellStyle name="Normalny 2 3 2 4 4" xfId="7197" xr:uid="{95882818-285D-4D75-AE02-E1B4A0DF25DE}"/>
    <cellStyle name="Normalny 2 3 2 4 4 2" xfId="7198" xr:uid="{91857875-6D64-49AC-B4D6-8BE067B4DD4B}"/>
    <cellStyle name="Normalny 2 3 2 4 4 2 2" xfId="7199" xr:uid="{C8AC2240-A39F-42E0-B2EB-2A30248E74F1}"/>
    <cellStyle name="Normalny 2 3 2 4 4 2 2 2" xfId="7200" xr:uid="{CD54DA70-B666-477F-9B8E-408E8386DC24}"/>
    <cellStyle name="Normalny 2 3 2 4 4 2 2 2 2" xfId="7201" xr:uid="{A8727A45-4F97-4BC7-9FC0-DECFD0550F71}"/>
    <cellStyle name="Normalny 2 3 2 4 4 2 2 2 2 2" xfId="7202" xr:uid="{46C071F8-85FE-473C-A5B8-D7BC69B7C072}"/>
    <cellStyle name="Normalny 2 3 2 4 4 2 2 2 3" xfId="7203" xr:uid="{C0B463CB-0C1C-4652-A269-452178FD462C}"/>
    <cellStyle name="Normalny 2 3 2 4 4 2 2 3" xfId="7204" xr:uid="{60F76F5A-478D-4AD2-BE23-0AF6DAFE6C7F}"/>
    <cellStyle name="Normalny 2 3 2 4 4 2 2 3 2" xfId="7205" xr:uid="{BEBABF40-A464-477E-A664-C15E430B5CE9}"/>
    <cellStyle name="Normalny 2 3 2 4 4 2 2 4" xfId="7206" xr:uid="{79495EA9-42C5-49B0-A60B-AB4D5EBA4486}"/>
    <cellStyle name="Normalny 2 3 2 4 4 2 3" xfId="7207" xr:uid="{120644CB-D061-4956-9175-BD3CF29B46A7}"/>
    <cellStyle name="Normalny 2 3 2 4 4 2 3 2" xfId="7208" xr:uid="{69CF0730-061C-4BF3-B1B5-8EE91E9E3313}"/>
    <cellStyle name="Normalny 2 3 2 4 4 2 3 2 2" xfId="7209" xr:uid="{B3119A86-E126-489E-9C0F-2970C423D49B}"/>
    <cellStyle name="Normalny 2 3 2 4 4 2 3 3" xfId="7210" xr:uid="{D265B514-59CC-4211-BF30-FFBBF18333E6}"/>
    <cellStyle name="Normalny 2 3 2 4 4 2 4" xfId="7211" xr:uid="{D36C9D87-6E63-4F52-9709-C13849CEB21B}"/>
    <cellStyle name="Normalny 2 3 2 4 4 2 4 2" xfId="7212" xr:uid="{8CDD2ADE-335D-40DC-A299-21CE12B030E8}"/>
    <cellStyle name="Normalny 2 3 2 4 4 2 5" xfId="7213" xr:uid="{2CC343EA-8DD3-4653-B8D5-AD28A17ADA72}"/>
    <cellStyle name="Normalny 2 3 2 4 4 3" xfId="7214" xr:uid="{D3195F5E-20C1-4B3C-9865-90AF7AF4E69B}"/>
    <cellStyle name="Normalny 2 3 2 4 4 3 2" xfId="7215" xr:uid="{B9517424-9110-480A-B4DA-D93433FB49C1}"/>
    <cellStyle name="Normalny 2 3 2 4 4 3 2 2" xfId="7216" xr:uid="{C53E541A-BBCF-4B95-A150-849BF7649560}"/>
    <cellStyle name="Normalny 2 3 2 4 4 3 2 2 2" xfId="7217" xr:uid="{E4A26AF8-8C42-4FF5-85CE-7F9FDBE81C3B}"/>
    <cellStyle name="Normalny 2 3 2 4 4 3 2 3" xfId="7218" xr:uid="{8D33496E-6CBF-4BA6-A8F0-0FAC50447CD9}"/>
    <cellStyle name="Normalny 2 3 2 4 4 3 3" xfId="7219" xr:uid="{A0784F7A-73FE-462F-AD2E-DEA158E13676}"/>
    <cellStyle name="Normalny 2 3 2 4 4 3 3 2" xfId="7220" xr:uid="{2D10889A-6BAD-43BC-A3FE-FFE5387FAE9C}"/>
    <cellStyle name="Normalny 2 3 2 4 4 3 4" xfId="7221" xr:uid="{195F4E91-235D-4829-9900-991CF2DE959F}"/>
    <cellStyle name="Normalny 2 3 2 4 4 4" xfId="7222" xr:uid="{7C695106-B557-4AE1-BCD8-40DEB45ED978}"/>
    <cellStyle name="Normalny 2 3 2 4 4 4 2" xfId="7223" xr:uid="{AF54C6AA-DEC2-40FE-8B3E-993C4CD695BB}"/>
    <cellStyle name="Normalny 2 3 2 4 4 4 2 2" xfId="7224" xr:uid="{F754AD5F-5824-4BA7-8582-227D74ECFC10}"/>
    <cellStyle name="Normalny 2 3 2 4 4 4 3" xfId="7225" xr:uid="{B0180AAE-8032-4401-B10E-A3E44FB23704}"/>
    <cellStyle name="Normalny 2 3 2 4 4 5" xfId="7226" xr:uid="{8FC507F8-9F07-4EFF-BD5F-4A89A4F54A44}"/>
    <cellStyle name="Normalny 2 3 2 4 4 5 2" xfId="7227" xr:uid="{1A5266DE-C89F-4EFC-8CFE-4A120298E4D9}"/>
    <cellStyle name="Normalny 2 3 2 4 4 6" xfId="7228" xr:uid="{DFEE6EE6-01E8-4B36-B92B-41E580DCDF6D}"/>
    <cellStyle name="Normalny 2 3 2 4 5" xfId="7229" xr:uid="{70F40C60-A75A-466A-98E9-F7C946984B36}"/>
    <cellStyle name="Normalny 2 3 2 4 5 2" xfId="7230" xr:uid="{2D04E6D2-1818-4FD9-ABBB-1D06E916F035}"/>
    <cellStyle name="Normalny 2 3 2 4 5 2 2" xfId="7231" xr:uid="{E061625A-D621-4389-86E2-B6D17043426F}"/>
    <cellStyle name="Normalny 2 3 2 4 5 2 2 2" xfId="7232" xr:uid="{71120322-0A9C-44D2-97BB-B6397C41F244}"/>
    <cellStyle name="Normalny 2 3 2 4 5 2 2 2 2" xfId="7233" xr:uid="{3B449080-0596-4410-841A-25CB9001BEB4}"/>
    <cellStyle name="Normalny 2 3 2 4 5 2 2 3" xfId="7234" xr:uid="{15184D32-A8B1-43D2-A8A9-F46F18C5A942}"/>
    <cellStyle name="Normalny 2 3 2 4 5 2 3" xfId="7235" xr:uid="{27923882-A034-41D0-8652-547076DE1460}"/>
    <cellStyle name="Normalny 2 3 2 4 5 2 3 2" xfId="7236" xr:uid="{29D536E5-C231-4F25-9C0C-9E90F38D4DEC}"/>
    <cellStyle name="Normalny 2 3 2 4 5 2 4" xfId="7237" xr:uid="{B4EA68C2-A683-41A4-AB14-BB30DAF93F19}"/>
    <cellStyle name="Normalny 2 3 2 4 5 3" xfId="7238" xr:uid="{1C09DA58-D33D-46B7-B84B-97F2E0B8D9AD}"/>
    <cellStyle name="Normalny 2 3 2 4 5 3 2" xfId="7239" xr:uid="{381F5805-4918-4D61-85D5-17511A455490}"/>
    <cellStyle name="Normalny 2 3 2 4 5 3 2 2" xfId="7240" xr:uid="{7854B1DA-6A74-4E92-B16B-F5E8C4D70BFD}"/>
    <cellStyle name="Normalny 2 3 2 4 5 3 3" xfId="7241" xr:uid="{E2FFFA87-5508-445F-9645-105D6BA8FA2B}"/>
    <cellStyle name="Normalny 2 3 2 4 5 4" xfId="7242" xr:uid="{55F9A985-DD14-44A6-8964-5333F6B0EF34}"/>
    <cellStyle name="Normalny 2 3 2 4 5 4 2" xfId="7243" xr:uid="{A2FF8C5C-9841-4CE5-8029-253C08D92BC3}"/>
    <cellStyle name="Normalny 2 3 2 4 5 5" xfId="7244" xr:uid="{BD6CDA92-291F-40E5-9243-66AE8E89F244}"/>
    <cellStyle name="Normalny 2 3 2 4 6" xfId="7245" xr:uid="{1DC055E1-6EC6-48E2-BCB7-761859E20D67}"/>
    <cellStyle name="Normalny 2 3 2 4 6 2" xfId="7246" xr:uid="{621CB9B6-5250-4789-BE35-82FC6471629C}"/>
    <cellStyle name="Normalny 2 3 2 4 6 2 2" xfId="7247" xr:uid="{659011BB-344B-4534-81D2-937C65517204}"/>
    <cellStyle name="Normalny 2 3 2 4 6 2 2 2" xfId="7248" xr:uid="{33030069-249A-447A-AB8F-49423A68FE0E}"/>
    <cellStyle name="Normalny 2 3 2 4 6 2 3" xfId="7249" xr:uid="{80C82AA3-D076-46D3-B2E9-CB013750DC39}"/>
    <cellStyle name="Normalny 2 3 2 4 6 3" xfId="7250" xr:uid="{FA1790AA-01F0-436F-9541-082592408D01}"/>
    <cellStyle name="Normalny 2 3 2 4 6 3 2" xfId="7251" xr:uid="{1DE21C7A-45E1-4B57-9860-DFFFCEF14823}"/>
    <cellStyle name="Normalny 2 3 2 4 6 4" xfId="7252" xr:uid="{5531188D-937E-48ED-ACAE-F598B76C34E8}"/>
    <cellStyle name="Normalny 2 3 2 4 7" xfId="7253" xr:uid="{DC1957F9-6702-412D-88B6-8D626F61F009}"/>
    <cellStyle name="Normalny 2 3 2 4 7 2" xfId="7254" xr:uid="{19D5E194-125E-4CE7-83EB-E6CD3E130C3D}"/>
    <cellStyle name="Normalny 2 3 2 4 7 2 2" xfId="7255" xr:uid="{E0C5C119-1B6F-4088-BFC7-2AECF5BC4D9A}"/>
    <cellStyle name="Normalny 2 3 2 4 7 3" xfId="7256" xr:uid="{708D0948-E2AE-414B-AE11-DEE3BC752632}"/>
    <cellStyle name="Normalny 2 3 2 4 8" xfId="7257" xr:uid="{B652F207-62EA-493D-BB96-DDF2E8503D05}"/>
    <cellStyle name="Normalny 2 3 2 4 8 2" xfId="7258" xr:uid="{26410086-A4AA-4D57-9857-14AAE95783F7}"/>
    <cellStyle name="Normalny 2 3 2 4 9" xfId="7259" xr:uid="{631EC26E-9AC9-4819-A088-8E86F6623BDA}"/>
    <cellStyle name="Normalny 2 3 2 5" xfId="7260" xr:uid="{80E7696B-A741-47D9-B418-AB74DFD4891E}"/>
    <cellStyle name="Normalny 2 3 2 5 2" xfId="7261" xr:uid="{DE656849-06F8-4976-A6C9-4D7D445CA6DC}"/>
    <cellStyle name="Normalny 2 3 2 5 2 2" xfId="7262" xr:uid="{FB04599F-B3B8-47D9-8BF2-C9226423C6AF}"/>
    <cellStyle name="Normalny 2 3 2 5 2 2 2" xfId="7263" xr:uid="{15CDFE33-C0AC-4C07-9683-376D681BEE6E}"/>
    <cellStyle name="Normalny 2 3 2 5 2 2 2 2" xfId="7264" xr:uid="{E7C7C172-6867-4CA2-94D2-9F7354899650}"/>
    <cellStyle name="Normalny 2 3 2 5 2 2 2 2 2" xfId="7265" xr:uid="{753B5E8C-E76C-4ECA-B41A-63921A763D98}"/>
    <cellStyle name="Normalny 2 3 2 5 2 2 2 2 2 2" xfId="7266" xr:uid="{E5E02513-BBBA-4CD2-8168-8A725F3F3704}"/>
    <cellStyle name="Normalny 2 3 2 5 2 2 2 2 2 2 2" xfId="7267" xr:uid="{4D5B815B-510C-4D06-8FB6-9D68744333D1}"/>
    <cellStyle name="Normalny 2 3 2 5 2 2 2 2 2 3" xfId="7268" xr:uid="{21143AA0-16B2-4746-A16F-DE4E64EF4F71}"/>
    <cellStyle name="Normalny 2 3 2 5 2 2 2 2 3" xfId="7269" xr:uid="{DD770153-351B-4883-87F9-E6E70DA43869}"/>
    <cellStyle name="Normalny 2 3 2 5 2 2 2 2 3 2" xfId="7270" xr:uid="{64C669B0-BC28-4524-BB3C-BF301451D369}"/>
    <cellStyle name="Normalny 2 3 2 5 2 2 2 2 4" xfId="7271" xr:uid="{AD734DE9-7D7E-4886-ABA3-B13F3769157A}"/>
    <cellStyle name="Normalny 2 3 2 5 2 2 2 3" xfId="7272" xr:uid="{CB1D10E6-E7FC-43AA-A0B6-4E2DE1A833FE}"/>
    <cellStyle name="Normalny 2 3 2 5 2 2 2 3 2" xfId="7273" xr:uid="{7DDBA699-CDF3-43A1-8051-0F447847B1D2}"/>
    <cellStyle name="Normalny 2 3 2 5 2 2 2 3 2 2" xfId="7274" xr:uid="{195C9773-B559-4D1B-B479-CC9C38352302}"/>
    <cellStyle name="Normalny 2 3 2 5 2 2 2 3 3" xfId="7275" xr:uid="{8F8B8DD8-F523-4DA9-8D53-74FE8230CD67}"/>
    <cellStyle name="Normalny 2 3 2 5 2 2 2 4" xfId="7276" xr:uid="{E5D055E8-9D76-45CC-A128-BFE50BC3CA6B}"/>
    <cellStyle name="Normalny 2 3 2 5 2 2 2 4 2" xfId="7277" xr:uid="{2D9FA542-49CB-4269-B538-AD2D41C296EF}"/>
    <cellStyle name="Normalny 2 3 2 5 2 2 2 5" xfId="7278" xr:uid="{84E010E7-D64A-4A65-B593-A64A6D6E9B34}"/>
    <cellStyle name="Normalny 2 3 2 5 2 2 3" xfId="7279" xr:uid="{7778AC11-6987-485E-B5A9-FE3934D04441}"/>
    <cellStyle name="Normalny 2 3 2 5 2 2 3 2" xfId="7280" xr:uid="{4FB8C01A-CE84-46C4-BD6B-EACCED0AE77B}"/>
    <cellStyle name="Normalny 2 3 2 5 2 2 3 2 2" xfId="7281" xr:uid="{3011739A-38EF-4A03-A324-B273A7EF7916}"/>
    <cellStyle name="Normalny 2 3 2 5 2 2 3 2 2 2" xfId="7282" xr:uid="{2110155F-FB29-4E7D-9FEE-26B605A6D184}"/>
    <cellStyle name="Normalny 2 3 2 5 2 2 3 2 3" xfId="7283" xr:uid="{D7CABFF7-1D5A-4D96-9706-14B000A90C28}"/>
    <cellStyle name="Normalny 2 3 2 5 2 2 3 3" xfId="7284" xr:uid="{DD392BAA-11C7-43EF-9860-6666D9D91DC4}"/>
    <cellStyle name="Normalny 2 3 2 5 2 2 3 3 2" xfId="7285" xr:uid="{2887BD43-1092-4FE4-A73A-FD4A3DC82A05}"/>
    <cellStyle name="Normalny 2 3 2 5 2 2 3 4" xfId="7286" xr:uid="{275D3173-5FB4-404B-8A90-D75098DBC2B7}"/>
    <cellStyle name="Normalny 2 3 2 5 2 2 4" xfId="7287" xr:uid="{610EE88A-A056-40CA-AEFF-899B6D2B234F}"/>
    <cellStyle name="Normalny 2 3 2 5 2 2 4 2" xfId="7288" xr:uid="{F6068A78-2F71-4276-B58C-33393F6165DC}"/>
    <cellStyle name="Normalny 2 3 2 5 2 2 4 2 2" xfId="7289" xr:uid="{92B1ADAC-A604-4CF2-BADB-DFC4489F9953}"/>
    <cellStyle name="Normalny 2 3 2 5 2 2 4 3" xfId="7290" xr:uid="{218C9EA8-0A43-466C-B539-380EECB47CB8}"/>
    <cellStyle name="Normalny 2 3 2 5 2 2 5" xfId="7291" xr:uid="{7173F18E-BEF0-4C53-9045-AB187D70A35D}"/>
    <cellStyle name="Normalny 2 3 2 5 2 2 5 2" xfId="7292" xr:uid="{F7C5A1A1-8F9D-42C7-AA16-6340C1A3B746}"/>
    <cellStyle name="Normalny 2 3 2 5 2 2 6" xfId="7293" xr:uid="{3975AEE1-7347-44B5-A30B-36683F379283}"/>
    <cellStyle name="Normalny 2 3 2 5 2 3" xfId="7294" xr:uid="{F09940E6-BADA-41C3-ABF0-5BFB3D27392A}"/>
    <cellStyle name="Normalny 2 3 2 5 2 3 2" xfId="7295" xr:uid="{7B5B037A-6D21-4B6B-8DD1-491150C4A6CC}"/>
    <cellStyle name="Normalny 2 3 2 5 2 3 2 2" xfId="7296" xr:uid="{8FD053F1-D0BE-41E9-8EA1-1251B5968457}"/>
    <cellStyle name="Normalny 2 3 2 5 2 3 2 2 2" xfId="7297" xr:uid="{47304170-1CA5-41FD-B87F-0812115AA3AE}"/>
    <cellStyle name="Normalny 2 3 2 5 2 3 2 2 2 2" xfId="7298" xr:uid="{F0C8A10B-2359-4C1D-A633-A8E3EAF967D2}"/>
    <cellStyle name="Normalny 2 3 2 5 2 3 2 2 3" xfId="7299" xr:uid="{0EAF2DD2-7F5D-429B-962B-E59255DB5637}"/>
    <cellStyle name="Normalny 2 3 2 5 2 3 2 3" xfId="7300" xr:uid="{104385B4-BEE6-4184-B6DC-7C0DEDADFB4D}"/>
    <cellStyle name="Normalny 2 3 2 5 2 3 2 3 2" xfId="7301" xr:uid="{D3406D8F-C8E7-435B-9B80-B5AE1E1FC0D7}"/>
    <cellStyle name="Normalny 2 3 2 5 2 3 2 4" xfId="7302" xr:uid="{C49EFC11-EEC8-4839-928A-9E64565970E4}"/>
    <cellStyle name="Normalny 2 3 2 5 2 3 3" xfId="7303" xr:uid="{1F2F6C49-93D2-493B-87AB-ECE12F8401B4}"/>
    <cellStyle name="Normalny 2 3 2 5 2 3 3 2" xfId="7304" xr:uid="{AFA06E2A-B085-4E3C-9D62-33C8D672BEF9}"/>
    <cellStyle name="Normalny 2 3 2 5 2 3 3 2 2" xfId="7305" xr:uid="{EB5C4E99-6505-4BE5-8AF5-D8348C74884A}"/>
    <cellStyle name="Normalny 2 3 2 5 2 3 3 3" xfId="7306" xr:uid="{AFA0F676-8A9D-40F0-AE68-4C8237A6EB2E}"/>
    <cellStyle name="Normalny 2 3 2 5 2 3 4" xfId="7307" xr:uid="{2AD4C565-76EA-4E99-8916-B5819A62E5FE}"/>
    <cellStyle name="Normalny 2 3 2 5 2 3 4 2" xfId="7308" xr:uid="{919CB564-7C55-4410-95BA-4C00DFA1E454}"/>
    <cellStyle name="Normalny 2 3 2 5 2 3 5" xfId="7309" xr:uid="{57DB1A1A-114C-4E81-B8C4-5F160B54E2C1}"/>
    <cellStyle name="Normalny 2 3 2 5 2 4" xfId="7310" xr:uid="{46D7E9E3-428B-45BA-A7B0-3CC1E652F3CE}"/>
    <cellStyle name="Normalny 2 3 2 5 2 4 2" xfId="7311" xr:uid="{DF1F8836-CB17-43C6-82C7-CE1E1588BCFF}"/>
    <cellStyle name="Normalny 2 3 2 5 2 4 2 2" xfId="7312" xr:uid="{3FC2E829-123D-4A1C-952A-0D6FB443DCFD}"/>
    <cellStyle name="Normalny 2 3 2 5 2 4 2 2 2" xfId="7313" xr:uid="{A8E741A4-53A3-4B5F-876F-B50EA6ABE11D}"/>
    <cellStyle name="Normalny 2 3 2 5 2 4 2 3" xfId="7314" xr:uid="{F0650E99-3F36-4F86-A9FB-C0321650CE74}"/>
    <cellStyle name="Normalny 2 3 2 5 2 4 3" xfId="7315" xr:uid="{2A38E123-CD96-440B-A9EC-2503D2797EAC}"/>
    <cellStyle name="Normalny 2 3 2 5 2 4 3 2" xfId="7316" xr:uid="{E843BD23-FF69-4162-8196-AE04BD744118}"/>
    <cellStyle name="Normalny 2 3 2 5 2 4 4" xfId="7317" xr:uid="{98D8176A-29CC-4175-BDF8-6D999814ECCD}"/>
    <cellStyle name="Normalny 2 3 2 5 2 5" xfId="7318" xr:uid="{66D33EB3-543E-4147-8AC1-C58E76735AB9}"/>
    <cellStyle name="Normalny 2 3 2 5 2 5 2" xfId="7319" xr:uid="{00AF78F7-F6D2-4DE8-9E33-0D0486F4208A}"/>
    <cellStyle name="Normalny 2 3 2 5 2 5 2 2" xfId="7320" xr:uid="{EA2F63A8-7C89-4C3B-A94B-1FE6D2F6E9EE}"/>
    <cellStyle name="Normalny 2 3 2 5 2 5 3" xfId="7321" xr:uid="{6A38D5E9-C81D-4DBB-90D9-299F3BE51321}"/>
    <cellStyle name="Normalny 2 3 2 5 2 6" xfId="7322" xr:uid="{BB0F69BA-1758-4A88-AC20-93F1412BD9B5}"/>
    <cellStyle name="Normalny 2 3 2 5 2 6 2" xfId="7323" xr:uid="{D54BA9E4-DF7B-4789-9FB4-DC695B340A1D}"/>
    <cellStyle name="Normalny 2 3 2 5 2 7" xfId="7324" xr:uid="{6FB02FC6-BE15-4223-8E44-C9DDB3CA327B}"/>
    <cellStyle name="Normalny 2 3 2 5 3" xfId="7325" xr:uid="{A49E6D54-58C5-4F8C-9EF3-E88AD6E8BC06}"/>
    <cellStyle name="Normalny 2 3 2 5 3 2" xfId="7326" xr:uid="{1018A231-0E57-4162-8991-F03CCDEEDB91}"/>
    <cellStyle name="Normalny 2 3 2 5 3 2 2" xfId="7327" xr:uid="{7BE7B632-4CEC-4668-8632-094FAB73A5BD}"/>
    <cellStyle name="Normalny 2 3 2 5 3 2 2 2" xfId="7328" xr:uid="{DDF8D0F9-2E3A-4CFD-AE49-D2AAED17098D}"/>
    <cellStyle name="Normalny 2 3 2 5 3 2 2 2 2" xfId="7329" xr:uid="{181ECD36-7956-4CEA-BBAE-68491149FC77}"/>
    <cellStyle name="Normalny 2 3 2 5 3 2 2 2 2 2" xfId="7330" xr:uid="{67B70AEA-9F54-4DFF-B12C-4F76A010335C}"/>
    <cellStyle name="Normalny 2 3 2 5 3 2 2 2 3" xfId="7331" xr:uid="{C866966F-90BD-46E8-8F04-1955FD2C4064}"/>
    <cellStyle name="Normalny 2 3 2 5 3 2 2 3" xfId="7332" xr:uid="{E0CEB394-14CD-4221-81C0-424CE0F6FA91}"/>
    <cellStyle name="Normalny 2 3 2 5 3 2 2 3 2" xfId="7333" xr:uid="{DF68C547-A186-45F7-B027-E568525B2D3A}"/>
    <cellStyle name="Normalny 2 3 2 5 3 2 2 4" xfId="7334" xr:uid="{CF453069-B1E8-49F2-AF50-C87EF91B5666}"/>
    <cellStyle name="Normalny 2 3 2 5 3 2 3" xfId="7335" xr:uid="{1496A05A-DE71-4E10-AAFC-EE02B30EFCAB}"/>
    <cellStyle name="Normalny 2 3 2 5 3 2 3 2" xfId="7336" xr:uid="{409816B9-9BC1-407C-9558-FD8DBFFA7DF1}"/>
    <cellStyle name="Normalny 2 3 2 5 3 2 3 2 2" xfId="7337" xr:uid="{A442441B-9B0D-4234-9E4D-4D895FBA9D22}"/>
    <cellStyle name="Normalny 2 3 2 5 3 2 3 3" xfId="7338" xr:uid="{1A2F52CB-9F2C-4704-9FE8-A2DC778557AF}"/>
    <cellStyle name="Normalny 2 3 2 5 3 2 4" xfId="7339" xr:uid="{0D37BABD-DA19-43CC-807D-7D686C500F7C}"/>
    <cellStyle name="Normalny 2 3 2 5 3 2 4 2" xfId="7340" xr:uid="{C81E8773-1875-4FDF-BA36-AE7F4C19963E}"/>
    <cellStyle name="Normalny 2 3 2 5 3 2 5" xfId="7341" xr:uid="{CBB7A559-9024-4F6F-AF15-1433937C76CA}"/>
    <cellStyle name="Normalny 2 3 2 5 3 3" xfId="7342" xr:uid="{6DE0E281-1D46-4E94-BB2D-6DB6B932F372}"/>
    <cellStyle name="Normalny 2 3 2 5 3 3 2" xfId="7343" xr:uid="{5DE4462A-187B-428E-A3AE-01071C9D36AD}"/>
    <cellStyle name="Normalny 2 3 2 5 3 3 2 2" xfId="7344" xr:uid="{2C3D8BA3-0518-4B00-8265-B2E4CDEEE898}"/>
    <cellStyle name="Normalny 2 3 2 5 3 3 2 2 2" xfId="7345" xr:uid="{2A66715A-C0F4-4042-9E68-16E085FF1C2F}"/>
    <cellStyle name="Normalny 2 3 2 5 3 3 2 3" xfId="7346" xr:uid="{823C69AD-39A4-465D-A5DC-08B0039493B9}"/>
    <cellStyle name="Normalny 2 3 2 5 3 3 3" xfId="7347" xr:uid="{9A692BF2-528A-4D0A-A2C2-E83B8882E31A}"/>
    <cellStyle name="Normalny 2 3 2 5 3 3 3 2" xfId="7348" xr:uid="{D6A324FF-8E9B-40A2-A745-226E55719C0C}"/>
    <cellStyle name="Normalny 2 3 2 5 3 3 4" xfId="7349" xr:uid="{80FC901A-5BCB-417E-96AD-18EBDD604EDB}"/>
    <cellStyle name="Normalny 2 3 2 5 3 4" xfId="7350" xr:uid="{606D9C1F-DEE6-4330-8CF7-AD0CCBF39C09}"/>
    <cellStyle name="Normalny 2 3 2 5 3 4 2" xfId="7351" xr:uid="{5BA21144-54B1-4FF6-8D72-C4BFAC597D03}"/>
    <cellStyle name="Normalny 2 3 2 5 3 4 2 2" xfId="7352" xr:uid="{1CA160A5-2E35-40C8-B0DD-271CB22EB642}"/>
    <cellStyle name="Normalny 2 3 2 5 3 4 3" xfId="7353" xr:uid="{00B7C585-688F-4922-A88E-637FD9CED0C1}"/>
    <cellStyle name="Normalny 2 3 2 5 3 5" xfId="7354" xr:uid="{A9B432FB-366A-4D89-BF0B-E267D227841C}"/>
    <cellStyle name="Normalny 2 3 2 5 3 5 2" xfId="7355" xr:uid="{45C40400-87DD-43DC-8CE0-E80276BE8C86}"/>
    <cellStyle name="Normalny 2 3 2 5 3 6" xfId="7356" xr:uid="{92D0F0F7-1323-4B23-8B7D-AC82C3953931}"/>
    <cellStyle name="Normalny 2 3 2 5 4" xfId="7357" xr:uid="{11CE7238-36A2-437F-9730-D089E4F8B858}"/>
    <cellStyle name="Normalny 2 3 2 5 4 2" xfId="7358" xr:uid="{9BAC82BF-EACC-498B-BAD6-5DF1BA5B7006}"/>
    <cellStyle name="Normalny 2 3 2 5 4 2 2" xfId="7359" xr:uid="{46D2D3BD-E017-4AAE-87BB-FCE427E63828}"/>
    <cellStyle name="Normalny 2 3 2 5 4 2 2 2" xfId="7360" xr:uid="{4981D851-0261-4FD0-854F-D9ADFF3B6F7E}"/>
    <cellStyle name="Normalny 2 3 2 5 4 2 2 2 2" xfId="7361" xr:uid="{9FFAB643-6CF4-4C5B-95C5-62E50DD0E036}"/>
    <cellStyle name="Normalny 2 3 2 5 4 2 2 3" xfId="7362" xr:uid="{E976943B-F281-474C-932C-AB2216C98D3C}"/>
    <cellStyle name="Normalny 2 3 2 5 4 2 3" xfId="7363" xr:uid="{F384C3CA-7D7F-40AE-9DEC-805AEF389FAE}"/>
    <cellStyle name="Normalny 2 3 2 5 4 2 3 2" xfId="7364" xr:uid="{8707676E-D10A-4432-B62F-2A68A581E09A}"/>
    <cellStyle name="Normalny 2 3 2 5 4 2 4" xfId="7365" xr:uid="{16DFF510-B3C8-4F9C-9AE7-D238DB51487A}"/>
    <cellStyle name="Normalny 2 3 2 5 4 3" xfId="7366" xr:uid="{73422014-B105-4E0A-93B2-C454E4FA6D0C}"/>
    <cellStyle name="Normalny 2 3 2 5 4 3 2" xfId="7367" xr:uid="{07FC0D0F-D066-42FA-B90A-7299B1CE82D6}"/>
    <cellStyle name="Normalny 2 3 2 5 4 3 2 2" xfId="7368" xr:uid="{0EDB966F-DF8A-4DB7-B821-7FB2128ED402}"/>
    <cellStyle name="Normalny 2 3 2 5 4 3 3" xfId="7369" xr:uid="{F70BB5CE-0285-4323-9704-E737F3D10C24}"/>
    <cellStyle name="Normalny 2 3 2 5 4 4" xfId="7370" xr:uid="{C6FC44C8-AFE2-4DB8-9554-32E8F399FF79}"/>
    <cellStyle name="Normalny 2 3 2 5 4 4 2" xfId="7371" xr:uid="{082BB7BB-84E9-4A6E-913D-A61AB122D2C8}"/>
    <cellStyle name="Normalny 2 3 2 5 4 5" xfId="7372" xr:uid="{29502DD7-AE73-40FD-B209-725766FB69B4}"/>
    <cellStyle name="Normalny 2 3 2 5 5" xfId="7373" xr:uid="{4C9957E4-8198-49A2-95CC-9F1D6F6B4965}"/>
    <cellStyle name="Normalny 2 3 2 5 5 2" xfId="7374" xr:uid="{6CBE51C3-5506-4F1D-A970-6F00A1F8EC69}"/>
    <cellStyle name="Normalny 2 3 2 5 5 2 2" xfId="7375" xr:uid="{32AD9591-1158-498A-805C-8E75ED347402}"/>
    <cellStyle name="Normalny 2 3 2 5 5 2 2 2" xfId="7376" xr:uid="{DA08C2EF-14A6-4E15-9217-1C94BFB3E0ED}"/>
    <cellStyle name="Normalny 2 3 2 5 5 2 3" xfId="7377" xr:uid="{B8F7EF2C-E937-4037-969B-7E2F475A69F4}"/>
    <cellStyle name="Normalny 2 3 2 5 5 3" xfId="7378" xr:uid="{D1F17EDF-37AD-4B74-B649-8AE9E72C5A32}"/>
    <cellStyle name="Normalny 2 3 2 5 5 3 2" xfId="7379" xr:uid="{5E61A67A-068F-4093-B5A6-F829F2D1EBA7}"/>
    <cellStyle name="Normalny 2 3 2 5 5 4" xfId="7380" xr:uid="{B209E178-D730-4010-9782-C88544762311}"/>
    <cellStyle name="Normalny 2 3 2 5 6" xfId="7381" xr:uid="{31678FEC-235E-44C2-80D2-87C430AA05C1}"/>
    <cellStyle name="Normalny 2 3 2 5 6 2" xfId="7382" xr:uid="{8B0FCC99-A0D3-438D-9762-6CB6DE114A7D}"/>
    <cellStyle name="Normalny 2 3 2 5 6 2 2" xfId="7383" xr:uid="{E90CB558-FFB4-4A01-B81F-A51E57249F48}"/>
    <cellStyle name="Normalny 2 3 2 5 6 3" xfId="7384" xr:uid="{DA70937E-1CE7-4963-B88E-E2A4278D2859}"/>
    <cellStyle name="Normalny 2 3 2 5 7" xfId="7385" xr:uid="{0C1FB38D-2BC9-4AF0-B152-1F809EB917BF}"/>
    <cellStyle name="Normalny 2 3 2 5 7 2" xfId="7386" xr:uid="{A1508A70-4AA4-4CC4-A159-8B725942AA80}"/>
    <cellStyle name="Normalny 2 3 2 5 8" xfId="7387" xr:uid="{17E77E49-B427-43B6-9986-81F2A2B10A42}"/>
    <cellStyle name="Normalny 2 3 2 6" xfId="7388" xr:uid="{81C43554-F1FC-4169-97B2-1AECDBB434E0}"/>
    <cellStyle name="Normalny 2 3 2 6 2" xfId="7389" xr:uid="{B43889FA-5B3A-4A01-A37E-DC8359AEF4C1}"/>
    <cellStyle name="Normalny 2 3 2 6 2 2" xfId="7390" xr:uid="{EF2A3274-94B4-46A4-80D2-2235B6351021}"/>
    <cellStyle name="Normalny 2 3 2 6 2 2 2" xfId="7391" xr:uid="{CE12F57A-8877-44A6-BB14-AD64819E3CE4}"/>
    <cellStyle name="Normalny 2 3 2 6 2 2 2 2" xfId="7392" xr:uid="{41A65ABB-D79B-4A5D-88EE-AAD06D2B2539}"/>
    <cellStyle name="Normalny 2 3 2 6 2 2 2 2 2" xfId="7393" xr:uid="{5571D896-2BD2-4423-8801-84CBF27F8378}"/>
    <cellStyle name="Normalny 2 3 2 6 2 2 2 2 2 2" xfId="7394" xr:uid="{3D80D8FF-7540-4A8A-B1C4-7E63CABA1EC0}"/>
    <cellStyle name="Normalny 2 3 2 6 2 2 2 2 3" xfId="7395" xr:uid="{5D476047-C88D-480D-98CA-089E8ED0FB86}"/>
    <cellStyle name="Normalny 2 3 2 6 2 2 2 3" xfId="7396" xr:uid="{3E956B3B-1045-4FA5-8A75-32F4B7DCFC80}"/>
    <cellStyle name="Normalny 2 3 2 6 2 2 2 3 2" xfId="7397" xr:uid="{DEB41FAF-5671-4DA3-A9E8-2388B40CCAAA}"/>
    <cellStyle name="Normalny 2 3 2 6 2 2 2 4" xfId="7398" xr:uid="{4479E53B-B594-42BB-BB4B-670094282D2E}"/>
    <cellStyle name="Normalny 2 3 2 6 2 2 3" xfId="7399" xr:uid="{A633289E-5A7F-40F6-9508-8321B6DFA13A}"/>
    <cellStyle name="Normalny 2 3 2 6 2 2 3 2" xfId="7400" xr:uid="{1F26C935-DB53-4F28-A3E1-01AB4B703255}"/>
    <cellStyle name="Normalny 2 3 2 6 2 2 3 2 2" xfId="7401" xr:uid="{B6C56F3C-5426-4F59-AE2F-94137ABC0E1C}"/>
    <cellStyle name="Normalny 2 3 2 6 2 2 3 3" xfId="7402" xr:uid="{21AAC197-2BBE-4CD6-8277-7DEAC638D4FC}"/>
    <cellStyle name="Normalny 2 3 2 6 2 2 4" xfId="7403" xr:uid="{C4C15107-73E2-4117-8679-5C3C4FDF5D0A}"/>
    <cellStyle name="Normalny 2 3 2 6 2 2 4 2" xfId="7404" xr:uid="{C4F202B4-A5CB-4946-82DA-6473E224503E}"/>
    <cellStyle name="Normalny 2 3 2 6 2 2 5" xfId="7405" xr:uid="{9C8C57D0-8169-41BA-9242-2A7D5C51518C}"/>
    <cellStyle name="Normalny 2 3 2 6 2 3" xfId="7406" xr:uid="{5B3328F5-0178-4A33-BC89-02FCC6BE3E4A}"/>
    <cellStyle name="Normalny 2 3 2 6 2 3 2" xfId="7407" xr:uid="{51EA1AB7-B7FF-4F08-A7B4-E151E0FD193D}"/>
    <cellStyle name="Normalny 2 3 2 6 2 3 2 2" xfId="7408" xr:uid="{0799BAB6-3A2E-4286-9013-21070331955A}"/>
    <cellStyle name="Normalny 2 3 2 6 2 3 2 2 2" xfId="7409" xr:uid="{45AD3DA9-37A7-4C90-84CD-40AB32AA6341}"/>
    <cellStyle name="Normalny 2 3 2 6 2 3 2 3" xfId="7410" xr:uid="{91961178-D6A4-4FCC-9A10-5145C0857B09}"/>
    <cellStyle name="Normalny 2 3 2 6 2 3 3" xfId="7411" xr:uid="{4BF86FC4-97D5-4EFA-922D-FE477126DB23}"/>
    <cellStyle name="Normalny 2 3 2 6 2 3 3 2" xfId="7412" xr:uid="{066AFC79-18CE-4E2D-A6EF-0318BCD078A1}"/>
    <cellStyle name="Normalny 2 3 2 6 2 3 4" xfId="7413" xr:uid="{1292956A-0493-4CAE-8816-18FD0B69875F}"/>
    <cellStyle name="Normalny 2 3 2 6 2 4" xfId="7414" xr:uid="{6620D7C8-39A9-453F-906A-195C84176D53}"/>
    <cellStyle name="Normalny 2 3 2 6 2 4 2" xfId="7415" xr:uid="{A476C867-80EA-478A-A767-4CC442B6142A}"/>
    <cellStyle name="Normalny 2 3 2 6 2 4 2 2" xfId="7416" xr:uid="{EC7A72CA-3E43-460B-A4B4-171819C2C8AE}"/>
    <cellStyle name="Normalny 2 3 2 6 2 4 3" xfId="7417" xr:uid="{3801D7C9-4C8B-41A9-9641-75B589E2B3FD}"/>
    <cellStyle name="Normalny 2 3 2 6 2 5" xfId="7418" xr:uid="{EF712DA5-0FE7-450F-A1E8-C3759396F5D7}"/>
    <cellStyle name="Normalny 2 3 2 6 2 5 2" xfId="7419" xr:uid="{4AF492F4-147D-4583-921B-D5B2924A4D1F}"/>
    <cellStyle name="Normalny 2 3 2 6 2 6" xfId="7420" xr:uid="{C7FF1438-35A0-4B5B-BEB7-28FB6F42E952}"/>
    <cellStyle name="Normalny 2 3 2 6 3" xfId="7421" xr:uid="{4F1E4C99-98BB-4844-976C-F1F843310A6B}"/>
    <cellStyle name="Normalny 2 3 2 6 3 2" xfId="7422" xr:uid="{15C8EB21-EE0C-473B-A1A3-FF1711D484E1}"/>
    <cellStyle name="Normalny 2 3 2 6 3 2 2" xfId="7423" xr:uid="{A4DD2A8A-370F-4EA2-9F37-21F7C23EEE11}"/>
    <cellStyle name="Normalny 2 3 2 6 3 2 2 2" xfId="7424" xr:uid="{FB9A52B4-9C45-4B09-BC9A-98B2C1D6E34E}"/>
    <cellStyle name="Normalny 2 3 2 6 3 2 2 2 2" xfId="7425" xr:uid="{BE00AC8C-0CCB-479D-9E8C-70E69CA62883}"/>
    <cellStyle name="Normalny 2 3 2 6 3 2 2 3" xfId="7426" xr:uid="{B7210CC5-A5D9-4FB1-96FD-9054403BD5E1}"/>
    <cellStyle name="Normalny 2 3 2 6 3 2 3" xfId="7427" xr:uid="{8EED730B-2788-441F-8E2D-DC2E0CDC6553}"/>
    <cellStyle name="Normalny 2 3 2 6 3 2 3 2" xfId="7428" xr:uid="{9D770E5F-21D2-48EA-808E-D1F2ED6BB487}"/>
    <cellStyle name="Normalny 2 3 2 6 3 2 4" xfId="7429" xr:uid="{7D7D4E1D-55F0-45F7-B8B2-43BAADB3BD9C}"/>
    <cellStyle name="Normalny 2 3 2 6 3 3" xfId="7430" xr:uid="{37590BA3-D9FD-4E65-87B4-F3F9CA396B43}"/>
    <cellStyle name="Normalny 2 3 2 6 3 3 2" xfId="7431" xr:uid="{97E4D0CC-5211-41E1-8C2C-477C0A8BFD3D}"/>
    <cellStyle name="Normalny 2 3 2 6 3 3 2 2" xfId="7432" xr:uid="{0473C347-0BF6-4515-AF6C-27281C6CB409}"/>
    <cellStyle name="Normalny 2 3 2 6 3 3 3" xfId="7433" xr:uid="{93B74AB5-C07F-44B1-8458-0569D513A1BA}"/>
    <cellStyle name="Normalny 2 3 2 6 3 4" xfId="7434" xr:uid="{40CF819C-8D34-493B-9164-3684FCBF126C}"/>
    <cellStyle name="Normalny 2 3 2 6 3 4 2" xfId="7435" xr:uid="{3AC91460-53B0-42B8-861B-0157EBF219A0}"/>
    <cellStyle name="Normalny 2 3 2 6 3 5" xfId="7436" xr:uid="{74E454B8-E7F3-4E07-9F54-911C6E8CE70A}"/>
    <cellStyle name="Normalny 2 3 2 6 4" xfId="7437" xr:uid="{1AE5A340-19E2-40BD-A7C9-C24B2E7957BB}"/>
    <cellStyle name="Normalny 2 3 2 6 4 2" xfId="7438" xr:uid="{4F720807-68E4-4D46-B0CE-A96C333C912A}"/>
    <cellStyle name="Normalny 2 3 2 6 4 2 2" xfId="7439" xr:uid="{698DE206-B5E3-40D2-8B33-820022C1F739}"/>
    <cellStyle name="Normalny 2 3 2 6 4 2 2 2" xfId="7440" xr:uid="{060011E6-32B1-4BF3-B558-056695C34FD6}"/>
    <cellStyle name="Normalny 2 3 2 6 4 2 3" xfId="7441" xr:uid="{11296264-490F-4069-BC48-265EEA3F5678}"/>
    <cellStyle name="Normalny 2 3 2 6 4 3" xfId="7442" xr:uid="{20581827-3F97-47EE-94A6-4875EB4BFF37}"/>
    <cellStyle name="Normalny 2 3 2 6 4 3 2" xfId="7443" xr:uid="{059D2334-9A61-4361-9EB7-6536374F7E5E}"/>
    <cellStyle name="Normalny 2 3 2 6 4 4" xfId="7444" xr:uid="{8C107E6C-4A59-48FA-8445-8B126DB6AC58}"/>
    <cellStyle name="Normalny 2 3 2 6 5" xfId="7445" xr:uid="{EBCFB39A-F963-408D-98A8-5C0EAD91DFA0}"/>
    <cellStyle name="Normalny 2 3 2 6 5 2" xfId="7446" xr:uid="{36B5FBBB-14A6-4048-A244-788DB92E734D}"/>
    <cellStyle name="Normalny 2 3 2 6 5 2 2" xfId="7447" xr:uid="{1E01A566-3259-48C2-95B0-B1438B57E551}"/>
    <cellStyle name="Normalny 2 3 2 6 5 3" xfId="7448" xr:uid="{5270FEE5-A3B3-4180-8F2C-3F24238BB715}"/>
    <cellStyle name="Normalny 2 3 2 6 6" xfId="7449" xr:uid="{8E33DE3C-7F5D-41D0-83FC-42EAC2328D8D}"/>
    <cellStyle name="Normalny 2 3 2 6 6 2" xfId="7450" xr:uid="{1579EDE4-B357-4D9E-910D-1BF144EE4A46}"/>
    <cellStyle name="Normalny 2 3 2 6 7" xfId="7451" xr:uid="{EED54AB0-80C3-4D93-A9D6-7A9DEDA1C7B3}"/>
    <cellStyle name="Normalny 2 3 2 7" xfId="7452" xr:uid="{417AA1BB-ED01-49AB-A0D8-0135B47703A7}"/>
    <cellStyle name="Normalny 2 3 2 7 2" xfId="7453" xr:uid="{9A629FC5-7D4D-4C91-B772-E27F915122F5}"/>
    <cellStyle name="Normalny 2 3 2 7 2 2" xfId="7454" xr:uid="{002A7924-7479-4905-B586-80A9E7BA5F22}"/>
    <cellStyle name="Normalny 2 3 2 7 2 2 2" xfId="7455" xr:uid="{FCADA7D9-DCC2-418E-98BE-3254707335FC}"/>
    <cellStyle name="Normalny 2 3 2 7 2 2 2 2" xfId="7456" xr:uid="{9EB0651D-BBC8-4F44-ABF9-42BE94C06189}"/>
    <cellStyle name="Normalny 2 3 2 7 2 2 2 2 2" xfId="7457" xr:uid="{C2EBDFE0-622E-45C0-BDE0-79708CA866C6}"/>
    <cellStyle name="Normalny 2 3 2 7 2 2 2 3" xfId="7458" xr:uid="{7122AE21-6459-4290-A898-257DE30A2B21}"/>
    <cellStyle name="Normalny 2 3 2 7 2 2 3" xfId="7459" xr:uid="{F89B836B-5AA6-4BEF-AFED-0B1AAD939FD3}"/>
    <cellStyle name="Normalny 2 3 2 7 2 2 3 2" xfId="7460" xr:uid="{AABDAE11-D2C1-488B-BAEB-E5A9D94B4079}"/>
    <cellStyle name="Normalny 2 3 2 7 2 2 4" xfId="7461" xr:uid="{F2093D1C-A756-4265-8C91-2C9104751BD1}"/>
    <cellStyle name="Normalny 2 3 2 7 2 3" xfId="7462" xr:uid="{D32CFF3D-9C92-4B4B-B264-A5BE78020DD8}"/>
    <cellStyle name="Normalny 2 3 2 7 2 3 2" xfId="7463" xr:uid="{FA24526D-1FF2-402F-9073-61698B586C1B}"/>
    <cellStyle name="Normalny 2 3 2 7 2 3 2 2" xfId="7464" xr:uid="{33156F71-8C9A-4A8D-A0D0-AB7C3F32E8C2}"/>
    <cellStyle name="Normalny 2 3 2 7 2 3 3" xfId="7465" xr:uid="{1AAABAF0-64C1-46FE-8B7E-0E82AD1D7562}"/>
    <cellStyle name="Normalny 2 3 2 7 2 4" xfId="7466" xr:uid="{5B54EAF1-5571-4F66-9D3D-AF4DAA991C76}"/>
    <cellStyle name="Normalny 2 3 2 7 2 4 2" xfId="7467" xr:uid="{C9E88796-9E0E-494A-A69A-63A6358BA259}"/>
    <cellStyle name="Normalny 2 3 2 7 2 5" xfId="7468" xr:uid="{26B91355-4BEE-4F61-80BB-345EF170FCBD}"/>
    <cellStyle name="Normalny 2 3 2 7 3" xfId="7469" xr:uid="{BC59B964-6564-41D9-A27F-B08C62D54018}"/>
    <cellStyle name="Normalny 2 3 2 7 3 2" xfId="7470" xr:uid="{43EFB9BF-E2DE-40B0-9B75-3A42CF1B5232}"/>
    <cellStyle name="Normalny 2 3 2 7 3 2 2" xfId="7471" xr:uid="{26BB9A75-1BEF-4463-9817-EC445A51511F}"/>
    <cellStyle name="Normalny 2 3 2 7 3 2 2 2" xfId="7472" xr:uid="{FD470C18-8700-48D8-8441-B8B121FCC96D}"/>
    <cellStyle name="Normalny 2 3 2 7 3 2 3" xfId="7473" xr:uid="{A0BE5C01-C7F3-405A-85C6-A279C17A48D4}"/>
    <cellStyle name="Normalny 2 3 2 7 3 3" xfId="7474" xr:uid="{39E1CE6C-BCC8-4475-8843-16C06D9825DA}"/>
    <cellStyle name="Normalny 2 3 2 7 3 3 2" xfId="7475" xr:uid="{A5C34405-083F-4754-A604-9F36D80902E0}"/>
    <cellStyle name="Normalny 2 3 2 7 3 4" xfId="7476" xr:uid="{F93B1DA1-87AE-49AA-8226-6BBAF1B58736}"/>
    <cellStyle name="Normalny 2 3 2 7 4" xfId="7477" xr:uid="{4C23BCE3-4C70-4497-A414-CFED2C2E5432}"/>
    <cellStyle name="Normalny 2 3 2 7 4 2" xfId="7478" xr:uid="{C37B52BF-ED16-41F5-B080-7C869524508D}"/>
    <cellStyle name="Normalny 2 3 2 7 4 2 2" xfId="7479" xr:uid="{208BF6CF-45D5-44D3-BCC0-B0ABF58A4F84}"/>
    <cellStyle name="Normalny 2 3 2 7 4 3" xfId="7480" xr:uid="{410DDA33-D093-4670-91F7-B44CAABF79FB}"/>
    <cellStyle name="Normalny 2 3 2 7 5" xfId="7481" xr:uid="{98E72D25-1A1F-488E-8B77-741ACB8FBDAE}"/>
    <cellStyle name="Normalny 2 3 2 7 5 2" xfId="7482" xr:uid="{E946904D-2D4D-41B7-B281-832713ABE8DD}"/>
    <cellStyle name="Normalny 2 3 2 7 6" xfId="7483" xr:uid="{DD4B084D-2A54-477D-8B57-330A0466B472}"/>
    <cellStyle name="Normalny 2 3 2 8" xfId="7484" xr:uid="{09F9FC79-32C8-41AE-B4FA-29905EB5752D}"/>
    <cellStyle name="Normalny 2 3 2 8 2" xfId="7485" xr:uid="{ED4874FF-6025-422A-838A-4ACB4746001A}"/>
    <cellStyle name="Normalny 2 3 2 8 2 2" xfId="7486" xr:uid="{324BF50B-1425-4A40-BEB6-1D1634058A28}"/>
    <cellStyle name="Normalny 2 3 2 8 2 2 2" xfId="7487" xr:uid="{3E93D871-34C4-4A0C-BA53-30C7B736E50D}"/>
    <cellStyle name="Normalny 2 3 2 8 2 2 2 2" xfId="7488" xr:uid="{45CB9954-AC7A-4C4E-B844-B7DDF0484E07}"/>
    <cellStyle name="Normalny 2 3 2 8 2 2 3" xfId="7489" xr:uid="{6E39BF55-195E-49B8-A2B1-80DDFA6BD576}"/>
    <cellStyle name="Normalny 2 3 2 8 2 3" xfId="7490" xr:uid="{CB9EC106-EC7F-4419-A94B-B60C2BBA1B6E}"/>
    <cellStyle name="Normalny 2 3 2 8 2 3 2" xfId="7491" xr:uid="{7830645E-D2EB-4835-8776-E2147CFEC72E}"/>
    <cellStyle name="Normalny 2 3 2 8 2 4" xfId="7492" xr:uid="{AE70B09E-2DD6-4DB1-A3F4-B717F94686BF}"/>
    <cellStyle name="Normalny 2 3 2 8 3" xfId="7493" xr:uid="{F9F443DA-18EC-4AF4-A090-6D4744E4F421}"/>
    <cellStyle name="Normalny 2 3 2 8 3 2" xfId="7494" xr:uid="{75FF137B-9647-4B70-90A4-072ADB88CA22}"/>
    <cellStyle name="Normalny 2 3 2 8 3 2 2" xfId="7495" xr:uid="{5E01AED4-3D03-4A18-86DC-DD60D84AB3C1}"/>
    <cellStyle name="Normalny 2 3 2 8 3 3" xfId="7496" xr:uid="{4267EB32-51F8-4A1F-8E84-F364BC160367}"/>
    <cellStyle name="Normalny 2 3 2 8 4" xfId="7497" xr:uid="{FDBEECE0-D2E8-4ACD-A218-9D3FDE4E2EA7}"/>
    <cellStyle name="Normalny 2 3 2 8 4 2" xfId="7498" xr:uid="{12EBF309-1476-4C46-AC9A-29BE912FD997}"/>
    <cellStyle name="Normalny 2 3 2 8 5" xfId="7499" xr:uid="{D254A896-4D88-4712-9C97-058B88F11877}"/>
    <cellStyle name="Normalny 2 3 2 9" xfId="7500" xr:uid="{DB63E410-EB6A-4D83-AB16-ADC2FA2DED7D}"/>
    <cellStyle name="Normalny 2 3 2 9 2" xfId="7501" xr:uid="{38A312DC-C442-43F3-9FF0-C3D2A3B7B2C9}"/>
    <cellStyle name="Normalny 2 3 2 9 2 2" xfId="7502" xr:uid="{61C12C69-A00E-472B-9573-D09726575D80}"/>
    <cellStyle name="Normalny 2 3 2 9 2 2 2" xfId="7503" xr:uid="{1BD80C96-022C-41D5-A9BE-F0CBA61FCBEA}"/>
    <cellStyle name="Normalny 2 3 2 9 2 3" xfId="7504" xr:uid="{DF27B62B-7D21-44C7-98C4-C4B1EC9B3B67}"/>
    <cellStyle name="Normalny 2 3 2 9 3" xfId="7505" xr:uid="{C03DEEEE-3DDB-4028-822F-C325AE557380}"/>
    <cellStyle name="Normalny 2 3 2 9 3 2" xfId="7506" xr:uid="{A6BEA846-E550-4A37-9BB4-63D33C3E754D}"/>
    <cellStyle name="Normalny 2 3 2 9 4" xfId="7507" xr:uid="{22935282-FFE8-4A8D-B269-7BFA14F0F8BA}"/>
    <cellStyle name="Normalny 2 3 3" xfId="7508" xr:uid="{0D66B142-1B0A-43D1-B835-B17D2DAE46D9}"/>
    <cellStyle name="Normalny 2 3 3 10" xfId="7509" xr:uid="{C256409D-D909-4710-B9E0-8690A7B7273A}"/>
    <cellStyle name="Normalny 2 3 3 10 2" xfId="7510" xr:uid="{65AADA50-449E-4CEB-96F4-CCC8FE913ADC}"/>
    <cellStyle name="Normalny 2 3 3 11" xfId="7511" xr:uid="{D43B0A4E-383E-49F5-B9B5-2048FC0E937C}"/>
    <cellStyle name="Normalny 2 3 3 2" xfId="7512" xr:uid="{8AC68650-D7CD-40FB-9344-D768C4556C0E}"/>
    <cellStyle name="Normalny 2 3 3 3" xfId="7513" xr:uid="{44DD7BB2-8B43-4B48-83EF-350795D039AB}"/>
    <cellStyle name="Normalny 2 3 3 3 2" xfId="7514" xr:uid="{D69249DF-793B-4C6B-9E83-E06B045083AC}"/>
    <cellStyle name="Normalny 2 3 3 3 2 2" xfId="7515" xr:uid="{E5D145C2-E6FC-42B0-A0D1-F516A4C63865}"/>
    <cellStyle name="Normalny 2 3 3 3 2 2 2" xfId="7516" xr:uid="{6538E4BC-24B3-49C5-81F9-56EE5A5101A8}"/>
    <cellStyle name="Normalny 2 3 3 3 2 2 2 2" xfId="7517" xr:uid="{256F372A-CF41-4B2B-AB24-C034F2EF1F1C}"/>
    <cellStyle name="Normalny 2 3 3 3 2 2 2 2 2" xfId="7518" xr:uid="{6D205415-6EC1-4816-BCAD-137D7DC195AC}"/>
    <cellStyle name="Normalny 2 3 3 3 2 2 2 2 2 2" xfId="7519" xr:uid="{1A7A3652-009A-4055-ABDD-522C23BA43F9}"/>
    <cellStyle name="Normalny 2 3 3 3 2 2 2 2 2 2 2" xfId="7520" xr:uid="{983D0763-2217-4C9B-B906-C6EEB7737503}"/>
    <cellStyle name="Normalny 2 3 3 3 2 2 2 2 2 2 2 2" xfId="7521" xr:uid="{F46135D8-6FC5-4FF6-900D-4E8B9F2F70F1}"/>
    <cellStyle name="Normalny 2 3 3 3 2 2 2 2 2 2 3" xfId="7522" xr:uid="{42545767-91B5-4039-B0E8-3A4D14BB3DF4}"/>
    <cellStyle name="Normalny 2 3 3 3 2 2 2 2 2 3" xfId="7523" xr:uid="{85A18D59-3CE6-4662-A7F7-7F5ACD165CFB}"/>
    <cellStyle name="Normalny 2 3 3 3 2 2 2 2 2 3 2" xfId="7524" xr:uid="{5A19AED5-A936-495F-9E90-97117C6F408E}"/>
    <cellStyle name="Normalny 2 3 3 3 2 2 2 2 2 4" xfId="7525" xr:uid="{E332C1C0-F04E-4CE0-8406-FC790D6A464D}"/>
    <cellStyle name="Normalny 2 3 3 3 2 2 2 2 3" xfId="7526" xr:uid="{573F0E4F-A237-4A6E-A342-701156EBBBFE}"/>
    <cellStyle name="Normalny 2 3 3 3 2 2 2 2 3 2" xfId="7527" xr:uid="{BEB4342A-E5D3-4AA6-B41F-118D996BA08C}"/>
    <cellStyle name="Normalny 2 3 3 3 2 2 2 2 3 2 2" xfId="7528" xr:uid="{5D1119CD-B6AE-4F38-A807-A010801E38F6}"/>
    <cellStyle name="Normalny 2 3 3 3 2 2 2 2 3 3" xfId="7529" xr:uid="{8BBAFE21-4D88-4F5D-9D58-1A3F37FF4368}"/>
    <cellStyle name="Normalny 2 3 3 3 2 2 2 2 4" xfId="7530" xr:uid="{EA47C5F7-A049-49A4-AFBD-D8447AE75317}"/>
    <cellStyle name="Normalny 2 3 3 3 2 2 2 2 4 2" xfId="7531" xr:uid="{8B5AD443-B1B6-4D9D-95E6-252109E7B70D}"/>
    <cellStyle name="Normalny 2 3 3 3 2 2 2 2 5" xfId="7532" xr:uid="{4535F5B9-A23A-4331-B499-8BB1B1F7DC2D}"/>
    <cellStyle name="Normalny 2 3 3 3 2 2 2 3" xfId="7533" xr:uid="{66678622-B680-4EBD-951A-5DBAD669F603}"/>
    <cellStyle name="Normalny 2 3 3 3 2 2 2 3 2" xfId="7534" xr:uid="{2689443D-728A-49A8-A0F6-887BDCDC1E63}"/>
    <cellStyle name="Normalny 2 3 3 3 2 2 2 3 2 2" xfId="7535" xr:uid="{388B7933-E8BF-453A-A92C-A3562BF2E0F8}"/>
    <cellStyle name="Normalny 2 3 3 3 2 2 2 3 2 2 2" xfId="7536" xr:uid="{C8497B27-CC94-46A2-911A-3112EC06E4DF}"/>
    <cellStyle name="Normalny 2 3 3 3 2 2 2 3 2 3" xfId="7537" xr:uid="{52ABE682-94D5-4773-9D95-5BDFA0537716}"/>
    <cellStyle name="Normalny 2 3 3 3 2 2 2 3 3" xfId="7538" xr:uid="{28A979EA-0384-418F-B963-80533DE10347}"/>
    <cellStyle name="Normalny 2 3 3 3 2 2 2 3 3 2" xfId="7539" xr:uid="{611FDF6D-1C68-41CD-948C-EF1C9DC03AC4}"/>
    <cellStyle name="Normalny 2 3 3 3 2 2 2 3 4" xfId="7540" xr:uid="{D2AFF999-B700-43F5-B428-A49323C6AD83}"/>
    <cellStyle name="Normalny 2 3 3 3 2 2 2 4" xfId="7541" xr:uid="{0D58DD7D-EA25-40CA-9DC7-030CADEB4C84}"/>
    <cellStyle name="Normalny 2 3 3 3 2 2 2 4 2" xfId="7542" xr:uid="{F4F14B5D-BB74-437D-9556-916CEF9BE497}"/>
    <cellStyle name="Normalny 2 3 3 3 2 2 2 4 2 2" xfId="7543" xr:uid="{D6ABFAED-C13E-474B-A2E5-B8A2F3C61368}"/>
    <cellStyle name="Normalny 2 3 3 3 2 2 2 4 3" xfId="7544" xr:uid="{F9858FD7-E07A-4C14-954C-EA70A664FE88}"/>
    <cellStyle name="Normalny 2 3 3 3 2 2 2 5" xfId="7545" xr:uid="{B365570C-9002-46CB-A0DC-331F67487433}"/>
    <cellStyle name="Normalny 2 3 3 3 2 2 2 5 2" xfId="7546" xr:uid="{BE211DA6-FACF-4E32-9C67-861162A58B70}"/>
    <cellStyle name="Normalny 2 3 3 3 2 2 2 6" xfId="7547" xr:uid="{34BC1583-3593-4DDE-8E13-B840A63F9965}"/>
    <cellStyle name="Normalny 2 3 3 3 2 2 3" xfId="7548" xr:uid="{2BC88C72-C0BB-4C54-A55F-ECDD3B7A2A19}"/>
    <cellStyle name="Normalny 2 3 3 3 2 2 3 2" xfId="7549" xr:uid="{E8B17896-7DA0-47D3-8E20-053004D22266}"/>
    <cellStyle name="Normalny 2 3 3 3 2 2 3 2 2" xfId="7550" xr:uid="{D71AB61C-338B-48D3-9B4F-B1D76D86FD8A}"/>
    <cellStyle name="Normalny 2 3 3 3 2 2 3 2 2 2" xfId="7551" xr:uid="{2A92D4FE-724F-4FF5-BC0D-21AB6B1A42BD}"/>
    <cellStyle name="Normalny 2 3 3 3 2 2 3 2 2 2 2" xfId="7552" xr:uid="{E3473199-473B-4D1F-9C13-C70466AAF74E}"/>
    <cellStyle name="Normalny 2 3 3 3 2 2 3 2 2 3" xfId="7553" xr:uid="{5DFB98DC-5C35-460E-84F1-25F955734176}"/>
    <cellStyle name="Normalny 2 3 3 3 2 2 3 2 3" xfId="7554" xr:uid="{D98BD824-4F29-44E1-B4E2-1425881CE218}"/>
    <cellStyle name="Normalny 2 3 3 3 2 2 3 2 3 2" xfId="7555" xr:uid="{424CB324-7141-4DF7-B05D-10ADAE4D6F26}"/>
    <cellStyle name="Normalny 2 3 3 3 2 2 3 2 4" xfId="7556" xr:uid="{68CCE7A9-4164-4FAC-BEC3-F728256008AE}"/>
    <cellStyle name="Normalny 2 3 3 3 2 2 3 3" xfId="7557" xr:uid="{58BE505B-341A-4349-8FEA-5457950D55FE}"/>
    <cellStyle name="Normalny 2 3 3 3 2 2 3 3 2" xfId="7558" xr:uid="{31E25579-5F83-4042-8BCA-7149590ACE27}"/>
    <cellStyle name="Normalny 2 3 3 3 2 2 3 3 2 2" xfId="7559" xr:uid="{4EB4E544-7B9B-4B65-9F3A-776DEF51598B}"/>
    <cellStyle name="Normalny 2 3 3 3 2 2 3 3 3" xfId="7560" xr:uid="{0E23EDDE-58B4-43CC-BA7C-3D4B4DDA4C91}"/>
    <cellStyle name="Normalny 2 3 3 3 2 2 3 4" xfId="7561" xr:uid="{B73D5005-1B51-466C-A381-0B3EE0A85BE8}"/>
    <cellStyle name="Normalny 2 3 3 3 2 2 3 4 2" xfId="7562" xr:uid="{82CB4D3D-B188-43D7-AA70-501E2EE14F2B}"/>
    <cellStyle name="Normalny 2 3 3 3 2 2 3 5" xfId="7563" xr:uid="{2B57DC38-4EF5-4F38-B6C2-858227BD8539}"/>
    <cellStyle name="Normalny 2 3 3 3 2 2 4" xfId="7564" xr:uid="{F1F93604-627A-423D-AACB-7C3E0C663B60}"/>
    <cellStyle name="Normalny 2 3 3 3 2 2 4 2" xfId="7565" xr:uid="{59BB9DC9-95E1-4DAF-8D87-9F8667EC77BA}"/>
    <cellStyle name="Normalny 2 3 3 3 2 2 4 2 2" xfId="7566" xr:uid="{44E0A504-C79B-45E4-9C62-652C434AD8AB}"/>
    <cellStyle name="Normalny 2 3 3 3 2 2 4 2 2 2" xfId="7567" xr:uid="{C9992418-31E6-4F26-A962-D492BC9AEC13}"/>
    <cellStyle name="Normalny 2 3 3 3 2 2 4 2 3" xfId="7568" xr:uid="{BB6E5480-4135-4CDD-BFCA-629E6C573210}"/>
    <cellStyle name="Normalny 2 3 3 3 2 2 4 3" xfId="7569" xr:uid="{2EFA5FB3-BFF1-4D36-970B-7748F7067189}"/>
    <cellStyle name="Normalny 2 3 3 3 2 2 4 3 2" xfId="7570" xr:uid="{4EB8965E-0C32-4B79-B4B9-3244C2428E8F}"/>
    <cellStyle name="Normalny 2 3 3 3 2 2 4 4" xfId="7571" xr:uid="{2AA9BCE4-3DE5-4F39-985C-99EFFCA38CF6}"/>
    <cellStyle name="Normalny 2 3 3 3 2 2 5" xfId="7572" xr:uid="{3219780C-A1FB-49D6-A1B6-3C6FADA13E4B}"/>
    <cellStyle name="Normalny 2 3 3 3 2 2 5 2" xfId="7573" xr:uid="{913A2BF6-2758-4411-A07E-62BE04B6FBB2}"/>
    <cellStyle name="Normalny 2 3 3 3 2 2 5 2 2" xfId="7574" xr:uid="{A4A82643-6EA5-4CC3-9FDE-B181C12EB15F}"/>
    <cellStyle name="Normalny 2 3 3 3 2 2 5 3" xfId="7575" xr:uid="{D104E080-4CBC-4F47-A98A-8540CF22DA78}"/>
    <cellStyle name="Normalny 2 3 3 3 2 2 6" xfId="7576" xr:uid="{7E75AA32-BC88-4D5C-8145-FFC243CD64FF}"/>
    <cellStyle name="Normalny 2 3 3 3 2 2 6 2" xfId="7577" xr:uid="{1C5C53FF-7BCB-4105-B621-4316F4C9115C}"/>
    <cellStyle name="Normalny 2 3 3 3 2 2 7" xfId="7578" xr:uid="{2986250A-9F14-4B9E-974D-8A3831BC3030}"/>
    <cellStyle name="Normalny 2 3 3 3 2 3" xfId="7579" xr:uid="{DBB15B56-74EA-424A-B301-C95D0952FFAB}"/>
    <cellStyle name="Normalny 2 3 3 3 2 3 2" xfId="7580" xr:uid="{ACB963D4-4822-471C-8368-5182FCBE8434}"/>
    <cellStyle name="Normalny 2 3 3 3 2 3 2 2" xfId="7581" xr:uid="{4E73DC48-AD7A-48E6-A9DF-4FDDBEC8AFF6}"/>
    <cellStyle name="Normalny 2 3 3 3 2 3 2 2 2" xfId="7582" xr:uid="{F80B7FC4-B511-4BDD-8255-56E8DE2F1BC1}"/>
    <cellStyle name="Normalny 2 3 3 3 2 3 2 2 2 2" xfId="7583" xr:uid="{C34CF3A1-81A5-4026-A1E8-CBD2524EAD16}"/>
    <cellStyle name="Normalny 2 3 3 3 2 3 2 2 2 2 2" xfId="7584" xr:uid="{6F4089EC-8BE2-4A9E-B32C-87A6A6C6181B}"/>
    <cellStyle name="Normalny 2 3 3 3 2 3 2 2 2 3" xfId="7585" xr:uid="{02ADB03C-1016-45FA-80CC-46CF2217C764}"/>
    <cellStyle name="Normalny 2 3 3 3 2 3 2 2 3" xfId="7586" xr:uid="{73E13F42-2459-47EF-BB72-FF40839B77DB}"/>
    <cellStyle name="Normalny 2 3 3 3 2 3 2 2 3 2" xfId="7587" xr:uid="{7476B86C-2899-4F4D-9DD1-2CBC710C8F99}"/>
    <cellStyle name="Normalny 2 3 3 3 2 3 2 2 4" xfId="7588" xr:uid="{2DCEB1C8-808D-4322-8347-CF9E0451C57B}"/>
    <cellStyle name="Normalny 2 3 3 3 2 3 2 3" xfId="7589" xr:uid="{5BD2E353-811A-44AF-9DD0-9E61EDB49186}"/>
    <cellStyle name="Normalny 2 3 3 3 2 3 2 3 2" xfId="7590" xr:uid="{D324CE90-0944-485A-929A-0F29A81FDF38}"/>
    <cellStyle name="Normalny 2 3 3 3 2 3 2 3 2 2" xfId="7591" xr:uid="{1329DA45-D9A9-464B-8E4A-3C9834952FC1}"/>
    <cellStyle name="Normalny 2 3 3 3 2 3 2 3 3" xfId="7592" xr:uid="{5A50A01D-2B5F-4C7F-B4E6-5121EC3AF9ED}"/>
    <cellStyle name="Normalny 2 3 3 3 2 3 2 4" xfId="7593" xr:uid="{C78934DF-287F-41AC-A647-7AA298E574DA}"/>
    <cellStyle name="Normalny 2 3 3 3 2 3 2 4 2" xfId="7594" xr:uid="{53767A43-8A8C-40AB-B8D8-EFD70E0F83B7}"/>
    <cellStyle name="Normalny 2 3 3 3 2 3 2 5" xfId="7595" xr:uid="{6BF2491F-2217-4B1E-BAA1-0AED37CAA72C}"/>
    <cellStyle name="Normalny 2 3 3 3 2 3 3" xfId="7596" xr:uid="{EC59D3AB-453C-45D3-BB73-D8F7A0E7FB1C}"/>
    <cellStyle name="Normalny 2 3 3 3 2 3 3 2" xfId="7597" xr:uid="{BE7FBA10-DECD-486F-A11B-AE858C0732DE}"/>
    <cellStyle name="Normalny 2 3 3 3 2 3 3 2 2" xfId="7598" xr:uid="{A662B8D6-6D5C-46A8-874F-2ED9F6EF7D78}"/>
    <cellStyle name="Normalny 2 3 3 3 2 3 3 2 2 2" xfId="7599" xr:uid="{BC009399-4207-42A9-9B9A-737AB841B7D9}"/>
    <cellStyle name="Normalny 2 3 3 3 2 3 3 2 3" xfId="7600" xr:uid="{76255202-2835-423A-AB2B-31C6CE05E070}"/>
    <cellStyle name="Normalny 2 3 3 3 2 3 3 3" xfId="7601" xr:uid="{74F30346-048D-41D8-80CB-47867CFE4BE0}"/>
    <cellStyle name="Normalny 2 3 3 3 2 3 3 3 2" xfId="7602" xr:uid="{003414C8-56D9-481A-8E1E-1D7DCC38C741}"/>
    <cellStyle name="Normalny 2 3 3 3 2 3 3 4" xfId="7603" xr:uid="{25D4564D-DFED-41AF-B1FA-B06FD5D89E5E}"/>
    <cellStyle name="Normalny 2 3 3 3 2 3 4" xfId="7604" xr:uid="{764556C6-CC61-4102-8E16-E01AFCD7860C}"/>
    <cellStyle name="Normalny 2 3 3 3 2 3 4 2" xfId="7605" xr:uid="{94FA37C0-4477-4CFF-891E-2BBA4AD87DF1}"/>
    <cellStyle name="Normalny 2 3 3 3 2 3 4 2 2" xfId="7606" xr:uid="{BEFE069F-2179-4797-84D8-730A1DE2D2FC}"/>
    <cellStyle name="Normalny 2 3 3 3 2 3 4 3" xfId="7607" xr:uid="{96ECFD29-C193-44A0-8247-F503EC9FC439}"/>
    <cellStyle name="Normalny 2 3 3 3 2 3 5" xfId="7608" xr:uid="{F8282BAD-4A1C-4DD6-8B8C-906E1C6620C2}"/>
    <cellStyle name="Normalny 2 3 3 3 2 3 5 2" xfId="7609" xr:uid="{07ABEE6C-164F-47B7-8624-07A991512C2F}"/>
    <cellStyle name="Normalny 2 3 3 3 2 3 6" xfId="7610" xr:uid="{E63CA543-2F28-4A4D-B174-F3F2A900C065}"/>
    <cellStyle name="Normalny 2 3 3 3 2 4" xfId="7611" xr:uid="{7FB581A0-90BF-43E1-A272-23F6A4AF4014}"/>
    <cellStyle name="Normalny 2 3 3 3 2 4 2" xfId="7612" xr:uid="{75708666-4949-4730-9B3A-77D1B1AFF7C1}"/>
    <cellStyle name="Normalny 2 3 3 3 2 4 2 2" xfId="7613" xr:uid="{314A3A16-FA1F-4DD8-A04E-121FCA7B4FEE}"/>
    <cellStyle name="Normalny 2 3 3 3 2 4 2 2 2" xfId="7614" xr:uid="{29A0D15A-FF7B-4EC0-BDB5-F2030B1E520E}"/>
    <cellStyle name="Normalny 2 3 3 3 2 4 2 2 2 2" xfId="7615" xr:uid="{FFBAE3C2-CE33-40D2-90F9-0325C598FB82}"/>
    <cellStyle name="Normalny 2 3 3 3 2 4 2 2 3" xfId="7616" xr:uid="{C384FAD1-5C98-4696-86BA-360337D4E585}"/>
    <cellStyle name="Normalny 2 3 3 3 2 4 2 3" xfId="7617" xr:uid="{5DE3AB0E-EECB-4723-99A7-44562EB6B059}"/>
    <cellStyle name="Normalny 2 3 3 3 2 4 2 3 2" xfId="7618" xr:uid="{4D98871A-D152-4C55-8F1A-35D60F7EB665}"/>
    <cellStyle name="Normalny 2 3 3 3 2 4 2 4" xfId="7619" xr:uid="{51907F90-4BF8-4278-A35D-7EAF4202050C}"/>
    <cellStyle name="Normalny 2 3 3 3 2 4 3" xfId="7620" xr:uid="{80AD5F46-A58F-4727-AD11-24A3C49E6410}"/>
    <cellStyle name="Normalny 2 3 3 3 2 4 3 2" xfId="7621" xr:uid="{803D5EC6-4B06-40C3-A06B-3BE88E46C73D}"/>
    <cellStyle name="Normalny 2 3 3 3 2 4 3 2 2" xfId="7622" xr:uid="{774C3482-D4D4-4AC3-A7BF-3212E2E1F41B}"/>
    <cellStyle name="Normalny 2 3 3 3 2 4 3 3" xfId="7623" xr:uid="{90D1C98F-37F5-4C01-8667-9790A6A219DF}"/>
    <cellStyle name="Normalny 2 3 3 3 2 4 4" xfId="7624" xr:uid="{8D78E63C-6DBE-4F43-85E2-70DB2AEE4E01}"/>
    <cellStyle name="Normalny 2 3 3 3 2 4 4 2" xfId="7625" xr:uid="{C1AC1C7B-35D4-464E-8A9D-2873AE145309}"/>
    <cellStyle name="Normalny 2 3 3 3 2 4 5" xfId="7626" xr:uid="{DD11E26D-3DA9-4B3D-8EA5-7A1890CCC111}"/>
    <cellStyle name="Normalny 2 3 3 3 2 5" xfId="7627" xr:uid="{284F1ED7-F3B3-491F-8E26-30863BFD03BA}"/>
    <cellStyle name="Normalny 2 3 3 3 2 5 2" xfId="7628" xr:uid="{1481ECB2-95E8-4C91-BC54-95CC4D47B8FD}"/>
    <cellStyle name="Normalny 2 3 3 3 2 5 2 2" xfId="7629" xr:uid="{25DFCEE4-18A3-4C9C-BAAA-9B9D238F5902}"/>
    <cellStyle name="Normalny 2 3 3 3 2 5 2 2 2" xfId="7630" xr:uid="{7C039D95-7604-4F4F-ACFB-F503D4F2B404}"/>
    <cellStyle name="Normalny 2 3 3 3 2 5 2 3" xfId="7631" xr:uid="{423B2CBF-4272-4D65-AD01-0FF662013D60}"/>
    <cellStyle name="Normalny 2 3 3 3 2 5 3" xfId="7632" xr:uid="{20032F72-595A-4881-9D99-2BBEC463800F}"/>
    <cellStyle name="Normalny 2 3 3 3 2 5 3 2" xfId="7633" xr:uid="{B8602766-C077-480F-A261-9176D756861D}"/>
    <cellStyle name="Normalny 2 3 3 3 2 5 4" xfId="7634" xr:uid="{653E9BEE-6BCE-4876-B8A2-43361A2B625D}"/>
    <cellStyle name="Normalny 2 3 3 3 2 6" xfId="7635" xr:uid="{DFB089D5-2CFB-4320-8156-1BAA6A29F2AD}"/>
    <cellStyle name="Normalny 2 3 3 3 2 6 2" xfId="7636" xr:uid="{B5FF994B-69E0-4217-B974-BEACE67585DD}"/>
    <cellStyle name="Normalny 2 3 3 3 2 6 2 2" xfId="7637" xr:uid="{07A6D08B-2EDB-42EC-B586-2A79BD3343F1}"/>
    <cellStyle name="Normalny 2 3 3 3 2 6 3" xfId="7638" xr:uid="{7413EFF2-A953-40F6-ADE3-5D30D39288BB}"/>
    <cellStyle name="Normalny 2 3 3 3 2 7" xfId="7639" xr:uid="{8BDA2C36-B65C-4BFA-9731-80573CEEB3DD}"/>
    <cellStyle name="Normalny 2 3 3 3 2 7 2" xfId="7640" xr:uid="{4D0B5DC8-D637-443F-81D1-FF9696B1F93F}"/>
    <cellStyle name="Normalny 2 3 3 3 2 8" xfId="7641" xr:uid="{2642FA7E-D8DF-402A-AEBC-60A55EDC0143}"/>
    <cellStyle name="Normalny 2 3 3 3 3" xfId="7642" xr:uid="{1A38D324-83FA-4891-BD1A-46C2387E59AA}"/>
    <cellStyle name="Normalny 2 3 3 3 3 2" xfId="7643" xr:uid="{AA28DF71-DA50-42FE-9276-25D7AF1FAF2A}"/>
    <cellStyle name="Normalny 2 3 3 3 3 2 2" xfId="7644" xr:uid="{5BFFE4A1-0B44-4BA3-BA24-5167CA649C0C}"/>
    <cellStyle name="Normalny 2 3 3 3 3 2 2 2" xfId="7645" xr:uid="{5857C2FC-AC6E-4E93-8800-65F0C36B7D50}"/>
    <cellStyle name="Normalny 2 3 3 3 3 2 2 2 2" xfId="7646" xr:uid="{6DB091B0-26F8-4720-ADC6-20414DE370AF}"/>
    <cellStyle name="Normalny 2 3 3 3 3 2 2 2 2 2" xfId="7647" xr:uid="{04398036-6DB4-4E18-9DEA-A9AB4C9E3A1D}"/>
    <cellStyle name="Normalny 2 3 3 3 3 2 2 2 2 2 2" xfId="7648" xr:uid="{B64B6817-F1D7-48F4-919C-F0DAFA280CB8}"/>
    <cellStyle name="Normalny 2 3 3 3 3 2 2 2 2 3" xfId="7649" xr:uid="{68D6845F-970B-46AE-A74F-EEE167E35E04}"/>
    <cellStyle name="Normalny 2 3 3 3 3 2 2 2 3" xfId="7650" xr:uid="{FEE686E6-8DCF-4DBD-9886-912D95F5DD55}"/>
    <cellStyle name="Normalny 2 3 3 3 3 2 2 2 3 2" xfId="7651" xr:uid="{A3036D7D-E3FB-4776-BF0E-8BA207295153}"/>
    <cellStyle name="Normalny 2 3 3 3 3 2 2 2 4" xfId="7652" xr:uid="{391E5EA6-0AA1-447F-83AD-74E323574645}"/>
    <cellStyle name="Normalny 2 3 3 3 3 2 2 3" xfId="7653" xr:uid="{BAB7D3AE-AA0A-4CA0-B949-46E3BD6C4CF3}"/>
    <cellStyle name="Normalny 2 3 3 3 3 2 2 3 2" xfId="7654" xr:uid="{B508D762-0446-41CB-A46E-216DF56F0BC3}"/>
    <cellStyle name="Normalny 2 3 3 3 3 2 2 3 2 2" xfId="7655" xr:uid="{3D8BD378-DFB6-4916-AE83-04B0AEC04B5B}"/>
    <cellStyle name="Normalny 2 3 3 3 3 2 2 3 3" xfId="7656" xr:uid="{75026105-F372-4E70-BA97-EE13299C0742}"/>
    <cellStyle name="Normalny 2 3 3 3 3 2 2 4" xfId="7657" xr:uid="{2DB68452-7830-4358-8EA3-85B4C430FD7D}"/>
    <cellStyle name="Normalny 2 3 3 3 3 2 2 4 2" xfId="7658" xr:uid="{25BA7349-34E2-4D93-9DB0-A83E999EEDDB}"/>
    <cellStyle name="Normalny 2 3 3 3 3 2 2 5" xfId="7659" xr:uid="{8B66163C-DC50-44FD-9B15-78666EB844B7}"/>
    <cellStyle name="Normalny 2 3 3 3 3 2 3" xfId="7660" xr:uid="{62972D8C-17FD-4882-9CBC-466BDFBE483A}"/>
    <cellStyle name="Normalny 2 3 3 3 3 2 3 2" xfId="7661" xr:uid="{5EB41518-921F-49B2-A9D9-B7A81550FDAA}"/>
    <cellStyle name="Normalny 2 3 3 3 3 2 3 2 2" xfId="7662" xr:uid="{CC1E288F-EE39-4F23-9E0C-1B6AAFD4476F}"/>
    <cellStyle name="Normalny 2 3 3 3 3 2 3 2 2 2" xfId="7663" xr:uid="{E01688C6-C612-49C5-9D2F-1BC2C6353DD6}"/>
    <cellStyle name="Normalny 2 3 3 3 3 2 3 2 3" xfId="7664" xr:uid="{07DDE3F0-814D-4FE4-B799-E9EA5388C3CF}"/>
    <cellStyle name="Normalny 2 3 3 3 3 2 3 3" xfId="7665" xr:uid="{4D6DE152-3BD5-4DB6-BA4E-D7C5AE6B045E}"/>
    <cellStyle name="Normalny 2 3 3 3 3 2 3 3 2" xfId="7666" xr:uid="{A24E8A1E-8EAF-43F5-AB0F-EE0BD4076B13}"/>
    <cellStyle name="Normalny 2 3 3 3 3 2 3 4" xfId="7667" xr:uid="{BA39F978-5CB3-4BA5-86C5-1770DE80817B}"/>
    <cellStyle name="Normalny 2 3 3 3 3 2 4" xfId="7668" xr:uid="{B0FACE47-8914-484A-B24B-3140031FBC9B}"/>
    <cellStyle name="Normalny 2 3 3 3 3 2 4 2" xfId="7669" xr:uid="{AD35356E-1694-4977-B33C-706C44EBEDD6}"/>
    <cellStyle name="Normalny 2 3 3 3 3 2 4 2 2" xfId="7670" xr:uid="{95CB192D-936E-4A14-8A1E-C7C80CCF33E0}"/>
    <cellStyle name="Normalny 2 3 3 3 3 2 4 3" xfId="7671" xr:uid="{568A15D8-E208-43AC-BC67-AD68D52AB756}"/>
    <cellStyle name="Normalny 2 3 3 3 3 2 5" xfId="7672" xr:uid="{4A5A5671-D2EA-4D27-A14A-D30D6CE113A0}"/>
    <cellStyle name="Normalny 2 3 3 3 3 2 5 2" xfId="7673" xr:uid="{F13917DC-5135-4BE0-8EED-4B2E9CF316B0}"/>
    <cellStyle name="Normalny 2 3 3 3 3 2 6" xfId="7674" xr:uid="{3EE0C5FC-6A39-4A8E-994A-E74D0902299B}"/>
    <cellStyle name="Normalny 2 3 3 3 3 3" xfId="7675" xr:uid="{197B3D54-4E4A-436A-8DC5-5AB84BCFF49E}"/>
    <cellStyle name="Normalny 2 3 3 3 3 3 2" xfId="7676" xr:uid="{33D99361-C9DD-4F4D-81C5-28D7F631ECE0}"/>
    <cellStyle name="Normalny 2 3 3 3 3 3 2 2" xfId="7677" xr:uid="{2B14EA10-7C58-400D-9EE4-603D64CB87F9}"/>
    <cellStyle name="Normalny 2 3 3 3 3 3 2 2 2" xfId="7678" xr:uid="{252F0AF4-4D71-4821-941C-4E546A4D4E1D}"/>
    <cellStyle name="Normalny 2 3 3 3 3 3 2 2 2 2" xfId="7679" xr:uid="{B21C45C2-8DDE-49EE-AE1D-630D3B7E9348}"/>
    <cellStyle name="Normalny 2 3 3 3 3 3 2 2 3" xfId="7680" xr:uid="{DC2E0CB9-B404-4C73-B1BB-3C26799B02DB}"/>
    <cellStyle name="Normalny 2 3 3 3 3 3 2 3" xfId="7681" xr:uid="{08EDA5CC-0375-45D2-AA7C-71335CD0340B}"/>
    <cellStyle name="Normalny 2 3 3 3 3 3 2 3 2" xfId="7682" xr:uid="{63D62B5D-FD29-421C-B583-3D60D6E37303}"/>
    <cellStyle name="Normalny 2 3 3 3 3 3 2 4" xfId="7683" xr:uid="{8884E810-EFA2-457A-9E9D-8955CA9432CB}"/>
    <cellStyle name="Normalny 2 3 3 3 3 3 3" xfId="7684" xr:uid="{C82FEE90-6816-4026-B73D-C43E5706F38C}"/>
    <cellStyle name="Normalny 2 3 3 3 3 3 3 2" xfId="7685" xr:uid="{5339CCCC-1187-44ED-A93B-48AA09CDECFF}"/>
    <cellStyle name="Normalny 2 3 3 3 3 3 3 2 2" xfId="7686" xr:uid="{2F6533DD-EEBE-4404-B602-B2099AC86DBF}"/>
    <cellStyle name="Normalny 2 3 3 3 3 3 3 3" xfId="7687" xr:uid="{C5319117-3BB8-46FD-B64D-AA6EC4FBDC75}"/>
    <cellStyle name="Normalny 2 3 3 3 3 3 4" xfId="7688" xr:uid="{4F6D2359-6DC9-4268-AD16-BE806CF2E812}"/>
    <cellStyle name="Normalny 2 3 3 3 3 3 4 2" xfId="7689" xr:uid="{1A93AA28-2B1A-4E58-B3F9-554455091786}"/>
    <cellStyle name="Normalny 2 3 3 3 3 3 5" xfId="7690" xr:uid="{40429031-897B-4686-B414-5D7BEFE8BA4B}"/>
    <cellStyle name="Normalny 2 3 3 3 3 4" xfId="7691" xr:uid="{0965A19B-C44D-4057-95D9-0D5F34A2A5E4}"/>
    <cellStyle name="Normalny 2 3 3 3 3 4 2" xfId="7692" xr:uid="{BEA07121-BBD1-4FB5-9F14-051A15B384C4}"/>
    <cellStyle name="Normalny 2 3 3 3 3 4 2 2" xfId="7693" xr:uid="{23FC572F-E967-48B3-B051-19B882EC4B61}"/>
    <cellStyle name="Normalny 2 3 3 3 3 4 2 2 2" xfId="7694" xr:uid="{6A36DBE9-52BF-40D9-A49C-8A268BF0C398}"/>
    <cellStyle name="Normalny 2 3 3 3 3 4 2 3" xfId="7695" xr:uid="{88CE843B-7954-455D-8C2C-7FD9AC7E641B}"/>
    <cellStyle name="Normalny 2 3 3 3 3 4 3" xfId="7696" xr:uid="{12F25898-01DE-447E-BE81-F8D5D61A9DB3}"/>
    <cellStyle name="Normalny 2 3 3 3 3 4 3 2" xfId="7697" xr:uid="{7F726D19-E396-4659-BC5E-79BF3F7BE3ED}"/>
    <cellStyle name="Normalny 2 3 3 3 3 4 4" xfId="7698" xr:uid="{E5C256F8-BF5B-4C3C-831B-A089F08195AF}"/>
    <cellStyle name="Normalny 2 3 3 3 3 5" xfId="7699" xr:uid="{027A5A76-7156-44F9-B2A7-69EB0D449F1F}"/>
    <cellStyle name="Normalny 2 3 3 3 3 5 2" xfId="7700" xr:uid="{609398C7-AD55-47E0-B6FF-19046AE77837}"/>
    <cellStyle name="Normalny 2 3 3 3 3 5 2 2" xfId="7701" xr:uid="{0C26CFCD-2D46-4A54-9C89-D957BB795C1C}"/>
    <cellStyle name="Normalny 2 3 3 3 3 5 3" xfId="7702" xr:uid="{103A9372-9A18-47F8-A107-DED1C7C64430}"/>
    <cellStyle name="Normalny 2 3 3 3 3 6" xfId="7703" xr:uid="{C326C085-FD08-476D-90F3-C4C38E06971D}"/>
    <cellStyle name="Normalny 2 3 3 3 3 6 2" xfId="7704" xr:uid="{41DBF7D2-B4B5-45FE-9718-3F084AE7717B}"/>
    <cellStyle name="Normalny 2 3 3 3 3 7" xfId="7705" xr:uid="{8B58D45A-9EE2-4DC5-8D4D-2D3F4BE15402}"/>
    <cellStyle name="Normalny 2 3 3 3 4" xfId="7706" xr:uid="{1F8EA8AF-98FF-49D6-A476-BC92B183EAAC}"/>
    <cellStyle name="Normalny 2 3 3 3 4 2" xfId="7707" xr:uid="{5D202F54-99AA-4016-B0CE-2E346C15F735}"/>
    <cellStyle name="Normalny 2 3 3 3 4 2 2" xfId="7708" xr:uid="{D60756CB-8AC9-4682-95AC-E6033E6527B6}"/>
    <cellStyle name="Normalny 2 3 3 3 4 2 2 2" xfId="7709" xr:uid="{112E49B1-0FD3-476B-9C20-1185258A055C}"/>
    <cellStyle name="Normalny 2 3 3 3 4 2 2 2 2" xfId="7710" xr:uid="{74B38897-39E3-4773-B87B-0685D35EA31C}"/>
    <cellStyle name="Normalny 2 3 3 3 4 2 2 2 2 2" xfId="7711" xr:uid="{B940747F-31B5-4936-A6DC-920A728959D1}"/>
    <cellStyle name="Normalny 2 3 3 3 4 2 2 2 3" xfId="7712" xr:uid="{40359422-11DD-408E-AC25-35FA2A6419AF}"/>
    <cellStyle name="Normalny 2 3 3 3 4 2 2 3" xfId="7713" xr:uid="{C7550C24-40DA-43AC-936C-2BC6D2B5DDB1}"/>
    <cellStyle name="Normalny 2 3 3 3 4 2 2 3 2" xfId="7714" xr:uid="{6F5E42A6-0618-418C-82E4-FFE2A86E578E}"/>
    <cellStyle name="Normalny 2 3 3 3 4 2 2 4" xfId="7715" xr:uid="{06BAF490-DB2B-4FD9-BE26-6A17732DC47C}"/>
    <cellStyle name="Normalny 2 3 3 3 4 2 3" xfId="7716" xr:uid="{A4B19AD1-FDC3-4AF2-99B6-C3FA20D03AF9}"/>
    <cellStyle name="Normalny 2 3 3 3 4 2 3 2" xfId="7717" xr:uid="{EC7CA362-03F7-438F-9CD9-3DCC6D35FBD9}"/>
    <cellStyle name="Normalny 2 3 3 3 4 2 3 2 2" xfId="7718" xr:uid="{7D43E44C-F0D2-45D5-98C8-C84BF8FB21A0}"/>
    <cellStyle name="Normalny 2 3 3 3 4 2 3 3" xfId="7719" xr:uid="{0931651C-CE96-43C8-A96C-BE0938025203}"/>
    <cellStyle name="Normalny 2 3 3 3 4 2 4" xfId="7720" xr:uid="{1922CF57-AD35-4EEC-AC19-3F3E77931CD7}"/>
    <cellStyle name="Normalny 2 3 3 3 4 2 4 2" xfId="7721" xr:uid="{22930D5A-64F7-4F66-8D29-2EEB3AFA0A5B}"/>
    <cellStyle name="Normalny 2 3 3 3 4 2 5" xfId="7722" xr:uid="{53CBD8BD-21EE-4C90-9744-5732A3FEC27E}"/>
    <cellStyle name="Normalny 2 3 3 3 4 3" xfId="7723" xr:uid="{A7F7B7B7-C6A5-4640-9C0C-BBAE1A2C134A}"/>
    <cellStyle name="Normalny 2 3 3 3 4 3 2" xfId="7724" xr:uid="{E7F46A61-6943-4E14-B50C-77BDCBCBFE80}"/>
    <cellStyle name="Normalny 2 3 3 3 4 3 2 2" xfId="7725" xr:uid="{649EF00F-4F15-4F07-AD41-1AE5436B96D5}"/>
    <cellStyle name="Normalny 2 3 3 3 4 3 2 2 2" xfId="7726" xr:uid="{FAA324C2-1F99-4946-AD1B-95D0FAD91428}"/>
    <cellStyle name="Normalny 2 3 3 3 4 3 2 3" xfId="7727" xr:uid="{E1851EDD-6BE9-4AAE-ADE3-171127BB8AAA}"/>
    <cellStyle name="Normalny 2 3 3 3 4 3 3" xfId="7728" xr:uid="{F3AEC338-2008-4323-B308-08331D04232F}"/>
    <cellStyle name="Normalny 2 3 3 3 4 3 3 2" xfId="7729" xr:uid="{AB4FC0A6-2610-46BC-80ED-AE2F0DB85E14}"/>
    <cellStyle name="Normalny 2 3 3 3 4 3 4" xfId="7730" xr:uid="{2E5E708C-4ACD-4400-B855-46662714F058}"/>
    <cellStyle name="Normalny 2 3 3 3 4 4" xfId="7731" xr:uid="{87DED519-DA0E-4702-ABC0-AF96A8E15DEB}"/>
    <cellStyle name="Normalny 2 3 3 3 4 4 2" xfId="7732" xr:uid="{45F79D89-3761-4017-9353-87E2D3956F2B}"/>
    <cellStyle name="Normalny 2 3 3 3 4 4 2 2" xfId="7733" xr:uid="{91A571B7-8806-42DF-BE57-F784BC7A73E3}"/>
    <cellStyle name="Normalny 2 3 3 3 4 4 3" xfId="7734" xr:uid="{D96B9241-7D28-4AB9-8847-5863273F8714}"/>
    <cellStyle name="Normalny 2 3 3 3 4 5" xfId="7735" xr:uid="{8C0469B0-9BE3-4006-B1F6-95A79EE1ADA0}"/>
    <cellStyle name="Normalny 2 3 3 3 4 5 2" xfId="7736" xr:uid="{ED653369-7922-467E-A861-4C0C6296F440}"/>
    <cellStyle name="Normalny 2 3 3 3 4 6" xfId="7737" xr:uid="{7B6B4D3F-10A3-4F1F-8439-3879D52828B2}"/>
    <cellStyle name="Normalny 2 3 3 3 5" xfId="7738" xr:uid="{B337AD4F-7ACA-4604-9255-4E0FA5043B2D}"/>
    <cellStyle name="Normalny 2 3 3 3 5 2" xfId="7739" xr:uid="{27CC7A60-6EAB-4E37-9216-E4AC7A5D8490}"/>
    <cellStyle name="Normalny 2 3 3 3 5 2 2" xfId="7740" xr:uid="{A3FC259D-A65F-406D-BCE9-B5A56B32CA37}"/>
    <cellStyle name="Normalny 2 3 3 3 5 2 2 2" xfId="7741" xr:uid="{548B0BD4-9EE2-4EF1-9A01-885E711BEE7B}"/>
    <cellStyle name="Normalny 2 3 3 3 5 2 2 2 2" xfId="7742" xr:uid="{8AD0AA1C-2C1D-4833-B135-48D0F176E526}"/>
    <cellStyle name="Normalny 2 3 3 3 5 2 2 3" xfId="7743" xr:uid="{0F1FEE68-BAF1-4F18-AD02-01E835C88721}"/>
    <cellStyle name="Normalny 2 3 3 3 5 2 3" xfId="7744" xr:uid="{704942EC-9D58-4323-BFB0-1E58335C4938}"/>
    <cellStyle name="Normalny 2 3 3 3 5 2 3 2" xfId="7745" xr:uid="{CE264863-79D4-4C34-9CC6-20943E1DFB84}"/>
    <cellStyle name="Normalny 2 3 3 3 5 2 4" xfId="7746" xr:uid="{30DE2D4F-2D8F-4EBB-B3AA-26D1A2B187CA}"/>
    <cellStyle name="Normalny 2 3 3 3 5 3" xfId="7747" xr:uid="{E576F4A1-B0F1-491A-870E-2518FC7F356D}"/>
    <cellStyle name="Normalny 2 3 3 3 5 3 2" xfId="7748" xr:uid="{C8908BEC-82AB-4B07-A11F-FD2EC7724780}"/>
    <cellStyle name="Normalny 2 3 3 3 5 3 2 2" xfId="7749" xr:uid="{5C7CFF8E-C0E7-4F32-A51A-6CBCF24A063E}"/>
    <cellStyle name="Normalny 2 3 3 3 5 3 3" xfId="7750" xr:uid="{5A888D47-4051-4008-B1D4-2628017EAA86}"/>
    <cellStyle name="Normalny 2 3 3 3 5 4" xfId="7751" xr:uid="{0BDF9FD8-CAC7-456F-952A-F939BB4E53F6}"/>
    <cellStyle name="Normalny 2 3 3 3 5 4 2" xfId="7752" xr:uid="{04D1FB21-45CA-4A00-9FD5-0D86085B9A8E}"/>
    <cellStyle name="Normalny 2 3 3 3 5 5" xfId="7753" xr:uid="{274CE43E-6E66-4330-A5C9-561C18812070}"/>
    <cellStyle name="Normalny 2 3 3 3 6" xfId="7754" xr:uid="{2862AA93-48DF-45F2-ABCE-2BA15F12F34E}"/>
    <cellStyle name="Normalny 2 3 3 3 6 2" xfId="7755" xr:uid="{3BD5DAF5-CC29-499B-ACF0-5B3BC18F3199}"/>
    <cellStyle name="Normalny 2 3 3 3 6 2 2" xfId="7756" xr:uid="{4CE3AA35-D027-4F2C-AF3E-F59195D3F276}"/>
    <cellStyle name="Normalny 2 3 3 3 6 2 2 2" xfId="7757" xr:uid="{FDC4CAF0-B3DA-4121-B0C1-BC94EC9219B4}"/>
    <cellStyle name="Normalny 2 3 3 3 6 2 3" xfId="7758" xr:uid="{EEDEEA62-C7F3-4189-AADB-71C0BC89B0EE}"/>
    <cellStyle name="Normalny 2 3 3 3 6 3" xfId="7759" xr:uid="{3A8E893D-8820-485B-BEFD-1907C3E22BB2}"/>
    <cellStyle name="Normalny 2 3 3 3 6 3 2" xfId="7760" xr:uid="{68BB8237-3C62-490E-B9DF-72B2C756B6D5}"/>
    <cellStyle name="Normalny 2 3 3 3 6 4" xfId="7761" xr:uid="{62CA6BD7-E2C4-4602-88DE-0771DA469C22}"/>
    <cellStyle name="Normalny 2 3 3 3 7" xfId="7762" xr:uid="{82A4E604-CBDB-4328-86E5-C6AE3197EDBC}"/>
    <cellStyle name="Normalny 2 3 3 3 7 2" xfId="7763" xr:uid="{9846AF59-ACD0-4444-ABC4-CBEA3E41FC7F}"/>
    <cellStyle name="Normalny 2 3 3 3 7 2 2" xfId="7764" xr:uid="{AC335FED-599D-4FAC-B23A-983BE7D5903F}"/>
    <cellStyle name="Normalny 2 3 3 3 7 3" xfId="7765" xr:uid="{1FBD5044-87C8-494D-A7B8-B3DA1A268B50}"/>
    <cellStyle name="Normalny 2 3 3 3 8" xfId="7766" xr:uid="{8953F19C-4508-4753-B4B5-ACE928CDAD8B}"/>
    <cellStyle name="Normalny 2 3 3 3 8 2" xfId="7767" xr:uid="{9AD24A78-62E3-4D95-A91F-F164B22711F5}"/>
    <cellStyle name="Normalny 2 3 3 3 9" xfId="7768" xr:uid="{131CCCA0-BD04-4268-BA24-9A0F27E1E48C}"/>
    <cellStyle name="Normalny 2 3 3 4" xfId="7769" xr:uid="{36925413-F7A2-46C6-80D7-35AEDD24AE9F}"/>
    <cellStyle name="Normalny 2 3 3 4 2" xfId="7770" xr:uid="{5106A792-D3E7-446E-A443-DA698C29FA49}"/>
    <cellStyle name="Normalny 2 3 3 4 2 2" xfId="7771" xr:uid="{B8F3A29E-133F-409B-9699-E3DA5C6FCF04}"/>
    <cellStyle name="Normalny 2 3 3 4 2 2 2" xfId="7772" xr:uid="{C56C2384-7954-401F-9AFB-8EAD75D13AF0}"/>
    <cellStyle name="Normalny 2 3 3 4 2 2 2 2" xfId="7773" xr:uid="{10929AD8-666D-42E1-812D-E5D2DA748B44}"/>
    <cellStyle name="Normalny 2 3 3 4 2 2 2 2 2" xfId="7774" xr:uid="{27753FFB-CFB1-472F-945E-CE1D325126F9}"/>
    <cellStyle name="Normalny 2 3 3 4 2 2 2 2 2 2" xfId="7775" xr:uid="{5A61ABEE-2D54-45DD-9DF2-52AACDBA1B22}"/>
    <cellStyle name="Normalny 2 3 3 4 2 2 2 2 2 2 2" xfId="7776" xr:uid="{5ACD0BB1-1A9B-432C-AB33-86DDFBE3FEAE}"/>
    <cellStyle name="Normalny 2 3 3 4 2 2 2 2 2 3" xfId="7777" xr:uid="{0D753F50-E270-46B0-BADD-81B207715E2B}"/>
    <cellStyle name="Normalny 2 3 3 4 2 2 2 2 3" xfId="7778" xr:uid="{9BA6961B-2A9B-455F-AFC5-DBB3CCEEC435}"/>
    <cellStyle name="Normalny 2 3 3 4 2 2 2 2 3 2" xfId="7779" xr:uid="{14814BD9-2732-49BF-AC18-33AA7F04BDD7}"/>
    <cellStyle name="Normalny 2 3 3 4 2 2 2 2 4" xfId="7780" xr:uid="{332612BA-DA60-4FD8-813C-3AAB017A14E9}"/>
    <cellStyle name="Normalny 2 3 3 4 2 2 2 3" xfId="7781" xr:uid="{F8A2FFFE-650D-41A0-B611-3B1CCC07366C}"/>
    <cellStyle name="Normalny 2 3 3 4 2 2 2 3 2" xfId="7782" xr:uid="{7A164602-DF17-488B-B908-52B8997A5C85}"/>
    <cellStyle name="Normalny 2 3 3 4 2 2 2 3 2 2" xfId="7783" xr:uid="{FD161B96-5CFA-44E9-BB89-4E376AF1E182}"/>
    <cellStyle name="Normalny 2 3 3 4 2 2 2 3 3" xfId="7784" xr:uid="{428614C8-B8A6-4333-B2B0-90F6EAC53618}"/>
    <cellStyle name="Normalny 2 3 3 4 2 2 2 4" xfId="7785" xr:uid="{D4601C5E-7FB1-44AA-9D70-5C1A71F7D376}"/>
    <cellStyle name="Normalny 2 3 3 4 2 2 2 4 2" xfId="7786" xr:uid="{F0822094-CA1A-465C-8091-D5AA9D20E871}"/>
    <cellStyle name="Normalny 2 3 3 4 2 2 2 5" xfId="7787" xr:uid="{3A1EFE35-9C89-46B2-A35A-802D5F467531}"/>
    <cellStyle name="Normalny 2 3 3 4 2 2 3" xfId="7788" xr:uid="{183EF5D1-8E1A-42E9-80A4-C525310B8DE6}"/>
    <cellStyle name="Normalny 2 3 3 4 2 2 3 2" xfId="7789" xr:uid="{54275BC6-7FC7-4922-95B2-2F8EAAB089B9}"/>
    <cellStyle name="Normalny 2 3 3 4 2 2 3 2 2" xfId="7790" xr:uid="{EB48CB45-2A60-4240-A0C6-1B3626A1CDC3}"/>
    <cellStyle name="Normalny 2 3 3 4 2 2 3 2 2 2" xfId="7791" xr:uid="{28A07325-2AC7-42C1-93E0-9BE6B6D1D5BE}"/>
    <cellStyle name="Normalny 2 3 3 4 2 2 3 2 3" xfId="7792" xr:uid="{5ED16854-5E30-41CF-B562-E8076DF1A177}"/>
    <cellStyle name="Normalny 2 3 3 4 2 2 3 3" xfId="7793" xr:uid="{8C129D89-3AB8-4088-A291-09EC302225DF}"/>
    <cellStyle name="Normalny 2 3 3 4 2 2 3 3 2" xfId="7794" xr:uid="{6D7AF425-DC75-4EE7-91B1-F26886C15B6C}"/>
    <cellStyle name="Normalny 2 3 3 4 2 2 3 4" xfId="7795" xr:uid="{D3F3ADF1-E33F-4E0B-A86B-2D5E42298D86}"/>
    <cellStyle name="Normalny 2 3 3 4 2 2 4" xfId="7796" xr:uid="{9172B0E4-036D-4404-AEC1-8A45A7ED1FED}"/>
    <cellStyle name="Normalny 2 3 3 4 2 2 4 2" xfId="7797" xr:uid="{33127A95-8512-4C28-8D43-F81253883D1C}"/>
    <cellStyle name="Normalny 2 3 3 4 2 2 4 2 2" xfId="7798" xr:uid="{7769A329-3125-444F-8818-B6A163D7E96B}"/>
    <cellStyle name="Normalny 2 3 3 4 2 2 4 3" xfId="7799" xr:uid="{3EAA5567-5C40-49C4-B7BF-72F56C1BC252}"/>
    <cellStyle name="Normalny 2 3 3 4 2 2 5" xfId="7800" xr:uid="{44CDE09D-A7E6-4359-B4BA-BF4E12D53765}"/>
    <cellStyle name="Normalny 2 3 3 4 2 2 5 2" xfId="7801" xr:uid="{4EEE7F28-82D9-449B-BE64-BB30095AC2C8}"/>
    <cellStyle name="Normalny 2 3 3 4 2 2 6" xfId="7802" xr:uid="{9911F3EC-DB26-489E-B6B1-F2F01DE98D98}"/>
    <cellStyle name="Normalny 2 3 3 4 2 3" xfId="7803" xr:uid="{FBC4ECF0-6390-4069-8BEF-19E664EFDBB6}"/>
    <cellStyle name="Normalny 2 3 3 4 2 3 2" xfId="7804" xr:uid="{37F8CA1D-410B-486C-A428-4E99675F6B22}"/>
    <cellStyle name="Normalny 2 3 3 4 2 3 2 2" xfId="7805" xr:uid="{E2921766-802B-43FB-8969-FC65FC387978}"/>
    <cellStyle name="Normalny 2 3 3 4 2 3 2 2 2" xfId="7806" xr:uid="{074D5913-0C7D-4F9F-B16F-88D2CBF4F0AD}"/>
    <cellStyle name="Normalny 2 3 3 4 2 3 2 2 2 2" xfId="7807" xr:uid="{A9078900-C8A9-4F89-97BE-A94788D715D1}"/>
    <cellStyle name="Normalny 2 3 3 4 2 3 2 2 3" xfId="7808" xr:uid="{4FFD44CA-E221-4382-9E52-3E76FB9A3F24}"/>
    <cellStyle name="Normalny 2 3 3 4 2 3 2 3" xfId="7809" xr:uid="{466A5E19-FFB5-4624-AB0E-36A6B64F8061}"/>
    <cellStyle name="Normalny 2 3 3 4 2 3 2 3 2" xfId="7810" xr:uid="{0A5E2800-258F-4D84-8227-20953DB7B835}"/>
    <cellStyle name="Normalny 2 3 3 4 2 3 2 4" xfId="7811" xr:uid="{0EBC421B-D13B-4D11-B048-E5E0B2F26EC3}"/>
    <cellStyle name="Normalny 2 3 3 4 2 3 3" xfId="7812" xr:uid="{572174C7-D4D1-4671-9E12-FA4EA35D5956}"/>
    <cellStyle name="Normalny 2 3 3 4 2 3 3 2" xfId="7813" xr:uid="{3B55CA92-B501-4D33-A016-DBCE0F913C50}"/>
    <cellStyle name="Normalny 2 3 3 4 2 3 3 2 2" xfId="7814" xr:uid="{B53D13AE-21E5-4E51-A76C-8EAC54092E1A}"/>
    <cellStyle name="Normalny 2 3 3 4 2 3 3 3" xfId="7815" xr:uid="{ED7C22DB-A19F-4957-8571-484072CCC41A}"/>
    <cellStyle name="Normalny 2 3 3 4 2 3 4" xfId="7816" xr:uid="{6AC235B7-4DCC-438C-97F8-346FF6FF6E1C}"/>
    <cellStyle name="Normalny 2 3 3 4 2 3 4 2" xfId="7817" xr:uid="{A7489B16-E494-47E4-9B3F-A3E5B1374B9D}"/>
    <cellStyle name="Normalny 2 3 3 4 2 3 5" xfId="7818" xr:uid="{CEC542E7-52B8-43BF-BA55-E3E5976F23AC}"/>
    <cellStyle name="Normalny 2 3 3 4 2 4" xfId="7819" xr:uid="{50BA4214-B200-43CF-9C76-C981FD5D165B}"/>
    <cellStyle name="Normalny 2 3 3 4 2 4 2" xfId="7820" xr:uid="{DD88FA8C-0584-4A64-AC21-2E3D73FF5A6F}"/>
    <cellStyle name="Normalny 2 3 3 4 2 4 2 2" xfId="7821" xr:uid="{EC32C102-39D3-4387-84DE-75D6CB88C0A4}"/>
    <cellStyle name="Normalny 2 3 3 4 2 4 2 2 2" xfId="7822" xr:uid="{772F92D9-D8E8-4F32-9196-BB0FE9028186}"/>
    <cellStyle name="Normalny 2 3 3 4 2 4 2 3" xfId="7823" xr:uid="{BE8CFBCF-ABFC-48FA-8FFB-F2AA803D9922}"/>
    <cellStyle name="Normalny 2 3 3 4 2 4 3" xfId="7824" xr:uid="{CE21E799-F709-40ED-8526-C20CF4BB617F}"/>
    <cellStyle name="Normalny 2 3 3 4 2 4 3 2" xfId="7825" xr:uid="{3C580D24-B518-4298-A409-8639D2E35E07}"/>
    <cellStyle name="Normalny 2 3 3 4 2 4 4" xfId="7826" xr:uid="{C29C7716-EB44-4620-BF89-0F56B02418C4}"/>
    <cellStyle name="Normalny 2 3 3 4 2 5" xfId="7827" xr:uid="{BC788D6B-A967-4168-8DE1-90275555F2EF}"/>
    <cellStyle name="Normalny 2 3 3 4 2 5 2" xfId="7828" xr:uid="{C9A2E680-A76A-47FB-BDC2-022405113204}"/>
    <cellStyle name="Normalny 2 3 3 4 2 5 2 2" xfId="7829" xr:uid="{4A6E12D3-CB34-4CB6-AB86-D52519E3E900}"/>
    <cellStyle name="Normalny 2 3 3 4 2 5 3" xfId="7830" xr:uid="{248ADBDC-6A23-4585-BDDC-28EC3D5E79E2}"/>
    <cellStyle name="Normalny 2 3 3 4 2 6" xfId="7831" xr:uid="{244350FB-3493-4BE8-B534-CC0F20F7A2D0}"/>
    <cellStyle name="Normalny 2 3 3 4 2 6 2" xfId="7832" xr:uid="{045B0061-30C1-449C-B6F0-99FED124CAF8}"/>
    <cellStyle name="Normalny 2 3 3 4 2 7" xfId="7833" xr:uid="{69B180C7-9FC2-4E17-87E5-D7E035EC7E42}"/>
    <cellStyle name="Normalny 2 3 3 4 3" xfId="7834" xr:uid="{E904D1D0-3784-4E6E-9B61-BDF3B58A00A0}"/>
    <cellStyle name="Normalny 2 3 3 4 3 2" xfId="7835" xr:uid="{65676D89-CE3D-4F3B-B79E-C2A6A476578A}"/>
    <cellStyle name="Normalny 2 3 3 4 3 2 2" xfId="7836" xr:uid="{7321C299-5503-4AFD-AB1E-706236D256BA}"/>
    <cellStyle name="Normalny 2 3 3 4 3 2 2 2" xfId="7837" xr:uid="{994208BA-2C71-493A-8F21-144436BC804F}"/>
    <cellStyle name="Normalny 2 3 3 4 3 2 2 2 2" xfId="7838" xr:uid="{64BA6D6E-4211-4779-814D-1A4F60E351E4}"/>
    <cellStyle name="Normalny 2 3 3 4 3 2 2 2 2 2" xfId="7839" xr:uid="{48F8C200-9096-48A0-9933-583D19168A3B}"/>
    <cellStyle name="Normalny 2 3 3 4 3 2 2 2 3" xfId="7840" xr:uid="{A996A84D-B2B5-4DDB-A01B-C8BBD3D12C9D}"/>
    <cellStyle name="Normalny 2 3 3 4 3 2 2 3" xfId="7841" xr:uid="{DE57B53B-862E-4B6A-BF32-3FA6565662FE}"/>
    <cellStyle name="Normalny 2 3 3 4 3 2 2 3 2" xfId="7842" xr:uid="{3036E348-284D-4219-8699-0A307599286E}"/>
    <cellStyle name="Normalny 2 3 3 4 3 2 2 4" xfId="7843" xr:uid="{8F69F037-AF9B-44F2-803D-9DB39B600DD7}"/>
    <cellStyle name="Normalny 2 3 3 4 3 2 3" xfId="7844" xr:uid="{81554E89-3136-42BB-B83A-F5AFED249672}"/>
    <cellStyle name="Normalny 2 3 3 4 3 2 3 2" xfId="7845" xr:uid="{E35983B0-6593-409D-8182-954F9E9781A5}"/>
    <cellStyle name="Normalny 2 3 3 4 3 2 3 2 2" xfId="7846" xr:uid="{86F648A8-D280-430A-AFC6-EE4841272A30}"/>
    <cellStyle name="Normalny 2 3 3 4 3 2 3 3" xfId="7847" xr:uid="{0BA8E328-39FA-44E2-A474-5ACAD4EAE220}"/>
    <cellStyle name="Normalny 2 3 3 4 3 2 4" xfId="7848" xr:uid="{43AF91FC-1E18-4153-8B82-59FF7B3E58FE}"/>
    <cellStyle name="Normalny 2 3 3 4 3 2 4 2" xfId="7849" xr:uid="{54CB6BC4-E386-4A0E-912F-39E638DCF847}"/>
    <cellStyle name="Normalny 2 3 3 4 3 2 5" xfId="7850" xr:uid="{18775DEC-EB4F-401E-9089-F10727DDA8B0}"/>
    <cellStyle name="Normalny 2 3 3 4 3 3" xfId="7851" xr:uid="{B1A1A315-CBE4-4F12-B4A8-BFF463A4538D}"/>
    <cellStyle name="Normalny 2 3 3 4 3 3 2" xfId="7852" xr:uid="{D8777C06-3AD8-46E6-947D-EC340CBDC1DC}"/>
    <cellStyle name="Normalny 2 3 3 4 3 3 2 2" xfId="7853" xr:uid="{46A3B780-78B0-4657-B61D-79E59B904967}"/>
    <cellStyle name="Normalny 2 3 3 4 3 3 2 2 2" xfId="7854" xr:uid="{D934B4A8-0790-4B14-BAC6-AF19B9387CD3}"/>
    <cellStyle name="Normalny 2 3 3 4 3 3 2 3" xfId="7855" xr:uid="{E1982DC0-8B69-44CD-909E-8B63C237A9AD}"/>
    <cellStyle name="Normalny 2 3 3 4 3 3 3" xfId="7856" xr:uid="{D596186E-EA16-4EA8-A28C-6ADE87529281}"/>
    <cellStyle name="Normalny 2 3 3 4 3 3 3 2" xfId="7857" xr:uid="{6373BFF9-5064-4E65-A0C1-B01659685035}"/>
    <cellStyle name="Normalny 2 3 3 4 3 3 4" xfId="7858" xr:uid="{5F969521-FF43-476C-BC60-EAD90A424341}"/>
    <cellStyle name="Normalny 2 3 3 4 3 4" xfId="7859" xr:uid="{B8C55848-0A48-4130-B129-E684474FDDB7}"/>
    <cellStyle name="Normalny 2 3 3 4 3 4 2" xfId="7860" xr:uid="{58FE5F2B-BA43-4E36-B21B-83022F96F96E}"/>
    <cellStyle name="Normalny 2 3 3 4 3 4 2 2" xfId="7861" xr:uid="{FD2A9347-9CB2-4849-853F-FB55048ABCF3}"/>
    <cellStyle name="Normalny 2 3 3 4 3 4 3" xfId="7862" xr:uid="{B92B2E57-6CD6-402F-81A9-399C1535438D}"/>
    <cellStyle name="Normalny 2 3 3 4 3 5" xfId="7863" xr:uid="{5F32446D-294C-4A58-9897-1A17FD4C5F4C}"/>
    <cellStyle name="Normalny 2 3 3 4 3 5 2" xfId="7864" xr:uid="{24C54410-9166-4562-AE62-CEA4FAF2645C}"/>
    <cellStyle name="Normalny 2 3 3 4 3 6" xfId="7865" xr:uid="{A332E28D-9E2B-47B4-A91D-A0576DC6BC48}"/>
    <cellStyle name="Normalny 2 3 3 4 4" xfId="7866" xr:uid="{2CD8049A-BB3A-4050-8134-BA86365A82DC}"/>
    <cellStyle name="Normalny 2 3 3 4 4 2" xfId="7867" xr:uid="{90D437E8-E7D9-41E9-8D99-74F3F2C552AA}"/>
    <cellStyle name="Normalny 2 3 3 4 4 2 2" xfId="7868" xr:uid="{10E44862-EE4E-4566-BD91-FFA0FDFD2A78}"/>
    <cellStyle name="Normalny 2 3 3 4 4 2 2 2" xfId="7869" xr:uid="{6E05FC57-DE78-413F-810F-2ADF7294F2E8}"/>
    <cellStyle name="Normalny 2 3 3 4 4 2 2 2 2" xfId="7870" xr:uid="{C5FE025B-55BF-4EB4-B90F-104BA47251B4}"/>
    <cellStyle name="Normalny 2 3 3 4 4 2 2 3" xfId="7871" xr:uid="{5EB6D557-436D-4913-8A86-E7D3A0CE0B6D}"/>
    <cellStyle name="Normalny 2 3 3 4 4 2 3" xfId="7872" xr:uid="{D9BE6EFB-F0DC-4255-8D78-22DC6643E660}"/>
    <cellStyle name="Normalny 2 3 3 4 4 2 3 2" xfId="7873" xr:uid="{22410191-1781-4A0E-B2F6-25F5611A90A9}"/>
    <cellStyle name="Normalny 2 3 3 4 4 2 4" xfId="7874" xr:uid="{BDD80B9E-A7D4-4D15-BB02-62669D9DBBBD}"/>
    <cellStyle name="Normalny 2 3 3 4 4 3" xfId="7875" xr:uid="{CF390868-2524-4FE0-9DC2-7F348227EA6D}"/>
    <cellStyle name="Normalny 2 3 3 4 4 3 2" xfId="7876" xr:uid="{09BF3855-F1CF-454D-9995-EA9CF03F7EC3}"/>
    <cellStyle name="Normalny 2 3 3 4 4 3 2 2" xfId="7877" xr:uid="{1EDB9F55-4CD7-473E-A83F-AC120B8EAAEB}"/>
    <cellStyle name="Normalny 2 3 3 4 4 3 3" xfId="7878" xr:uid="{D6255882-A2A2-46B3-85F5-B7B27AE47EEA}"/>
    <cellStyle name="Normalny 2 3 3 4 4 4" xfId="7879" xr:uid="{2E94BAAF-7408-4FDE-8925-17509A596FCC}"/>
    <cellStyle name="Normalny 2 3 3 4 4 4 2" xfId="7880" xr:uid="{3A32190B-FA9C-42F6-8F80-33F26129F166}"/>
    <cellStyle name="Normalny 2 3 3 4 4 5" xfId="7881" xr:uid="{FA202147-6B70-47FA-BD04-94B7AC42E296}"/>
    <cellStyle name="Normalny 2 3 3 4 5" xfId="7882" xr:uid="{53E84EB9-BDB4-456C-BA7B-2ABE1368F866}"/>
    <cellStyle name="Normalny 2 3 3 4 5 2" xfId="7883" xr:uid="{E2B90B0A-1768-42C3-8F28-C632767F08F0}"/>
    <cellStyle name="Normalny 2 3 3 4 5 2 2" xfId="7884" xr:uid="{B3EED5C7-F105-4BCF-8A8A-B84B40DA734C}"/>
    <cellStyle name="Normalny 2 3 3 4 5 2 2 2" xfId="7885" xr:uid="{6B73ABA9-BCEF-46D1-94F6-38FDC1C117F2}"/>
    <cellStyle name="Normalny 2 3 3 4 5 2 3" xfId="7886" xr:uid="{C2CEC8C9-5868-43B8-910C-BBF33F688AF4}"/>
    <cellStyle name="Normalny 2 3 3 4 5 3" xfId="7887" xr:uid="{DF4D4AA2-84EE-4FB8-9FCE-E2103EA0824E}"/>
    <cellStyle name="Normalny 2 3 3 4 5 3 2" xfId="7888" xr:uid="{A82F76E8-FF5A-49AD-A0F8-3AAA7600A627}"/>
    <cellStyle name="Normalny 2 3 3 4 5 4" xfId="7889" xr:uid="{6CCDCC19-1222-453E-B60B-B2588AB0FF4F}"/>
    <cellStyle name="Normalny 2 3 3 4 6" xfId="7890" xr:uid="{B8C7F4B2-27D8-4CC5-892E-77D61978AF48}"/>
    <cellStyle name="Normalny 2 3 3 4 6 2" xfId="7891" xr:uid="{7A8D34E9-0F00-4584-A17D-EB82E18A3D30}"/>
    <cellStyle name="Normalny 2 3 3 4 6 2 2" xfId="7892" xr:uid="{615F5C7C-7934-480E-B7A3-8F2351608E0A}"/>
    <cellStyle name="Normalny 2 3 3 4 6 3" xfId="7893" xr:uid="{1034C401-5C1C-45BF-A855-779D3105277C}"/>
    <cellStyle name="Normalny 2 3 3 4 7" xfId="7894" xr:uid="{DDE5DAA8-4863-4114-A1A6-9AF1D611D7F6}"/>
    <cellStyle name="Normalny 2 3 3 4 7 2" xfId="7895" xr:uid="{AD8E8413-6375-4D97-B730-44E736A4972B}"/>
    <cellStyle name="Normalny 2 3 3 4 8" xfId="7896" xr:uid="{B7838F15-0A5C-44DC-89E1-737F50442CA3}"/>
    <cellStyle name="Normalny 2 3 3 5" xfId="7897" xr:uid="{27AB1AD6-8F34-498E-ACAD-843A8F88860E}"/>
    <cellStyle name="Normalny 2 3 3 5 2" xfId="7898" xr:uid="{16F08AF8-CF3F-4E7A-8A4F-AE62E0C2DEBC}"/>
    <cellStyle name="Normalny 2 3 3 5 2 2" xfId="7899" xr:uid="{68D575F8-F73E-4D27-AB0B-7155438DB227}"/>
    <cellStyle name="Normalny 2 3 3 5 2 2 2" xfId="7900" xr:uid="{904B1C44-81EA-4755-803C-DCE7147C9641}"/>
    <cellStyle name="Normalny 2 3 3 5 2 2 2 2" xfId="7901" xr:uid="{E729A235-B9C7-4EDA-92D5-441D6BBB8E50}"/>
    <cellStyle name="Normalny 2 3 3 5 2 2 2 2 2" xfId="7902" xr:uid="{0BEF1730-1FAE-4185-A7F8-2C9F1679090B}"/>
    <cellStyle name="Normalny 2 3 3 5 2 2 2 2 2 2" xfId="7903" xr:uid="{054287CD-B583-4A8C-BCC5-DDFCFEDA8208}"/>
    <cellStyle name="Normalny 2 3 3 5 2 2 2 2 3" xfId="7904" xr:uid="{1F989D24-DBDC-44E5-910E-DCFF43819DAF}"/>
    <cellStyle name="Normalny 2 3 3 5 2 2 2 3" xfId="7905" xr:uid="{0E491E9B-3744-4F0E-856E-91009FB7153E}"/>
    <cellStyle name="Normalny 2 3 3 5 2 2 2 3 2" xfId="7906" xr:uid="{06C81357-D9E4-4DBF-B03A-320A07647AB4}"/>
    <cellStyle name="Normalny 2 3 3 5 2 2 2 4" xfId="7907" xr:uid="{4429C4D6-1F9E-41CD-B18B-7BAEA7976425}"/>
    <cellStyle name="Normalny 2 3 3 5 2 2 3" xfId="7908" xr:uid="{F917D174-C54A-4227-A9D2-27EA91C1E2DC}"/>
    <cellStyle name="Normalny 2 3 3 5 2 2 3 2" xfId="7909" xr:uid="{54B46427-70DA-41F1-A719-DB56084C858E}"/>
    <cellStyle name="Normalny 2 3 3 5 2 2 3 2 2" xfId="7910" xr:uid="{2E028A36-AE04-4E54-A262-6A4FCE66A991}"/>
    <cellStyle name="Normalny 2 3 3 5 2 2 3 3" xfId="7911" xr:uid="{3F37FB63-34DB-4A26-927D-FC0AA2A1CF4A}"/>
    <cellStyle name="Normalny 2 3 3 5 2 2 4" xfId="7912" xr:uid="{B0C352AE-4BC8-4089-BD45-A84BBE68DE6F}"/>
    <cellStyle name="Normalny 2 3 3 5 2 2 4 2" xfId="7913" xr:uid="{2AD7F3A5-C97E-48B3-9013-9D6AC4CF769B}"/>
    <cellStyle name="Normalny 2 3 3 5 2 2 5" xfId="7914" xr:uid="{720AF8A9-A895-4EB0-84F4-00185B55BC41}"/>
    <cellStyle name="Normalny 2 3 3 5 2 3" xfId="7915" xr:uid="{EBA8BF46-9B19-4852-9116-8C2347B90717}"/>
    <cellStyle name="Normalny 2 3 3 5 2 3 2" xfId="7916" xr:uid="{D45F9FC0-0AE4-413B-9F00-EF496BE22231}"/>
    <cellStyle name="Normalny 2 3 3 5 2 3 2 2" xfId="7917" xr:uid="{3FAC2B3A-B8A1-4C9B-93E3-779320F30E76}"/>
    <cellStyle name="Normalny 2 3 3 5 2 3 2 2 2" xfId="7918" xr:uid="{29303699-C977-4872-A50F-4E4EAD5A1381}"/>
    <cellStyle name="Normalny 2 3 3 5 2 3 2 3" xfId="7919" xr:uid="{DC3C3EE0-8F98-4F64-B0E4-0E469187A356}"/>
    <cellStyle name="Normalny 2 3 3 5 2 3 3" xfId="7920" xr:uid="{04D63B2D-3571-4D9D-A3E3-1853344174E1}"/>
    <cellStyle name="Normalny 2 3 3 5 2 3 3 2" xfId="7921" xr:uid="{EA66A125-E593-4EF3-B9DA-B978BA4D588D}"/>
    <cellStyle name="Normalny 2 3 3 5 2 3 4" xfId="7922" xr:uid="{1D16BDE0-594E-4E66-85F7-66B44C3EEC72}"/>
    <cellStyle name="Normalny 2 3 3 5 2 4" xfId="7923" xr:uid="{79A91EEE-C3D7-43FF-B16B-3591896E6FA6}"/>
    <cellStyle name="Normalny 2 3 3 5 2 4 2" xfId="7924" xr:uid="{C09D2ACA-EF2D-4DC8-A285-A4D144ED3BC6}"/>
    <cellStyle name="Normalny 2 3 3 5 2 4 2 2" xfId="7925" xr:uid="{31DBCCCC-3945-4A86-9D70-51B0507BD6B3}"/>
    <cellStyle name="Normalny 2 3 3 5 2 4 3" xfId="7926" xr:uid="{245AC5BF-ABB7-4988-98E9-876BF1FE4707}"/>
    <cellStyle name="Normalny 2 3 3 5 2 5" xfId="7927" xr:uid="{D1D6A8E9-B935-4C17-A8E7-340DC8267410}"/>
    <cellStyle name="Normalny 2 3 3 5 2 5 2" xfId="7928" xr:uid="{7FD207C6-2671-4459-911A-1C3B868F5A0A}"/>
    <cellStyle name="Normalny 2 3 3 5 2 6" xfId="7929" xr:uid="{C2A8C927-A45C-4ACF-85BD-FFC468332BC4}"/>
    <cellStyle name="Normalny 2 3 3 5 3" xfId="7930" xr:uid="{B63B11AE-B35F-4DCF-8A2E-1EEC7B5C281C}"/>
    <cellStyle name="Normalny 2 3 3 5 3 2" xfId="7931" xr:uid="{9A073E0E-30E3-47A8-B1DD-4E79BF32D376}"/>
    <cellStyle name="Normalny 2 3 3 5 3 2 2" xfId="7932" xr:uid="{FE0B2910-2A9F-45B7-AB7D-CFA4F0A479FB}"/>
    <cellStyle name="Normalny 2 3 3 5 3 2 2 2" xfId="7933" xr:uid="{8AEF01B0-4EBD-447D-B874-ADB9C679D6FD}"/>
    <cellStyle name="Normalny 2 3 3 5 3 2 2 2 2" xfId="7934" xr:uid="{C8DBA8DD-3031-470D-B11A-DB6835F2C178}"/>
    <cellStyle name="Normalny 2 3 3 5 3 2 2 3" xfId="7935" xr:uid="{87C45167-80E0-4ECE-BA7F-BFBDF869A180}"/>
    <cellStyle name="Normalny 2 3 3 5 3 2 3" xfId="7936" xr:uid="{285CB894-4904-4950-BCFC-78DC29597C40}"/>
    <cellStyle name="Normalny 2 3 3 5 3 2 3 2" xfId="7937" xr:uid="{FE770D83-B427-4B85-A72A-DF1406935337}"/>
    <cellStyle name="Normalny 2 3 3 5 3 2 4" xfId="7938" xr:uid="{0A47DCE3-8647-49EF-9D37-5B41DEEBA005}"/>
    <cellStyle name="Normalny 2 3 3 5 3 3" xfId="7939" xr:uid="{FA037D8F-35E2-440B-B7F2-441A52CD051A}"/>
    <cellStyle name="Normalny 2 3 3 5 3 3 2" xfId="7940" xr:uid="{3C56D16B-084F-4E49-B99E-F4211A089E40}"/>
    <cellStyle name="Normalny 2 3 3 5 3 3 2 2" xfId="7941" xr:uid="{38DD9647-4B2A-4C67-A119-63B43207FBD7}"/>
    <cellStyle name="Normalny 2 3 3 5 3 3 3" xfId="7942" xr:uid="{964A2525-1C5C-4C51-949E-C36BF6DEA6DE}"/>
    <cellStyle name="Normalny 2 3 3 5 3 4" xfId="7943" xr:uid="{71C3F7F7-1BB0-4B57-A4B6-183F49F08B12}"/>
    <cellStyle name="Normalny 2 3 3 5 3 4 2" xfId="7944" xr:uid="{183FDD5A-DC14-47E0-9741-118904AC9C9C}"/>
    <cellStyle name="Normalny 2 3 3 5 3 5" xfId="7945" xr:uid="{3B18B42D-3BAA-4CC3-BF7B-60E55629C264}"/>
    <cellStyle name="Normalny 2 3 3 5 4" xfId="7946" xr:uid="{8697B713-09FA-4A38-B939-3A7DDF16064D}"/>
    <cellStyle name="Normalny 2 3 3 5 4 2" xfId="7947" xr:uid="{7DFF09FD-C044-424E-98E2-6DE7494B051A}"/>
    <cellStyle name="Normalny 2 3 3 5 4 2 2" xfId="7948" xr:uid="{56122FB2-CA6F-4013-9163-EF48D5EBF209}"/>
    <cellStyle name="Normalny 2 3 3 5 4 2 2 2" xfId="7949" xr:uid="{9B6DDB24-4CA7-4720-99AE-75F87A6C5728}"/>
    <cellStyle name="Normalny 2 3 3 5 4 2 3" xfId="7950" xr:uid="{3C69E51F-DDAC-4528-B302-A0C9220FAB03}"/>
    <cellStyle name="Normalny 2 3 3 5 4 3" xfId="7951" xr:uid="{451BB54B-F9B3-4384-8AC6-E2A5DC766505}"/>
    <cellStyle name="Normalny 2 3 3 5 4 3 2" xfId="7952" xr:uid="{0CDFF666-8061-4EBB-BDEB-B3A56A391183}"/>
    <cellStyle name="Normalny 2 3 3 5 4 4" xfId="7953" xr:uid="{BD0F8542-C3B4-4850-891A-A5C6AF893C65}"/>
    <cellStyle name="Normalny 2 3 3 5 5" xfId="7954" xr:uid="{B5B360E4-0939-4E96-BB3C-6D4CCFDB16DD}"/>
    <cellStyle name="Normalny 2 3 3 5 5 2" xfId="7955" xr:uid="{DEDFD8CA-AB25-4B15-9892-D939EF217B79}"/>
    <cellStyle name="Normalny 2 3 3 5 5 2 2" xfId="7956" xr:uid="{2C20B109-5004-41A3-B231-6FE58F7CF8D9}"/>
    <cellStyle name="Normalny 2 3 3 5 5 3" xfId="7957" xr:uid="{05FA5B1E-3D1B-4491-B57C-4103A587D80A}"/>
    <cellStyle name="Normalny 2 3 3 5 6" xfId="7958" xr:uid="{5AA2A5D1-1325-462A-8D24-A7F59A2798F7}"/>
    <cellStyle name="Normalny 2 3 3 5 6 2" xfId="7959" xr:uid="{0305D069-3B08-4C0F-BAEB-DBCAD704E253}"/>
    <cellStyle name="Normalny 2 3 3 5 7" xfId="7960" xr:uid="{79F71C0C-A915-494A-B36A-919B701BBE73}"/>
    <cellStyle name="Normalny 2 3 3 6" xfId="7961" xr:uid="{3BEC7818-1299-4266-A47E-74FDA1786BA0}"/>
    <cellStyle name="Normalny 2 3 3 6 2" xfId="7962" xr:uid="{2D8126D1-C3A4-4849-8F8C-B9959848A603}"/>
    <cellStyle name="Normalny 2 3 3 6 2 2" xfId="7963" xr:uid="{D821081C-8ECC-4372-BC9C-DAB700EEA520}"/>
    <cellStyle name="Normalny 2 3 3 6 2 2 2" xfId="7964" xr:uid="{28BAB941-825B-492A-855F-592417B5DCAF}"/>
    <cellStyle name="Normalny 2 3 3 6 2 2 2 2" xfId="7965" xr:uid="{602D2D34-2752-4286-A054-434259F9C743}"/>
    <cellStyle name="Normalny 2 3 3 6 2 2 2 2 2" xfId="7966" xr:uid="{C60BC5A1-DEEC-48C8-A62A-A9004BECCE2F}"/>
    <cellStyle name="Normalny 2 3 3 6 2 2 2 3" xfId="7967" xr:uid="{ABFC8BBA-62C2-4AE0-B0E8-D3DABA877BDF}"/>
    <cellStyle name="Normalny 2 3 3 6 2 2 3" xfId="7968" xr:uid="{B0EAA86C-42B5-46E7-A30E-223D94D822C9}"/>
    <cellStyle name="Normalny 2 3 3 6 2 2 3 2" xfId="7969" xr:uid="{E417288C-B1EB-425C-9E1B-3F2C72D9DFCD}"/>
    <cellStyle name="Normalny 2 3 3 6 2 2 4" xfId="7970" xr:uid="{A1D182CD-81AE-4284-8EFD-E297CA9FB537}"/>
    <cellStyle name="Normalny 2 3 3 6 2 3" xfId="7971" xr:uid="{C079F726-02AB-44BE-9A76-17EAE56B9E2F}"/>
    <cellStyle name="Normalny 2 3 3 6 2 3 2" xfId="7972" xr:uid="{5D53BA86-2E3F-43DA-B2F8-9DD9F3324C84}"/>
    <cellStyle name="Normalny 2 3 3 6 2 3 2 2" xfId="7973" xr:uid="{EAC0BD5B-CAB7-4942-BD83-1ADF2E8F6B85}"/>
    <cellStyle name="Normalny 2 3 3 6 2 3 3" xfId="7974" xr:uid="{74BFF062-5188-46A4-A10D-54F38766000A}"/>
    <cellStyle name="Normalny 2 3 3 6 2 4" xfId="7975" xr:uid="{B90CD332-3166-432C-812E-C4C6710ECA19}"/>
    <cellStyle name="Normalny 2 3 3 6 2 4 2" xfId="7976" xr:uid="{6676C2FD-3D92-4315-99D8-4A014A71208A}"/>
    <cellStyle name="Normalny 2 3 3 6 2 5" xfId="7977" xr:uid="{0A1EF1B1-588B-4B6A-8FAB-E1FF8A316103}"/>
    <cellStyle name="Normalny 2 3 3 6 3" xfId="7978" xr:uid="{556BC488-FAA3-482B-8B64-903C7DC140DD}"/>
    <cellStyle name="Normalny 2 3 3 6 3 2" xfId="7979" xr:uid="{ABCE9ED2-8493-4F20-B77D-140243AD425F}"/>
    <cellStyle name="Normalny 2 3 3 6 3 2 2" xfId="7980" xr:uid="{665F32DB-23AA-4023-A737-D94AADF9D2FC}"/>
    <cellStyle name="Normalny 2 3 3 6 3 2 2 2" xfId="7981" xr:uid="{1A19AF42-C621-490D-90A4-7994BEA9625D}"/>
    <cellStyle name="Normalny 2 3 3 6 3 2 3" xfId="7982" xr:uid="{1B55DA8D-CF01-43FE-960B-3D5691247F9E}"/>
    <cellStyle name="Normalny 2 3 3 6 3 3" xfId="7983" xr:uid="{D52BF5E4-B907-485F-BEFC-6D05FF4AF8C7}"/>
    <cellStyle name="Normalny 2 3 3 6 3 3 2" xfId="7984" xr:uid="{2C07D406-56A1-4269-87A4-B8A9E8BE0E0F}"/>
    <cellStyle name="Normalny 2 3 3 6 3 4" xfId="7985" xr:uid="{D899AE68-1A6A-4B61-B6B2-E0545791203E}"/>
    <cellStyle name="Normalny 2 3 3 6 4" xfId="7986" xr:uid="{09594B00-0A6B-4DDC-832D-550F7AA02F4B}"/>
    <cellStyle name="Normalny 2 3 3 6 4 2" xfId="7987" xr:uid="{68CD0936-A5EB-472F-BBE9-6CBF58022371}"/>
    <cellStyle name="Normalny 2 3 3 6 4 2 2" xfId="7988" xr:uid="{C718063A-3738-49FF-8FA8-164A62DF1796}"/>
    <cellStyle name="Normalny 2 3 3 6 4 3" xfId="7989" xr:uid="{78FFB1AC-7DAF-4D63-9087-BB47C562F546}"/>
    <cellStyle name="Normalny 2 3 3 6 5" xfId="7990" xr:uid="{A41CA0CA-ECA6-42B6-9F9A-81512973AE7A}"/>
    <cellStyle name="Normalny 2 3 3 6 5 2" xfId="7991" xr:uid="{39720E10-BA67-49E3-B5C0-EAE453EFA38D}"/>
    <cellStyle name="Normalny 2 3 3 6 6" xfId="7992" xr:uid="{E895ED31-51E6-4AEE-91A8-FF78CDB7CE76}"/>
    <cellStyle name="Normalny 2 3 3 7" xfId="7993" xr:uid="{219738DD-4710-4B11-BDE6-30A91A7ABFD7}"/>
    <cellStyle name="Normalny 2 3 3 7 2" xfId="7994" xr:uid="{088DC558-AA0B-4B15-9DC2-D37D86009C9B}"/>
    <cellStyle name="Normalny 2 3 3 7 2 2" xfId="7995" xr:uid="{14F4B8C9-A013-463B-A677-59E4DA8BD9BB}"/>
    <cellStyle name="Normalny 2 3 3 7 2 2 2" xfId="7996" xr:uid="{70FE5E69-B938-440B-A259-391F76D0D242}"/>
    <cellStyle name="Normalny 2 3 3 7 2 2 2 2" xfId="7997" xr:uid="{73A8A21C-3465-4509-A4EA-6F21BF0ADE9D}"/>
    <cellStyle name="Normalny 2 3 3 7 2 2 3" xfId="7998" xr:uid="{35DBFFE3-6FA6-44B1-8A90-12E49EA13FCC}"/>
    <cellStyle name="Normalny 2 3 3 7 2 3" xfId="7999" xr:uid="{238EAC3D-6CD7-4F58-84DE-099D91E347E3}"/>
    <cellStyle name="Normalny 2 3 3 7 2 3 2" xfId="8000" xr:uid="{D334F1DC-A881-4D40-9600-B8AD4B24F8D7}"/>
    <cellStyle name="Normalny 2 3 3 7 2 4" xfId="8001" xr:uid="{BFFEF60B-7F46-40CE-999D-D2490E091C81}"/>
    <cellStyle name="Normalny 2 3 3 7 3" xfId="8002" xr:uid="{A587E6D6-8EF3-42C2-93A1-463E275E4BCA}"/>
    <cellStyle name="Normalny 2 3 3 7 3 2" xfId="8003" xr:uid="{A540351A-D39C-41AF-BB54-28C445345ADA}"/>
    <cellStyle name="Normalny 2 3 3 7 3 2 2" xfId="8004" xr:uid="{76A5BA97-296B-4974-89E8-F72A042E6C62}"/>
    <cellStyle name="Normalny 2 3 3 7 3 3" xfId="8005" xr:uid="{EA112F28-277E-4CE0-803E-9445612EBB64}"/>
    <cellStyle name="Normalny 2 3 3 7 4" xfId="8006" xr:uid="{9A799F55-2F1E-4452-874E-498F82947358}"/>
    <cellStyle name="Normalny 2 3 3 7 4 2" xfId="8007" xr:uid="{C3EBF16E-0FBB-4CD6-A27E-EF57B64DF03F}"/>
    <cellStyle name="Normalny 2 3 3 7 5" xfId="8008" xr:uid="{93B624FE-9D6F-4D72-BB42-543B879CAB7B}"/>
    <cellStyle name="Normalny 2 3 3 8" xfId="8009" xr:uid="{69367F93-7CC4-497E-9D8A-DB11D3AF4BBB}"/>
    <cellStyle name="Normalny 2 3 3 8 2" xfId="8010" xr:uid="{C350653B-E133-4637-91B0-AA4D43AB5029}"/>
    <cellStyle name="Normalny 2 3 3 8 2 2" xfId="8011" xr:uid="{6090D831-93FA-4D1E-9796-D5864DE2E169}"/>
    <cellStyle name="Normalny 2 3 3 8 2 2 2" xfId="8012" xr:uid="{72D7FD46-0236-4EAD-9596-688E480FD0E1}"/>
    <cellStyle name="Normalny 2 3 3 8 2 3" xfId="8013" xr:uid="{961A3E2E-AB0E-4144-85FB-A27351FE6F76}"/>
    <cellStyle name="Normalny 2 3 3 8 3" xfId="8014" xr:uid="{1B76C373-070A-4239-8FB1-0B8124BB16DF}"/>
    <cellStyle name="Normalny 2 3 3 8 3 2" xfId="8015" xr:uid="{EAECADAA-6B6D-45B4-9D80-61AF074E9E3A}"/>
    <cellStyle name="Normalny 2 3 3 8 4" xfId="8016" xr:uid="{11C5984B-E58A-4669-81CF-64622B2EC8DB}"/>
    <cellStyle name="Normalny 2 3 3 9" xfId="8017" xr:uid="{4E3A8CAA-5E52-4760-B505-6A871C4772B9}"/>
    <cellStyle name="Normalny 2 3 3 9 2" xfId="8018" xr:uid="{27D7C40C-77C4-44BC-ABBC-5C99BD5107D2}"/>
    <cellStyle name="Normalny 2 3 3 9 2 2" xfId="8019" xr:uid="{A52C85DB-E1D8-432B-B8B5-162ECCAE3DCE}"/>
    <cellStyle name="Normalny 2 3 3 9 3" xfId="8020" xr:uid="{6B5E8473-00D5-4417-9AFF-B8705A3909EC}"/>
    <cellStyle name="Normalny 2 3 4" xfId="8021" xr:uid="{22588276-C29D-4F4E-95FC-EE3D02E93DA1}"/>
    <cellStyle name="Normalny 2 3 5" xfId="30140" xr:uid="{BE72517C-C3EF-48C7-884D-2DFB5423FF9A}"/>
    <cellStyle name="Normalny 2 3_DT-SPV 13 BZWBK report as at 31 12 2011 (+NOI) - RB audit v1(internal) -s" xfId="40638" xr:uid="{A1EA480D-8628-4D5E-9F3C-7A7881EDA0AB}"/>
    <cellStyle name="Normalny 2 4" xfId="8022" xr:uid="{37E1538E-5E0D-4A22-BB33-E949A82B725C}"/>
    <cellStyle name="Normalny 2 4 2" xfId="8023" xr:uid="{F9D14830-AC38-4779-802D-594A3F2CEC72}"/>
    <cellStyle name="Normalny 2 4 2 10" xfId="8024" xr:uid="{B4230328-5625-4A8F-9B7E-9ED64AF4FB6F}"/>
    <cellStyle name="Normalny 2 4 2 10 2" xfId="8025" xr:uid="{FA39FBE1-2C66-483A-919C-0DD80F228F98}"/>
    <cellStyle name="Normalny 2 4 2 11" xfId="8026" xr:uid="{48EA313C-B139-4111-B633-122D82A33CFB}"/>
    <cellStyle name="Normalny 2 4 2 2" xfId="8027" xr:uid="{B9F39E2E-3F35-48B6-A198-C3470F1CB7E2}"/>
    <cellStyle name="Normalny 2 4 2 3" xfId="8028" xr:uid="{AA82E7A5-FE37-4343-8469-23AC2F33DB8B}"/>
    <cellStyle name="Normalny 2 4 2 3 2" xfId="8029" xr:uid="{FE2A2DBD-F4B6-4CB7-8943-FDE1EE7EC504}"/>
    <cellStyle name="Normalny 2 4 2 3 2 2" xfId="8030" xr:uid="{5D0E9DD4-4E7F-4D11-95EF-83C4D4DA628C}"/>
    <cellStyle name="Normalny 2 4 2 3 2 2 2" xfId="8031" xr:uid="{74035DBE-3A40-46C7-BA44-3A613772136C}"/>
    <cellStyle name="Normalny 2 4 2 3 2 2 2 2" xfId="8032" xr:uid="{EF90A18D-840A-4684-B4B0-3E01F8BEEE56}"/>
    <cellStyle name="Normalny 2 4 2 3 2 2 2 2 2" xfId="8033" xr:uid="{D20A7B4B-B244-4C95-AC5E-CB1D85CFC4ED}"/>
    <cellStyle name="Normalny 2 4 2 3 2 2 2 2 2 2" xfId="8034" xr:uid="{8471FE59-27C3-411C-BBF9-DEE28066E38C}"/>
    <cellStyle name="Normalny 2 4 2 3 2 2 2 2 2 2 2" xfId="8035" xr:uid="{7A25721A-6F70-4C73-9BBF-721AB257D81B}"/>
    <cellStyle name="Normalny 2 4 2 3 2 2 2 2 2 2 2 2" xfId="8036" xr:uid="{0ADE0F90-B711-49E7-B19E-77CB0C3840A6}"/>
    <cellStyle name="Normalny 2 4 2 3 2 2 2 2 2 2 3" xfId="8037" xr:uid="{B00512DC-6AC6-4184-896C-F90E710D1009}"/>
    <cellStyle name="Normalny 2 4 2 3 2 2 2 2 2 3" xfId="8038" xr:uid="{822DCB96-60CC-431F-B580-97BAC7AF46F6}"/>
    <cellStyle name="Normalny 2 4 2 3 2 2 2 2 2 3 2" xfId="8039" xr:uid="{AB1A8B07-7F15-4056-AC3F-FB78DEF43044}"/>
    <cellStyle name="Normalny 2 4 2 3 2 2 2 2 2 4" xfId="8040" xr:uid="{D2B43AF7-6447-4EB0-8E78-1E97BED75DD6}"/>
    <cellStyle name="Normalny 2 4 2 3 2 2 2 2 3" xfId="8041" xr:uid="{67BB84A6-2E97-4EA7-A66D-9BF64513DC0D}"/>
    <cellStyle name="Normalny 2 4 2 3 2 2 2 2 3 2" xfId="8042" xr:uid="{EDEC23C3-BEB9-4F60-9D26-DEE92C0C6D2B}"/>
    <cellStyle name="Normalny 2 4 2 3 2 2 2 2 3 2 2" xfId="8043" xr:uid="{64B84519-6B6D-44E3-8BC5-F3E742206E91}"/>
    <cellStyle name="Normalny 2 4 2 3 2 2 2 2 3 3" xfId="8044" xr:uid="{ADCC18A5-6C0E-4F39-BD28-CD626A0992B7}"/>
    <cellStyle name="Normalny 2 4 2 3 2 2 2 2 4" xfId="8045" xr:uid="{A0E2A36F-6F8D-4035-8B76-4AD9A4028AB0}"/>
    <cellStyle name="Normalny 2 4 2 3 2 2 2 2 4 2" xfId="8046" xr:uid="{E72645AB-B33A-41FC-9BE2-6F2E32DE26A8}"/>
    <cellStyle name="Normalny 2 4 2 3 2 2 2 2 5" xfId="8047" xr:uid="{91D60AE3-CAF5-445A-8CA3-F746D6E0C38F}"/>
    <cellStyle name="Normalny 2 4 2 3 2 2 2 3" xfId="8048" xr:uid="{B9E02758-66DB-4DE7-B00E-1CC3A2ED03EE}"/>
    <cellStyle name="Normalny 2 4 2 3 2 2 2 3 2" xfId="8049" xr:uid="{D53D54EC-7051-40EA-AB14-7351DD20F6BE}"/>
    <cellStyle name="Normalny 2 4 2 3 2 2 2 3 2 2" xfId="8050" xr:uid="{13504D0A-4BAE-4824-A9F2-4BAB87F8366F}"/>
    <cellStyle name="Normalny 2 4 2 3 2 2 2 3 2 2 2" xfId="8051" xr:uid="{F33022A7-9888-4CDF-9EBE-145DFC19066D}"/>
    <cellStyle name="Normalny 2 4 2 3 2 2 2 3 2 3" xfId="8052" xr:uid="{FDB8A87E-39BE-425C-824C-6425B4EE85D4}"/>
    <cellStyle name="Normalny 2 4 2 3 2 2 2 3 3" xfId="8053" xr:uid="{905BB6BD-3142-4473-8E0A-5E736F3DD1A7}"/>
    <cellStyle name="Normalny 2 4 2 3 2 2 2 3 3 2" xfId="8054" xr:uid="{6FD5E5D9-375D-457C-BC1F-A6362F305BCF}"/>
    <cellStyle name="Normalny 2 4 2 3 2 2 2 3 4" xfId="8055" xr:uid="{3FE9964D-010C-4BC8-9837-7B76D5E2E54B}"/>
    <cellStyle name="Normalny 2 4 2 3 2 2 2 4" xfId="8056" xr:uid="{64E28971-236A-41F0-847F-E430B5040053}"/>
    <cellStyle name="Normalny 2 4 2 3 2 2 2 4 2" xfId="8057" xr:uid="{A66D5469-A8CC-4979-B604-874B149F1B9D}"/>
    <cellStyle name="Normalny 2 4 2 3 2 2 2 4 2 2" xfId="8058" xr:uid="{5681DF44-574D-401E-A087-B3ECD9C1F181}"/>
    <cellStyle name="Normalny 2 4 2 3 2 2 2 4 3" xfId="8059" xr:uid="{5F005BA7-23FD-47EA-9C31-3E79D2BAA628}"/>
    <cellStyle name="Normalny 2 4 2 3 2 2 2 5" xfId="8060" xr:uid="{1EF90E32-6286-420D-BE53-77589D35B98A}"/>
    <cellStyle name="Normalny 2 4 2 3 2 2 2 5 2" xfId="8061" xr:uid="{DEEA5DD8-C75C-4DEA-AD95-3E4DC0E37C1C}"/>
    <cellStyle name="Normalny 2 4 2 3 2 2 2 6" xfId="8062" xr:uid="{7F543218-68B3-45D3-BBE1-42B78BA43773}"/>
    <cellStyle name="Normalny 2 4 2 3 2 2 3" xfId="8063" xr:uid="{22587D7E-FEF1-4362-9604-6D096836EFF2}"/>
    <cellStyle name="Normalny 2 4 2 3 2 2 3 2" xfId="8064" xr:uid="{111A51D2-98A8-4B5C-87A1-D4E1CDAB9EBB}"/>
    <cellStyle name="Normalny 2 4 2 3 2 2 3 2 2" xfId="8065" xr:uid="{BABD0E16-6CEC-477B-B6A3-FF03CE862B7B}"/>
    <cellStyle name="Normalny 2 4 2 3 2 2 3 2 2 2" xfId="8066" xr:uid="{940469D7-09AB-48F7-A858-FBFEB4BDF18F}"/>
    <cellStyle name="Normalny 2 4 2 3 2 2 3 2 2 2 2" xfId="8067" xr:uid="{97C54836-0738-4E47-8909-282661742B0E}"/>
    <cellStyle name="Normalny 2 4 2 3 2 2 3 2 2 3" xfId="8068" xr:uid="{7A396CD5-3F68-4652-888F-8E49162B7525}"/>
    <cellStyle name="Normalny 2 4 2 3 2 2 3 2 3" xfId="8069" xr:uid="{CA802D29-C23B-4A0E-8C82-F0A7993C5DA0}"/>
    <cellStyle name="Normalny 2 4 2 3 2 2 3 2 3 2" xfId="8070" xr:uid="{631F52DA-B1DF-4BC7-A2E6-6E924C5A7D8A}"/>
    <cellStyle name="Normalny 2 4 2 3 2 2 3 2 4" xfId="8071" xr:uid="{E85C77D1-A7FF-4559-AA08-57BA48DB2BA1}"/>
    <cellStyle name="Normalny 2 4 2 3 2 2 3 3" xfId="8072" xr:uid="{A8FAD2F3-1E53-468E-B632-7CBA606BA0BB}"/>
    <cellStyle name="Normalny 2 4 2 3 2 2 3 3 2" xfId="8073" xr:uid="{4B1F5631-4F89-4BEE-862E-AFB07C125977}"/>
    <cellStyle name="Normalny 2 4 2 3 2 2 3 3 2 2" xfId="8074" xr:uid="{52E980ED-AFE2-4996-B099-6624E8E92EE1}"/>
    <cellStyle name="Normalny 2 4 2 3 2 2 3 3 3" xfId="8075" xr:uid="{32F09AFD-2AF0-4DDC-A502-AE6252EDD0EB}"/>
    <cellStyle name="Normalny 2 4 2 3 2 2 3 4" xfId="8076" xr:uid="{7725CE3A-34D9-431F-A90A-6E6ECC19365B}"/>
    <cellStyle name="Normalny 2 4 2 3 2 2 3 4 2" xfId="8077" xr:uid="{BFCB3DC0-0E90-4A1C-AD88-C0AD80AF6334}"/>
    <cellStyle name="Normalny 2 4 2 3 2 2 3 5" xfId="8078" xr:uid="{E6F034B4-FAC0-4339-AD8C-61CD67B60060}"/>
    <cellStyle name="Normalny 2 4 2 3 2 2 4" xfId="8079" xr:uid="{04140735-0B04-4851-B424-7066B921545C}"/>
    <cellStyle name="Normalny 2 4 2 3 2 2 4 2" xfId="8080" xr:uid="{EC2389D0-0EF1-472C-9208-4F347128615B}"/>
    <cellStyle name="Normalny 2 4 2 3 2 2 4 2 2" xfId="8081" xr:uid="{CD10F2EA-45C4-46A9-82F7-4DFA3F0DC550}"/>
    <cellStyle name="Normalny 2 4 2 3 2 2 4 2 2 2" xfId="8082" xr:uid="{595CBD6A-D43C-4210-9E51-032A36AEDBCB}"/>
    <cellStyle name="Normalny 2 4 2 3 2 2 4 2 3" xfId="8083" xr:uid="{24A5CABD-C28E-47AF-94C9-83BC9282FCD0}"/>
    <cellStyle name="Normalny 2 4 2 3 2 2 4 3" xfId="8084" xr:uid="{4D7C2B4B-497C-4677-9AEE-CF68518A8DF7}"/>
    <cellStyle name="Normalny 2 4 2 3 2 2 4 3 2" xfId="8085" xr:uid="{93E4ABAD-4E96-4887-90D8-43EA00BA64E7}"/>
    <cellStyle name="Normalny 2 4 2 3 2 2 4 4" xfId="8086" xr:uid="{1DE7E47F-0A87-47D9-BA9F-83AC7479D9FE}"/>
    <cellStyle name="Normalny 2 4 2 3 2 2 5" xfId="8087" xr:uid="{4DBFDF35-D3D7-4A5D-AD6D-85154589926A}"/>
    <cellStyle name="Normalny 2 4 2 3 2 2 5 2" xfId="8088" xr:uid="{B0B31CD6-5F81-48C0-8076-56F675A0D1B3}"/>
    <cellStyle name="Normalny 2 4 2 3 2 2 5 2 2" xfId="8089" xr:uid="{FA670A7E-3962-496F-8FD4-C6057366FB55}"/>
    <cellStyle name="Normalny 2 4 2 3 2 2 5 3" xfId="8090" xr:uid="{8A615832-1D02-4634-AAC8-AA47E957248F}"/>
    <cellStyle name="Normalny 2 4 2 3 2 2 6" xfId="8091" xr:uid="{877BC0E0-CDF4-4B23-B030-CA39F2C453BD}"/>
    <cellStyle name="Normalny 2 4 2 3 2 2 6 2" xfId="8092" xr:uid="{AF5B9F49-3F0D-4C4C-BB4D-B899B5752849}"/>
    <cellStyle name="Normalny 2 4 2 3 2 2 7" xfId="8093" xr:uid="{D4AED98C-8088-4F53-BEDF-138EBB12E3B8}"/>
    <cellStyle name="Normalny 2 4 2 3 2 3" xfId="8094" xr:uid="{66145C51-CFC1-4FC1-A768-A980CF5707E2}"/>
    <cellStyle name="Normalny 2 4 2 3 2 3 2" xfId="8095" xr:uid="{A32A7B03-71BE-4572-88F4-B667D9F27091}"/>
    <cellStyle name="Normalny 2 4 2 3 2 3 2 2" xfId="8096" xr:uid="{3CB1F4B0-B30D-42E9-9F97-69E791008D59}"/>
    <cellStyle name="Normalny 2 4 2 3 2 3 2 2 2" xfId="8097" xr:uid="{8158B468-D4CC-496C-9F2E-D2C57CA10B5E}"/>
    <cellStyle name="Normalny 2 4 2 3 2 3 2 2 2 2" xfId="8098" xr:uid="{4E1C3FFE-FDB1-48CD-91BF-329B7CFF9694}"/>
    <cellStyle name="Normalny 2 4 2 3 2 3 2 2 2 2 2" xfId="8099" xr:uid="{8955E70F-6F8E-4B86-9D6D-993B04D258C9}"/>
    <cellStyle name="Normalny 2 4 2 3 2 3 2 2 2 3" xfId="8100" xr:uid="{C2CB0637-753F-4698-9A84-10C33BF887E9}"/>
    <cellStyle name="Normalny 2 4 2 3 2 3 2 2 3" xfId="8101" xr:uid="{BBA7A5E4-371C-4DF6-879A-195567E365C8}"/>
    <cellStyle name="Normalny 2 4 2 3 2 3 2 2 3 2" xfId="8102" xr:uid="{C567C35A-7620-4115-940A-97ABC36F1AD6}"/>
    <cellStyle name="Normalny 2 4 2 3 2 3 2 2 4" xfId="8103" xr:uid="{43564DC0-D706-44A1-892B-CC6AC9BB23DD}"/>
    <cellStyle name="Normalny 2 4 2 3 2 3 2 3" xfId="8104" xr:uid="{AC2B8046-2FC5-4570-BD4F-51B1964BA750}"/>
    <cellStyle name="Normalny 2 4 2 3 2 3 2 3 2" xfId="8105" xr:uid="{11938A41-90A2-4D66-B007-95416B80A813}"/>
    <cellStyle name="Normalny 2 4 2 3 2 3 2 3 2 2" xfId="8106" xr:uid="{2C3172DC-97B1-4C45-837D-497925D515D7}"/>
    <cellStyle name="Normalny 2 4 2 3 2 3 2 3 3" xfId="8107" xr:uid="{A448DAE6-A1CC-487C-A0DE-00390D42562B}"/>
    <cellStyle name="Normalny 2 4 2 3 2 3 2 4" xfId="8108" xr:uid="{3313A3D7-138A-409C-BDB1-177BDFCC7222}"/>
    <cellStyle name="Normalny 2 4 2 3 2 3 2 4 2" xfId="8109" xr:uid="{6C52C341-7E8E-4D01-8304-09D4A84B65EF}"/>
    <cellStyle name="Normalny 2 4 2 3 2 3 2 5" xfId="8110" xr:uid="{0BFEE030-C68B-4164-B269-588E713AE2D5}"/>
    <cellStyle name="Normalny 2 4 2 3 2 3 3" xfId="8111" xr:uid="{B0DDACD1-C62B-4612-9E2F-1DA17E1B960C}"/>
    <cellStyle name="Normalny 2 4 2 3 2 3 3 2" xfId="8112" xr:uid="{D29FA4BA-4F9A-4CD0-B814-6FC1ECD3B7DD}"/>
    <cellStyle name="Normalny 2 4 2 3 2 3 3 2 2" xfId="8113" xr:uid="{149F5971-93DA-49BF-9AE0-3B40C37F4071}"/>
    <cellStyle name="Normalny 2 4 2 3 2 3 3 2 2 2" xfId="8114" xr:uid="{2E014E59-52D6-49CA-BABF-BC2E33A35DBA}"/>
    <cellStyle name="Normalny 2 4 2 3 2 3 3 2 3" xfId="8115" xr:uid="{5F6ECC5F-787E-42BF-9D58-3A6F15C69AD0}"/>
    <cellStyle name="Normalny 2 4 2 3 2 3 3 3" xfId="8116" xr:uid="{F5708708-38B5-4D66-8687-F85759020561}"/>
    <cellStyle name="Normalny 2 4 2 3 2 3 3 3 2" xfId="8117" xr:uid="{DAC4EE20-95AD-41EA-A76D-F63EA9BDD766}"/>
    <cellStyle name="Normalny 2 4 2 3 2 3 3 4" xfId="8118" xr:uid="{CE820E95-A342-4DE2-8C60-81F7839F5031}"/>
    <cellStyle name="Normalny 2 4 2 3 2 3 4" xfId="8119" xr:uid="{4E4ABC46-1448-4030-AD6D-270B68111923}"/>
    <cellStyle name="Normalny 2 4 2 3 2 3 4 2" xfId="8120" xr:uid="{B9F2D1B3-57C9-44FF-8908-EA65FAE4401F}"/>
    <cellStyle name="Normalny 2 4 2 3 2 3 4 2 2" xfId="8121" xr:uid="{AE54867A-2722-4E74-A904-B1B1DCC5B2EF}"/>
    <cellStyle name="Normalny 2 4 2 3 2 3 4 3" xfId="8122" xr:uid="{51CD4A1E-6A12-427A-ACAE-34C29952D7D5}"/>
    <cellStyle name="Normalny 2 4 2 3 2 3 5" xfId="8123" xr:uid="{EFA29E3E-2BEF-4D54-BFCC-7A9524FF4691}"/>
    <cellStyle name="Normalny 2 4 2 3 2 3 5 2" xfId="8124" xr:uid="{ED6FBC5D-E641-42DF-BBA4-7921AA90D245}"/>
    <cellStyle name="Normalny 2 4 2 3 2 3 6" xfId="8125" xr:uid="{AB811EB5-3E03-474B-AD45-16DCADD06271}"/>
    <cellStyle name="Normalny 2 4 2 3 2 4" xfId="8126" xr:uid="{22E8C10A-A7B0-4DD1-9AB7-7AF93728DA7F}"/>
    <cellStyle name="Normalny 2 4 2 3 2 4 2" xfId="8127" xr:uid="{34573C8A-6B46-4474-8C9B-E15F439A63C8}"/>
    <cellStyle name="Normalny 2 4 2 3 2 4 2 2" xfId="8128" xr:uid="{465FFBB5-C0B1-4E68-8CD4-1AB08A28BB7F}"/>
    <cellStyle name="Normalny 2 4 2 3 2 4 2 2 2" xfId="8129" xr:uid="{3A870AB2-4AC5-4973-AFBE-2129860A453A}"/>
    <cellStyle name="Normalny 2 4 2 3 2 4 2 2 2 2" xfId="8130" xr:uid="{697C082F-CB46-4CD5-9C47-89EF16AD4A8C}"/>
    <cellStyle name="Normalny 2 4 2 3 2 4 2 2 3" xfId="8131" xr:uid="{CFB675C7-0AF8-4436-924B-9073EF94A9B9}"/>
    <cellStyle name="Normalny 2 4 2 3 2 4 2 3" xfId="8132" xr:uid="{1DB5D884-E333-48CD-B0AA-ED0F89D14CB2}"/>
    <cellStyle name="Normalny 2 4 2 3 2 4 2 3 2" xfId="8133" xr:uid="{08239806-CA0B-40F5-9EFA-7048BAC6DF72}"/>
    <cellStyle name="Normalny 2 4 2 3 2 4 2 4" xfId="8134" xr:uid="{1E28EC5E-77F4-4093-B386-99D7E97BE8E5}"/>
    <cellStyle name="Normalny 2 4 2 3 2 4 3" xfId="8135" xr:uid="{AA5B6203-2D5C-4AE6-B6BF-653896C8A35A}"/>
    <cellStyle name="Normalny 2 4 2 3 2 4 3 2" xfId="8136" xr:uid="{F8F2614A-52A9-47AB-9266-2D8CED4963B7}"/>
    <cellStyle name="Normalny 2 4 2 3 2 4 3 2 2" xfId="8137" xr:uid="{FF6A0D2F-D7C7-43B0-AC99-5E5E368A1B4E}"/>
    <cellStyle name="Normalny 2 4 2 3 2 4 3 3" xfId="8138" xr:uid="{EC8E6F3D-5789-474E-9250-8D3C3517D623}"/>
    <cellStyle name="Normalny 2 4 2 3 2 4 4" xfId="8139" xr:uid="{A2DCD50A-92B9-4E83-BCC4-92B723CE963B}"/>
    <cellStyle name="Normalny 2 4 2 3 2 4 4 2" xfId="8140" xr:uid="{20BE18D6-E25F-464E-A019-A019D9805AAC}"/>
    <cellStyle name="Normalny 2 4 2 3 2 4 5" xfId="8141" xr:uid="{3C0B788D-DB25-4846-B1FB-48CF151F344D}"/>
    <cellStyle name="Normalny 2 4 2 3 2 5" xfId="8142" xr:uid="{3DBD87B6-326A-4C8D-88A3-5107745B8ECB}"/>
    <cellStyle name="Normalny 2 4 2 3 2 5 2" xfId="8143" xr:uid="{0B4D97D6-5A00-4202-9CF7-79E665CC1A34}"/>
    <cellStyle name="Normalny 2 4 2 3 2 5 2 2" xfId="8144" xr:uid="{1AAC20AD-6581-47D8-BBE6-61C0EF5EC083}"/>
    <cellStyle name="Normalny 2 4 2 3 2 5 2 2 2" xfId="8145" xr:uid="{92D22790-29C7-4EEB-875F-CF04AA4991C6}"/>
    <cellStyle name="Normalny 2 4 2 3 2 5 2 3" xfId="8146" xr:uid="{C7CBDC02-FC1F-46F0-913A-A640506996C3}"/>
    <cellStyle name="Normalny 2 4 2 3 2 5 3" xfId="8147" xr:uid="{AA6AAD9E-7997-4E0D-8250-26E8754A3AF3}"/>
    <cellStyle name="Normalny 2 4 2 3 2 5 3 2" xfId="8148" xr:uid="{AE3E8391-B1B8-4656-888C-B553665F8247}"/>
    <cellStyle name="Normalny 2 4 2 3 2 5 4" xfId="8149" xr:uid="{D6C90570-3D54-4FD2-8DB8-569CB5CE4F8A}"/>
    <cellStyle name="Normalny 2 4 2 3 2 6" xfId="8150" xr:uid="{F6F8F1E6-BCA1-4507-85B6-766600EFFAAE}"/>
    <cellStyle name="Normalny 2 4 2 3 2 6 2" xfId="8151" xr:uid="{E604A7A3-056E-4CDB-AE2C-E6FF1505FABC}"/>
    <cellStyle name="Normalny 2 4 2 3 2 6 2 2" xfId="8152" xr:uid="{4A8CC28A-659A-4978-9BF7-E7AB946F6D39}"/>
    <cellStyle name="Normalny 2 4 2 3 2 6 3" xfId="8153" xr:uid="{168FB6CC-389A-4A67-9E6C-B4191C4378AE}"/>
    <cellStyle name="Normalny 2 4 2 3 2 7" xfId="8154" xr:uid="{CB3B5A69-7B52-4B04-B66C-CAF9FACB919E}"/>
    <cellStyle name="Normalny 2 4 2 3 2 7 2" xfId="8155" xr:uid="{D2F4CEA0-E128-45BC-9CF5-C65A36A9893C}"/>
    <cellStyle name="Normalny 2 4 2 3 2 8" xfId="8156" xr:uid="{ACFBBA3A-0A7C-4F4C-A276-ED1EB20DF5C4}"/>
    <cellStyle name="Normalny 2 4 2 3 3" xfId="8157" xr:uid="{40368693-D01A-486E-ACFD-EC40CC4A8169}"/>
    <cellStyle name="Normalny 2 4 2 3 3 2" xfId="8158" xr:uid="{73FCB3E3-8C9E-4122-8025-04823BD0F92E}"/>
    <cellStyle name="Normalny 2 4 2 3 3 2 2" xfId="8159" xr:uid="{5F52EC47-91F7-4A34-BE0E-1FE4C3C2E02A}"/>
    <cellStyle name="Normalny 2 4 2 3 3 2 2 2" xfId="8160" xr:uid="{8315C9FE-0303-4696-8291-591A1A7F8A8C}"/>
    <cellStyle name="Normalny 2 4 2 3 3 2 2 2 2" xfId="8161" xr:uid="{60BC3F27-DE27-48BE-994A-12E531902D01}"/>
    <cellStyle name="Normalny 2 4 2 3 3 2 2 2 2 2" xfId="8162" xr:uid="{0AE4E53E-63D6-42C8-82B6-2F1E8DE113F5}"/>
    <cellStyle name="Normalny 2 4 2 3 3 2 2 2 2 2 2" xfId="8163" xr:uid="{C4050E97-300A-4611-BA7E-2BFDF42A3EE5}"/>
    <cellStyle name="Normalny 2 4 2 3 3 2 2 2 2 3" xfId="8164" xr:uid="{6E3EFD4E-A218-48D1-81AA-2BEC4E3C88CB}"/>
    <cellStyle name="Normalny 2 4 2 3 3 2 2 2 3" xfId="8165" xr:uid="{3860FB4F-CF31-4F1E-86A6-9E76C12795D8}"/>
    <cellStyle name="Normalny 2 4 2 3 3 2 2 2 3 2" xfId="8166" xr:uid="{6E69343F-F113-47CB-87D1-2E5A6D32F9D3}"/>
    <cellStyle name="Normalny 2 4 2 3 3 2 2 2 4" xfId="8167" xr:uid="{255699EC-440E-44C4-9DB9-341CB0238F93}"/>
    <cellStyle name="Normalny 2 4 2 3 3 2 2 3" xfId="8168" xr:uid="{CEA6C908-626E-4151-B7C1-DFAF47854BD6}"/>
    <cellStyle name="Normalny 2 4 2 3 3 2 2 3 2" xfId="8169" xr:uid="{02E569E0-DFE2-452C-B757-92E5B1E8D3E4}"/>
    <cellStyle name="Normalny 2 4 2 3 3 2 2 3 2 2" xfId="8170" xr:uid="{99456D63-CCB2-4053-B6BC-D65C88CFB5CE}"/>
    <cellStyle name="Normalny 2 4 2 3 3 2 2 3 3" xfId="8171" xr:uid="{94EFC7A0-E1C0-49C2-8BEA-3076B2E36588}"/>
    <cellStyle name="Normalny 2 4 2 3 3 2 2 4" xfId="8172" xr:uid="{02AEF45D-FFD5-4738-882D-BB3165F7521E}"/>
    <cellStyle name="Normalny 2 4 2 3 3 2 2 4 2" xfId="8173" xr:uid="{C00A83AB-4A01-4DF5-B197-C9235EBEBE1A}"/>
    <cellStyle name="Normalny 2 4 2 3 3 2 2 5" xfId="8174" xr:uid="{8C15C8FC-5397-405C-A60C-1B8DDB240FB3}"/>
    <cellStyle name="Normalny 2 4 2 3 3 2 3" xfId="8175" xr:uid="{F17460E9-D030-4137-BB11-E300BAA538EA}"/>
    <cellStyle name="Normalny 2 4 2 3 3 2 3 2" xfId="8176" xr:uid="{CD6F0B99-CF02-487D-BA59-7683336D7D76}"/>
    <cellStyle name="Normalny 2 4 2 3 3 2 3 2 2" xfId="8177" xr:uid="{B2794B53-7A3A-4A14-BC65-93E4DB2B600E}"/>
    <cellStyle name="Normalny 2 4 2 3 3 2 3 2 2 2" xfId="8178" xr:uid="{745050DF-E56E-4973-9721-42FFC31C73E8}"/>
    <cellStyle name="Normalny 2 4 2 3 3 2 3 2 3" xfId="8179" xr:uid="{EE1B05FA-EC9B-4F17-A35D-53744D1D7063}"/>
    <cellStyle name="Normalny 2 4 2 3 3 2 3 3" xfId="8180" xr:uid="{C44FF995-8B33-4CC0-9088-222F8443D902}"/>
    <cellStyle name="Normalny 2 4 2 3 3 2 3 3 2" xfId="8181" xr:uid="{34533E69-19C6-4AB3-BAD5-1F67DE7CB9A1}"/>
    <cellStyle name="Normalny 2 4 2 3 3 2 3 4" xfId="8182" xr:uid="{1C89A798-52B6-467B-A66B-D63DB0917369}"/>
    <cellStyle name="Normalny 2 4 2 3 3 2 4" xfId="8183" xr:uid="{C090278D-CB39-49DB-9604-D987144CA971}"/>
    <cellStyle name="Normalny 2 4 2 3 3 2 4 2" xfId="8184" xr:uid="{EB2AE409-37E5-4121-8856-0E9F6BB02F79}"/>
    <cellStyle name="Normalny 2 4 2 3 3 2 4 2 2" xfId="8185" xr:uid="{CF0FC63C-E654-49A2-8BEB-6C5DB2A66396}"/>
    <cellStyle name="Normalny 2 4 2 3 3 2 4 3" xfId="8186" xr:uid="{5BE9B99E-4437-4192-9B38-19AE49B971FC}"/>
    <cellStyle name="Normalny 2 4 2 3 3 2 5" xfId="8187" xr:uid="{1731EA2C-4727-410B-975B-AB9AF2F43E77}"/>
    <cellStyle name="Normalny 2 4 2 3 3 2 5 2" xfId="8188" xr:uid="{65E379E6-D299-4A59-8CC2-2428E6113057}"/>
    <cellStyle name="Normalny 2 4 2 3 3 2 6" xfId="8189" xr:uid="{82936F67-D0AA-4643-BF32-50032CA10358}"/>
    <cellStyle name="Normalny 2 4 2 3 3 3" xfId="8190" xr:uid="{190E8B03-24A2-456A-B423-A7061E5EE76A}"/>
    <cellStyle name="Normalny 2 4 2 3 3 3 2" xfId="8191" xr:uid="{49D41F2F-8531-472E-A9D6-BF319E833D77}"/>
    <cellStyle name="Normalny 2 4 2 3 3 3 2 2" xfId="8192" xr:uid="{F08829CB-9466-4745-B65D-6945EF55A2A8}"/>
    <cellStyle name="Normalny 2 4 2 3 3 3 2 2 2" xfId="8193" xr:uid="{9F0F4174-5169-4585-9371-3B6D7D85A4F4}"/>
    <cellStyle name="Normalny 2 4 2 3 3 3 2 2 2 2" xfId="8194" xr:uid="{62B57BCD-7364-4BC7-A5DB-6BDD0499F0C0}"/>
    <cellStyle name="Normalny 2 4 2 3 3 3 2 2 3" xfId="8195" xr:uid="{8B0485F3-8B5E-4638-AC65-0559C24FF3AE}"/>
    <cellStyle name="Normalny 2 4 2 3 3 3 2 3" xfId="8196" xr:uid="{5791FF27-6B15-4F2A-94F1-8AC9A03CDA27}"/>
    <cellStyle name="Normalny 2 4 2 3 3 3 2 3 2" xfId="8197" xr:uid="{C0F3A0B5-8FC4-47C4-8C70-4CB031500575}"/>
    <cellStyle name="Normalny 2 4 2 3 3 3 2 4" xfId="8198" xr:uid="{FA8C5679-98E7-45CE-AF36-EA85934E014F}"/>
    <cellStyle name="Normalny 2 4 2 3 3 3 3" xfId="8199" xr:uid="{A94FCF23-9F5A-4258-B929-132613F3451D}"/>
    <cellStyle name="Normalny 2 4 2 3 3 3 3 2" xfId="8200" xr:uid="{A63531A9-9097-48C6-B128-32FC46C94E68}"/>
    <cellStyle name="Normalny 2 4 2 3 3 3 3 2 2" xfId="8201" xr:uid="{2BB72D1B-0490-46B7-B028-5DEDF4855253}"/>
    <cellStyle name="Normalny 2 4 2 3 3 3 3 3" xfId="8202" xr:uid="{9EB7F5B9-4D7E-4725-96A1-69D2920205D9}"/>
    <cellStyle name="Normalny 2 4 2 3 3 3 4" xfId="8203" xr:uid="{92078147-A4E3-40CF-99E8-53D6D983B1F4}"/>
    <cellStyle name="Normalny 2 4 2 3 3 3 4 2" xfId="8204" xr:uid="{A7AA1342-0DD0-4E00-A64B-936395773F56}"/>
    <cellStyle name="Normalny 2 4 2 3 3 3 5" xfId="8205" xr:uid="{2146EFCB-1D5C-42D7-9068-3B993D0EB601}"/>
    <cellStyle name="Normalny 2 4 2 3 3 4" xfId="8206" xr:uid="{4E65BD1A-5B2C-4691-82BE-A8D9B9AC8FB3}"/>
    <cellStyle name="Normalny 2 4 2 3 3 4 2" xfId="8207" xr:uid="{FB37D056-7AD3-4191-BFD3-0046E93B7E6D}"/>
    <cellStyle name="Normalny 2 4 2 3 3 4 2 2" xfId="8208" xr:uid="{A3F17BC9-32F5-4ABF-8036-832961EDCBF2}"/>
    <cellStyle name="Normalny 2 4 2 3 3 4 2 2 2" xfId="8209" xr:uid="{11B3502E-79C9-49CA-B492-82287FE5DAC3}"/>
    <cellStyle name="Normalny 2 4 2 3 3 4 2 3" xfId="8210" xr:uid="{9352F246-0CF1-4D1C-99ED-42A833E1740C}"/>
    <cellStyle name="Normalny 2 4 2 3 3 4 3" xfId="8211" xr:uid="{D56C1A6F-9BDB-4D3C-8C49-4E2E37B1F3F2}"/>
    <cellStyle name="Normalny 2 4 2 3 3 4 3 2" xfId="8212" xr:uid="{A4AAEC18-429E-48A1-B374-88AEE04028EC}"/>
    <cellStyle name="Normalny 2 4 2 3 3 4 4" xfId="8213" xr:uid="{8D733BAC-A031-48B8-A6E7-354A579F1053}"/>
    <cellStyle name="Normalny 2 4 2 3 3 5" xfId="8214" xr:uid="{2D1150A4-E350-4CF6-8525-F5041B422D56}"/>
    <cellStyle name="Normalny 2 4 2 3 3 5 2" xfId="8215" xr:uid="{25892C25-9002-46B7-B076-4674A7C787FA}"/>
    <cellStyle name="Normalny 2 4 2 3 3 5 2 2" xfId="8216" xr:uid="{872D6C0F-CD67-430C-BA09-6120288BADAD}"/>
    <cellStyle name="Normalny 2 4 2 3 3 5 3" xfId="8217" xr:uid="{36841A50-FAAB-4C57-8C1B-00EE41464A55}"/>
    <cellStyle name="Normalny 2 4 2 3 3 6" xfId="8218" xr:uid="{540302F3-7592-439F-BACA-083A4FB216D4}"/>
    <cellStyle name="Normalny 2 4 2 3 3 6 2" xfId="8219" xr:uid="{8093D027-8937-425C-AC9D-6C7E3C2FA984}"/>
    <cellStyle name="Normalny 2 4 2 3 3 7" xfId="8220" xr:uid="{C276FBF9-688C-49AE-A719-E05A7D0C0353}"/>
    <cellStyle name="Normalny 2 4 2 3 4" xfId="8221" xr:uid="{4915E0EF-775C-4DB6-A90C-5CEF965E34BE}"/>
    <cellStyle name="Normalny 2 4 2 3 4 2" xfId="8222" xr:uid="{5CB8416D-69E7-44E8-A9DF-57D17C369086}"/>
    <cellStyle name="Normalny 2 4 2 3 4 2 2" xfId="8223" xr:uid="{2F229F0F-8C33-4439-80D9-88E008D7C776}"/>
    <cellStyle name="Normalny 2 4 2 3 4 2 2 2" xfId="8224" xr:uid="{A6C15039-9BBE-412D-9AA6-291FEF5AE9F3}"/>
    <cellStyle name="Normalny 2 4 2 3 4 2 2 2 2" xfId="8225" xr:uid="{C756CDCE-CF85-42B6-B340-D37001E6D167}"/>
    <cellStyle name="Normalny 2 4 2 3 4 2 2 2 2 2" xfId="8226" xr:uid="{5AFE001E-3DB9-4BED-B83C-86C402E94CD0}"/>
    <cellStyle name="Normalny 2 4 2 3 4 2 2 2 3" xfId="8227" xr:uid="{3A8A2099-67BE-4CD1-B2F9-45CAF0BEAF15}"/>
    <cellStyle name="Normalny 2 4 2 3 4 2 2 3" xfId="8228" xr:uid="{A1070B4D-DC35-4EE9-8710-0837AF958AA2}"/>
    <cellStyle name="Normalny 2 4 2 3 4 2 2 3 2" xfId="8229" xr:uid="{BFD71BA1-C18D-4F1E-B016-3B8E62EF8F1C}"/>
    <cellStyle name="Normalny 2 4 2 3 4 2 2 4" xfId="8230" xr:uid="{B8D0D9E5-971F-405A-AC46-FEB609F3758B}"/>
    <cellStyle name="Normalny 2 4 2 3 4 2 3" xfId="8231" xr:uid="{5460F383-C8DA-4C8C-A729-C61D57EFB14E}"/>
    <cellStyle name="Normalny 2 4 2 3 4 2 3 2" xfId="8232" xr:uid="{E8446A86-2C3D-4F3F-AD85-7730F824EFC5}"/>
    <cellStyle name="Normalny 2 4 2 3 4 2 3 2 2" xfId="8233" xr:uid="{D9E50119-8D45-4E8B-B937-AE23E6AABFB2}"/>
    <cellStyle name="Normalny 2 4 2 3 4 2 3 3" xfId="8234" xr:uid="{63E77553-0C29-4D1A-8054-F4B00A726BE5}"/>
    <cellStyle name="Normalny 2 4 2 3 4 2 4" xfId="8235" xr:uid="{D2881E8B-2E74-4452-BFFF-54C1043ED287}"/>
    <cellStyle name="Normalny 2 4 2 3 4 2 4 2" xfId="8236" xr:uid="{7F15882C-EAA5-4C1B-93C8-C9A34A2A0444}"/>
    <cellStyle name="Normalny 2 4 2 3 4 2 5" xfId="8237" xr:uid="{5D0827A1-C1C9-44DA-A7F8-AB415C7251F5}"/>
    <cellStyle name="Normalny 2 4 2 3 4 3" xfId="8238" xr:uid="{170C60AD-A4D9-4CB6-9002-CEDA905631C8}"/>
    <cellStyle name="Normalny 2 4 2 3 4 3 2" xfId="8239" xr:uid="{8C578242-A5B8-42B3-B906-859D59C6CF3A}"/>
    <cellStyle name="Normalny 2 4 2 3 4 3 2 2" xfId="8240" xr:uid="{44DEC0B4-EF30-4093-94E0-986A6CF520FC}"/>
    <cellStyle name="Normalny 2 4 2 3 4 3 2 2 2" xfId="8241" xr:uid="{99B262D7-6A8C-4D7B-A082-ABB6A5B7EB87}"/>
    <cellStyle name="Normalny 2 4 2 3 4 3 2 3" xfId="8242" xr:uid="{8B83C526-1D94-41EA-A6E0-BEE0CF2AB7E7}"/>
    <cellStyle name="Normalny 2 4 2 3 4 3 3" xfId="8243" xr:uid="{C54094E4-B4AE-44E3-BE9A-E84DBF183CD7}"/>
    <cellStyle name="Normalny 2 4 2 3 4 3 3 2" xfId="8244" xr:uid="{CDAFA231-7474-4D7D-8FA0-2DBADEA818D6}"/>
    <cellStyle name="Normalny 2 4 2 3 4 3 4" xfId="8245" xr:uid="{13274538-65A7-4253-9BA4-EF48D96B83D7}"/>
    <cellStyle name="Normalny 2 4 2 3 4 4" xfId="8246" xr:uid="{B446F025-1663-4AEC-B6D2-1ED856F04B8A}"/>
    <cellStyle name="Normalny 2 4 2 3 4 4 2" xfId="8247" xr:uid="{CACEB18D-E76C-4581-85C9-FA751C5429D9}"/>
    <cellStyle name="Normalny 2 4 2 3 4 4 2 2" xfId="8248" xr:uid="{FFCE9313-AD58-4A01-BF58-064BD445173C}"/>
    <cellStyle name="Normalny 2 4 2 3 4 4 3" xfId="8249" xr:uid="{E5440902-4BA8-4BDC-A911-5A27CC1F1B07}"/>
    <cellStyle name="Normalny 2 4 2 3 4 5" xfId="8250" xr:uid="{97BEAC0A-C97E-4B84-A7D2-0B773447CDDA}"/>
    <cellStyle name="Normalny 2 4 2 3 4 5 2" xfId="8251" xr:uid="{F766131B-E8D9-4FC4-86C0-107A937C36E9}"/>
    <cellStyle name="Normalny 2 4 2 3 4 6" xfId="8252" xr:uid="{BB42CC84-5C9D-4F3E-AC12-96D354044402}"/>
    <cellStyle name="Normalny 2 4 2 3 5" xfId="8253" xr:uid="{8F18739E-43C2-4096-B5ED-2004F9C5796A}"/>
    <cellStyle name="Normalny 2 4 2 3 5 2" xfId="8254" xr:uid="{82DFFF51-0AD4-49A2-B570-D19FBBC698E7}"/>
    <cellStyle name="Normalny 2 4 2 3 5 2 2" xfId="8255" xr:uid="{825E2712-C581-4083-9058-AADB0C66B16D}"/>
    <cellStyle name="Normalny 2 4 2 3 5 2 2 2" xfId="8256" xr:uid="{1B5ECE5B-9BC6-4001-9966-FF2C61B773D6}"/>
    <cellStyle name="Normalny 2 4 2 3 5 2 2 2 2" xfId="8257" xr:uid="{BB4006D3-C95A-42D7-BC4C-A9970167BFC5}"/>
    <cellStyle name="Normalny 2 4 2 3 5 2 2 3" xfId="8258" xr:uid="{03DA7800-FA20-4403-9D6C-A1A557F7852C}"/>
    <cellStyle name="Normalny 2 4 2 3 5 2 3" xfId="8259" xr:uid="{444D484D-47E3-4DCE-8E8C-A4C2D950FA94}"/>
    <cellStyle name="Normalny 2 4 2 3 5 2 3 2" xfId="8260" xr:uid="{EAA7BA16-97B6-4BEE-A465-EC419C58B78B}"/>
    <cellStyle name="Normalny 2 4 2 3 5 2 4" xfId="8261" xr:uid="{4DC46A51-200B-49A9-B3BE-876E7C9382D5}"/>
    <cellStyle name="Normalny 2 4 2 3 5 3" xfId="8262" xr:uid="{05095A16-F07C-405A-BC87-731B5450CC88}"/>
    <cellStyle name="Normalny 2 4 2 3 5 3 2" xfId="8263" xr:uid="{66AF0276-ED19-464A-AE35-4CA71E0EF72A}"/>
    <cellStyle name="Normalny 2 4 2 3 5 3 2 2" xfId="8264" xr:uid="{B884A493-8BBC-491E-BEE0-EEBCD829CD79}"/>
    <cellStyle name="Normalny 2 4 2 3 5 3 3" xfId="8265" xr:uid="{899A0D3D-E913-415B-9692-7C06A9BB2056}"/>
    <cellStyle name="Normalny 2 4 2 3 5 4" xfId="8266" xr:uid="{824179F0-B01E-467A-99B3-1BB449511FAB}"/>
    <cellStyle name="Normalny 2 4 2 3 5 4 2" xfId="8267" xr:uid="{907AFED5-4380-4C16-A6D7-30B5F54810D4}"/>
    <cellStyle name="Normalny 2 4 2 3 5 5" xfId="8268" xr:uid="{FB208F07-BCC6-4E3A-A9AA-C9BB4EECF1D4}"/>
    <cellStyle name="Normalny 2 4 2 3 6" xfId="8269" xr:uid="{71BE0D83-01B7-4CE5-84FA-C0FB7430802B}"/>
    <cellStyle name="Normalny 2 4 2 3 6 2" xfId="8270" xr:uid="{DCA011DB-0C34-4715-AA6A-1B8D73049641}"/>
    <cellStyle name="Normalny 2 4 2 3 6 2 2" xfId="8271" xr:uid="{DCAF34B3-ADB4-415B-A2FD-57EECD67A45B}"/>
    <cellStyle name="Normalny 2 4 2 3 6 2 2 2" xfId="8272" xr:uid="{B2A627F8-8E98-4B1F-ACE0-9AB8EEABBF2C}"/>
    <cellStyle name="Normalny 2 4 2 3 6 2 3" xfId="8273" xr:uid="{E17843D2-44B7-4A4A-B6F4-FBC9490D8959}"/>
    <cellStyle name="Normalny 2 4 2 3 6 3" xfId="8274" xr:uid="{8655BECD-00CF-4298-A244-95E2F58DA37B}"/>
    <cellStyle name="Normalny 2 4 2 3 6 3 2" xfId="8275" xr:uid="{FCC2A5D2-8B73-410A-A434-8B4C58C5C848}"/>
    <cellStyle name="Normalny 2 4 2 3 6 4" xfId="8276" xr:uid="{0F84F6EA-6633-475D-A2B7-6A8514F466F5}"/>
    <cellStyle name="Normalny 2 4 2 3 7" xfId="8277" xr:uid="{A9E892C8-F071-48C2-824F-C0E5532AB2DA}"/>
    <cellStyle name="Normalny 2 4 2 3 7 2" xfId="8278" xr:uid="{DA815483-B3C0-4F9A-80E8-2177F68F58B7}"/>
    <cellStyle name="Normalny 2 4 2 3 7 2 2" xfId="8279" xr:uid="{1FAE9306-F3B8-47A3-9BEB-FCC686B0B64F}"/>
    <cellStyle name="Normalny 2 4 2 3 7 3" xfId="8280" xr:uid="{7BFC7BBA-C107-486C-89F9-E416B1B2D228}"/>
    <cellStyle name="Normalny 2 4 2 3 8" xfId="8281" xr:uid="{BB1A995B-D04F-498C-9CBF-D4712DC9C3C0}"/>
    <cellStyle name="Normalny 2 4 2 3 8 2" xfId="8282" xr:uid="{14A538A5-A346-4E52-A1BF-86932F8A8C97}"/>
    <cellStyle name="Normalny 2 4 2 3 9" xfId="8283" xr:uid="{9FC5686C-8B89-4282-8AE6-EB22EB16A891}"/>
    <cellStyle name="Normalny 2 4 2 4" xfId="8284" xr:uid="{AC2C06EC-B014-4CF4-A108-AE472E24FF52}"/>
    <cellStyle name="Normalny 2 4 2 4 2" xfId="8285" xr:uid="{4968AB82-06B9-41FB-BD7D-F493D7910CC9}"/>
    <cellStyle name="Normalny 2 4 2 4 2 2" xfId="8286" xr:uid="{C2795F49-94AB-4798-9488-7E5AD34358AD}"/>
    <cellStyle name="Normalny 2 4 2 4 2 2 2" xfId="8287" xr:uid="{392C67BD-CDE2-4650-A548-D9FD6D0BD4D9}"/>
    <cellStyle name="Normalny 2 4 2 4 2 2 2 2" xfId="8288" xr:uid="{8FCBC6B9-39DE-4CE3-A728-8CB2CE4CEC30}"/>
    <cellStyle name="Normalny 2 4 2 4 2 2 2 2 2" xfId="8289" xr:uid="{81514DBD-26A1-4558-A347-F6E1113180B3}"/>
    <cellStyle name="Normalny 2 4 2 4 2 2 2 2 2 2" xfId="8290" xr:uid="{7695D432-FF23-4A27-B8C5-A5070EC1C899}"/>
    <cellStyle name="Normalny 2 4 2 4 2 2 2 2 2 2 2" xfId="8291" xr:uid="{57D0C62D-6C18-4CE1-AF7A-7FDD2B494FBC}"/>
    <cellStyle name="Normalny 2 4 2 4 2 2 2 2 2 3" xfId="8292" xr:uid="{9EACFC08-1006-4B4E-B553-E025E8FCB8A4}"/>
    <cellStyle name="Normalny 2 4 2 4 2 2 2 2 3" xfId="8293" xr:uid="{1C812F0E-648F-4AAB-9104-73925A009379}"/>
    <cellStyle name="Normalny 2 4 2 4 2 2 2 2 3 2" xfId="8294" xr:uid="{5CECB19D-E5B9-454E-85DB-E6E83F2DEE2F}"/>
    <cellStyle name="Normalny 2 4 2 4 2 2 2 2 4" xfId="8295" xr:uid="{691DEFEE-916F-4923-95E5-18B92FF8C1A3}"/>
    <cellStyle name="Normalny 2 4 2 4 2 2 2 3" xfId="8296" xr:uid="{3352E4A9-B0D6-460E-821E-4A9261DC9475}"/>
    <cellStyle name="Normalny 2 4 2 4 2 2 2 3 2" xfId="8297" xr:uid="{B87D5F01-6882-4A12-A451-80FDF7316892}"/>
    <cellStyle name="Normalny 2 4 2 4 2 2 2 3 2 2" xfId="8298" xr:uid="{E8297E5D-E3C6-4C2E-9162-CECC3023B325}"/>
    <cellStyle name="Normalny 2 4 2 4 2 2 2 3 3" xfId="8299" xr:uid="{8E7871D4-D483-477D-AA58-8B3F892767B7}"/>
    <cellStyle name="Normalny 2 4 2 4 2 2 2 4" xfId="8300" xr:uid="{8B96C7CA-67FC-4A36-8D60-19266DA320A0}"/>
    <cellStyle name="Normalny 2 4 2 4 2 2 2 4 2" xfId="8301" xr:uid="{6D301C67-88ED-4845-91F1-28909EACD7A0}"/>
    <cellStyle name="Normalny 2 4 2 4 2 2 2 5" xfId="8302" xr:uid="{A5740FFB-2DE8-4542-BC42-B237D0CC55DD}"/>
    <cellStyle name="Normalny 2 4 2 4 2 2 3" xfId="8303" xr:uid="{6E7F2301-88CD-40DC-93D0-2779AA2381CE}"/>
    <cellStyle name="Normalny 2 4 2 4 2 2 3 2" xfId="8304" xr:uid="{E073833C-C0E5-472B-A36F-F6EAB7938483}"/>
    <cellStyle name="Normalny 2 4 2 4 2 2 3 2 2" xfId="8305" xr:uid="{ECDEFA5F-1B89-4D50-BADA-425848E67281}"/>
    <cellStyle name="Normalny 2 4 2 4 2 2 3 2 2 2" xfId="8306" xr:uid="{5D0EE488-CB5B-4E1E-A16C-7B283392AAA8}"/>
    <cellStyle name="Normalny 2 4 2 4 2 2 3 2 3" xfId="8307" xr:uid="{AA80F531-026A-4513-B58D-E04290D341D2}"/>
    <cellStyle name="Normalny 2 4 2 4 2 2 3 3" xfId="8308" xr:uid="{EA8C8A60-9E0D-426F-8DC6-B58241952F41}"/>
    <cellStyle name="Normalny 2 4 2 4 2 2 3 3 2" xfId="8309" xr:uid="{F4FB787A-8951-4F06-ADF4-A209F044A15D}"/>
    <cellStyle name="Normalny 2 4 2 4 2 2 3 4" xfId="8310" xr:uid="{0CD730BE-2C9E-4C0A-8D99-8AF880060652}"/>
    <cellStyle name="Normalny 2 4 2 4 2 2 4" xfId="8311" xr:uid="{354A002A-C4DD-462F-849E-48AA5668162C}"/>
    <cellStyle name="Normalny 2 4 2 4 2 2 4 2" xfId="8312" xr:uid="{A3076C7E-549B-4100-B6A8-08303C6E4ACA}"/>
    <cellStyle name="Normalny 2 4 2 4 2 2 4 2 2" xfId="8313" xr:uid="{B6CEACB2-E7F9-48A7-B367-CBB94CAE73DA}"/>
    <cellStyle name="Normalny 2 4 2 4 2 2 4 3" xfId="8314" xr:uid="{F220B77B-76D5-4EDD-B2E1-3DF19D3FC6A8}"/>
    <cellStyle name="Normalny 2 4 2 4 2 2 5" xfId="8315" xr:uid="{00A46401-CACF-4C9F-AE76-E0B0ADF65061}"/>
    <cellStyle name="Normalny 2 4 2 4 2 2 5 2" xfId="8316" xr:uid="{B29E66C7-7905-4E7E-BAC3-8F4554A305BE}"/>
    <cellStyle name="Normalny 2 4 2 4 2 2 6" xfId="8317" xr:uid="{726A8905-4328-444D-BCB7-963E5AC4ED29}"/>
    <cellStyle name="Normalny 2 4 2 4 2 3" xfId="8318" xr:uid="{05C266E8-A294-46EE-AE47-F1320D92B6DE}"/>
    <cellStyle name="Normalny 2 4 2 4 2 3 2" xfId="8319" xr:uid="{0C7EE9A0-6BA0-40BE-8D65-A36564B9DB23}"/>
    <cellStyle name="Normalny 2 4 2 4 2 3 2 2" xfId="8320" xr:uid="{12C9F6FF-5E23-45B6-8236-C0C50A717219}"/>
    <cellStyle name="Normalny 2 4 2 4 2 3 2 2 2" xfId="8321" xr:uid="{C0A14D6A-7AD4-4D12-8BF7-3B8E70D412EA}"/>
    <cellStyle name="Normalny 2 4 2 4 2 3 2 2 2 2" xfId="8322" xr:uid="{BB38A833-911C-41ED-9EAA-3545CC628D35}"/>
    <cellStyle name="Normalny 2 4 2 4 2 3 2 2 3" xfId="8323" xr:uid="{C1863681-0866-41F2-9B82-9AFEA824E69A}"/>
    <cellStyle name="Normalny 2 4 2 4 2 3 2 3" xfId="8324" xr:uid="{7509DFF5-0F97-4B1A-810B-29F7D115A2A1}"/>
    <cellStyle name="Normalny 2 4 2 4 2 3 2 3 2" xfId="8325" xr:uid="{825FEB38-F6DE-4FD8-9A20-67D7704F72FD}"/>
    <cellStyle name="Normalny 2 4 2 4 2 3 2 4" xfId="8326" xr:uid="{FD5E14D5-8B55-44F2-B5A4-5004063F2939}"/>
    <cellStyle name="Normalny 2 4 2 4 2 3 3" xfId="8327" xr:uid="{9EE782C9-EE5A-4D44-AAD0-CF7CCBF15FBE}"/>
    <cellStyle name="Normalny 2 4 2 4 2 3 3 2" xfId="8328" xr:uid="{3D5908F4-7F89-4383-A1B9-25251DF463CA}"/>
    <cellStyle name="Normalny 2 4 2 4 2 3 3 2 2" xfId="8329" xr:uid="{30236E6E-A5E6-4404-B03B-7D0B911D5B1A}"/>
    <cellStyle name="Normalny 2 4 2 4 2 3 3 3" xfId="8330" xr:uid="{AB1261D6-06F0-41E4-95E3-13BE323FD870}"/>
    <cellStyle name="Normalny 2 4 2 4 2 3 4" xfId="8331" xr:uid="{453A3814-63B5-4F34-99C3-44400AA5AC4E}"/>
    <cellStyle name="Normalny 2 4 2 4 2 3 4 2" xfId="8332" xr:uid="{33B1BF5A-459D-4322-9FF2-5EEE1EF847C8}"/>
    <cellStyle name="Normalny 2 4 2 4 2 3 5" xfId="8333" xr:uid="{CFD7C2D8-51BF-490D-9D6A-ACC49753AE79}"/>
    <cellStyle name="Normalny 2 4 2 4 2 4" xfId="8334" xr:uid="{97F8DDBB-5B54-4B1E-B9C5-E7B0B1C0CAC5}"/>
    <cellStyle name="Normalny 2 4 2 4 2 4 2" xfId="8335" xr:uid="{22FECEB7-9DD0-4268-93B8-F5CF4E310DC7}"/>
    <cellStyle name="Normalny 2 4 2 4 2 4 2 2" xfId="8336" xr:uid="{DD837B71-2DCC-4748-8626-AB7BB27ECC39}"/>
    <cellStyle name="Normalny 2 4 2 4 2 4 2 2 2" xfId="8337" xr:uid="{FEAA311C-A1C4-4F63-A470-404B8D1ABBF9}"/>
    <cellStyle name="Normalny 2 4 2 4 2 4 2 3" xfId="8338" xr:uid="{D8DA6C2C-54F9-4F54-929B-757AD4EFAEA8}"/>
    <cellStyle name="Normalny 2 4 2 4 2 4 3" xfId="8339" xr:uid="{8DC1C04D-5DB5-4B44-8EE4-D67758A038DF}"/>
    <cellStyle name="Normalny 2 4 2 4 2 4 3 2" xfId="8340" xr:uid="{7A6034CD-1A8C-4966-B8FC-BDD0F3682582}"/>
    <cellStyle name="Normalny 2 4 2 4 2 4 4" xfId="8341" xr:uid="{CAD550EB-5DB0-48C5-8EA9-5DED43482256}"/>
    <cellStyle name="Normalny 2 4 2 4 2 5" xfId="8342" xr:uid="{3A202430-D527-4ED8-9063-DC553AFCFB2F}"/>
    <cellStyle name="Normalny 2 4 2 4 2 5 2" xfId="8343" xr:uid="{D5898E04-EB5D-4343-BE9F-3945AE0AA71D}"/>
    <cellStyle name="Normalny 2 4 2 4 2 5 2 2" xfId="8344" xr:uid="{7DE0695E-9B12-4852-8D7D-B531D9DF6174}"/>
    <cellStyle name="Normalny 2 4 2 4 2 5 3" xfId="8345" xr:uid="{2BEA32D5-201D-429A-AA15-BC762693C310}"/>
    <cellStyle name="Normalny 2 4 2 4 2 6" xfId="8346" xr:uid="{C3B7D1DC-4FA1-4D85-9374-C667C44873F5}"/>
    <cellStyle name="Normalny 2 4 2 4 2 6 2" xfId="8347" xr:uid="{86B6FE6B-83F5-45F9-B35C-E3C34BB8320F}"/>
    <cellStyle name="Normalny 2 4 2 4 2 7" xfId="8348" xr:uid="{BC2D9256-8F0F-477B-8AD1-7FE1C6D22E99}"/>
    <cellStyle name="Normalny 2 4 2 4 3" xfId="8349" xr:uid="{C897D3BE-4C07-4C6C-AA61-EEACAC394621}"/>
    <cellStyle name="Normalny 2 4 2 4 3 2" xfId="8350" xr:uid="{0943D511-6FFF-4C2F-B42C-4C48FF44728C}"/>
    <cellStyle name="Normalny 2 4 2 4 3 2 2" xfId="8351" xr:uid="{D2F32E98-440D-4063-B8B9-475A7A67A55A}"/>
    <cellStyle name="Normalny 2 4 2 4 3 2 2 2" xfId="8352" xr:uid="{F634B92F-FEA4-4E90-B5C1-06B019A18956}"/>
    <cellStyle name="Normalny 2 4 2 4 3 2 2 2 2" xfId="8353" xr:uid="{FE2739FB-98CF-479C-B279-4199AC822C68}"/>
    <cellStyle name="Normalny 2 4 2 4 3 2 2 2 2 2" xfId="8354" xr:uid="{0CC001DE-8AE0-4C0C-9C0B-56A4A7215962}"/>
    <cellStyle name="Normalny 2 4 2 4 3 2 2 2 3" xfId="8355" xr:uid="{FDE4FA60-6B1C-4B69-AA50-4366E05938CB}"/>
    <cellStyle name="Normalny 2 4 2 4 3 2 2 3" xfId="8356" xr:uid="{71A84A59-6978-4652-B681-6B35D459CD82}"/>
    <cellStyle name="Normalny 2 4 2 4 3 2 2 3 2" xfId="8357" xr:uid="{C70FAC11-ECAA-4263-B443-7E8BB879FA9E}"/>
    <cellStyle name="Normalny 2 4 2 4 3 2 2 4" xfId="8358" xr:uid="{3EF86CF7-A0BF-444D-BCFE-708DDE65BD01}"/>
    <cellStyle name="Normalny 2 4 2 4 3 2 3" xfId="8359" xr:uid="{A16734CB-C37A-4894-9E90-3A54F8BDB5F8}"/>
    <cellStyle name="Normalny 2 4 2 4 3 2 3 2" xfId="8360" xr:uid="{4B0F272D-1BD1-4BF7-BB42-74A31BDD6B50}"/>
    <cellStyle name="Normalny 2 4 2 4 3 2 3 2 2" xfId="8361" xr:uid="{21D050F9-93E9-4D67-835C-EC25C773AA51}"/>
    <cellStyle name="Normalny 2 4 2 4 3 2 3 3" xfId="8362" xr:uid="{398273EF-EE08-4E98-AFAB-836DBDB9D4EC}"/>
    <cellStyle name="Normalny 2 4 2 4 3 2 4" xfId="8363" xr:uid="{170A2228-D495-45A2-8A1D-D4278AABE4E1}"/>
    <cellStyle name="Normalny 2 4 2 4 3 2 4 2" xfId="8364" xr:uid="{1D741639-849E-4949-B7CB-AE621C43CB85}"/>
    <cellStyle name="Normalny 2 4 2 4 3 2 5" xfId="8365" xr:uid="{570137A9-46EA-4702-A386-3689B223BD3A}"/>
    <cellStyle name="Normalny 2 4 2 4 3 3" xfId="8366" xr:uid="{C2048C65-8BC7-47AC-88FE-CEF4A69330BE}"/>
    <cellStyle name="Normalny 2 4 2 4 3 3 2" xfId="8367" xr:uid="{191B5E02-5D93-4E0E-8A70-6AA65843CD01}"/>
    <cellStyle name="Normalny 2 4 2 4 3 3 2 2" xfId="8368" xr:uid="{33BF13BA-1B9E-4E57-A2F9-AFDBAE3390A8}"/>
    <cellStyle name="Normalny 2 4 2 4 3 3 2 2 2" xfId="8369" xr:uid="{38562B71-8FE3-42D9-B945-D8FF31A4AB28}"/>
    <cellStyle name="Normalny 2 4 2 4 3 3 2 3" xfId="8370" xr:uid="{A063472F-3769-4A6A-A19E-197D83BC40B8}"/>
    <cellStyle name="Normalny 2 4 2 4 3 3 3" xfId="8371" xr:uid="{D0D35D9F-4019-493F-8B7B-D3AA6932A536}"/>
    <cellStyle name="Normalny 2 4 2 4 3 3 3 2" xfId="8372" xr:uid="{6C641E07-0A20-4631-99F7-5FBD75EF8F44}"/>
    <cellStyle name="Normalny 2 4 2 4 3 3 4" xfId="8373" xr:uid="{AE1D9A68-CBD3-4BD3-BEEF-FF14473FFD6D}"/>
    <cellStyle name="Normalny 2 4 2 4 3 4" xfId="8374" xr:uid="{6DF9D9C7-4DE7-4299-8BBB-32617A5E4D23}"/>
    <cellStyle name="Normalny 2 4 2 4 3 4 2" xfId="8375" xr:uid="{FDAFDF0C-CBE4-4225-9BCD-BDD803BFD3FA}"/>
    <cellStyle name="Normalny 2 4 2 4 3 4 2 2" xfId="8376" xr:uid="{EC704FED-EE78-4B33-8D6B-5F3D9FA01FC6}"/>
    <cellStyle name="Normalny 2 4 2 4 3 4 3" xfId="8377" xr:uid="{EA765E09-4780-4EC3-9BEB-9F464806649B}"/>
    <cellStyle name="Normalny 2 4 2 4 3 5" xfId="8378" xr:uid="{07F94089-237B-4F91-BA62-2BD6C2912961}"/>
    <cellStyle name="Normalny 2 4 2 4 3 5 2" xfId="8379" xr:uid="{4E009C67-FCD5-4956-A96A-CFEA368311A3}"/>
    <cellStyle name="Normalny 2 4 2 4 3 6" xfId="8380" xr:uid="{D0B3CDA7-2233-4650-91D9-EE231D91A298}"/>
    <cellStyle name="Normalny 2 4 2 4 4" xfId="8381" xr:uid="{C5D32681-4A7E-4B41-A1B3-B7B8BCC46611}"/>
    <cellStyle name="Normalny 2 4 2 4 4 2" xfId="8382" xr:uid="{23D74C92-E392-4228-A6A7-B5EE3FB9A055}"/>
    <cellStyle name="Normalny 2 4 2 4 4 2 2" xfId="8383" xr:uid="{04EBAEDE-E977-4C80-99AC-68AAC1A7D5AF}"/>
    <cellStyle name="Normalny 2 4 2 4 4 2 2 2" xfId="8384" xr:uid="{5AA7767B-838E-4614-BAA8-03B74E6A1551}"/>
    <cellStyle name="Normalny 2 4 2 4 4 2 2 2 2" xfId="8385" xr:uid="{4ECE0E0D-6206-4863-BC4C-3550451FE07C}"/>
    <cellStyle name="Normalny 2 4 2 4 4 2 2 3" xfId="8386" xr:uid="{2A8E815F-C316-4892-9C1F-151A9E328D14}"/>
    <cellStyle name="Normalny 2 4 2 4 4 2 3" xfId="8387" xr:uid="{8B05346B-96A3-4BAB-8F8C-6DFF622AE896}"/>
    <cellStyle name="Normalny 2 4 2 4 4 2 3 2" xfId="8388" xr:uid="{D3F797EF-1834-46B1-A391-5997F7155063}"/>
    <cellStyle name="Normalny 2 4 2 4 4 2 4" xfId="8389" xr:uid="{47846D13-05B7-4D47-B1FB-5726EADF6904}"/>
    <cellStyle name="Normalny 2 4 2 4 4 3" xfId="8390" xr:uid="{EC835355-55F0-4033-A8CD-C1F2B040F0FB}"/>
    <cellStyle name="Normalny 2 4 2 4 4 3 2" xfId="8391" xr:uid="{C15ECBE2-92D5-472C-B7B0-49A73B507237}"/>
    <cellStyle name="Normalny 2 4 2 4 4 3 2 2" xfId="8392" xr:uid="{B85639FA-97DD-40DB-B0D1-B6B26C31589E}"/>
    <cellStyle name="Normalny 2 4 2 4 4 3 3" xfId="8393" xr:uid="{95647192-74BA-4613-BA9A-385775CDE511}"/>
    <cellStyle name="Normalny 2 4 2 4 4 4" xfId="8394" xr:uid="{8DC411DC-C5B9-4AE9-8FBA-D8E5AB950C1E}"/>
    <cellStyle name="Normalny 2 4 2 4 4 4 2" xfId="8395" xr:uid="{0D9D3CEB-98FD-4051-B48B-9B35AC72439A}"/>
    <cellStyle name="Normalny 2 4 2 4 4 5" xfId="8396" xr:uid="{CE6FEB8B-B9B8-45F4-ACCA-C3C999195E15}"/>
    <cellStyle name="Normalny 2 4 2 4 5" xfId="8397" xr:uid="{506CEDDB-47DA-4269-8624-ED56A09D4CFA}"/>
    <cellStyle name="Normalny 2 4 2 4 5 2" xfId="8398" xr:uid="{125318A7-05C0-431D-B4F0-70AE71A09BA0}"/>
    <cellStyle name="Normalny 2 4 2 4 5 2 2" xfId="8399" xr:uid="{C01192F9-3CEC-4AAD-948F-CFC1EB2B89F5}"/>
    <cellStyle name="Normalny 2 4 2 4 5 2 2 2" xfId="8400" xr:uid="{DEAC8CD9-7A2A-4F62-B9FD-AC2B433C4518}"/>
    <cellStyle name="Normalny 2 4 2 4 5 2 3" xfId="8401" xr:uid="{E5B2FA1F-3A3D-48E2-A60B-CB9547CC594B}"/>
    <cellStyle name="Normalny 2 4 2 4 5 3" xfId="8402" xr:uid="{577EC190-B7E6-4BA4-B233-CEB335FF7979}"/>
    <cellStyle name="Normalny 2 4 2 4 5 3 2" xfId="8403" xr:uid="{2790450C-07BA-403D-A099-64CADA674FDE}"/>
    <cellStyle name="Normalny 2 4 2 4 5 4" xfId="8404" xr:uid="{8B46C50C-0157-4B14-BB3B-AC0323CAA99D}"/>
    <cellStyle name="Normalny 2 4 2 4 6" xfId="8405" xr:uid="{DEDD625B-8449-4604-B0BE-F5E82623ADA1}"/>
    <cellStyle name="Normalny 2 4 2 4 6 2" xfId="8406" xr:uid="{8919A4AF-B861-4BA3-9604-6295FD2D8CE1}"/>
    <cellStyle name="Normalny 2 4 2 4 6 2 2" xfId="8407" xr:uid="{E379596D-7F38-4E05-B87E-149A54493B6D}"/>
    <cellStyle name="Normalny 2 4 2 4 6 3" xfId="8408" xr:uid="{FCFC712D-41A4-4E5D-BFFD-E804FD27CAFB}"/>
    <cellStyle name="Normalny 2 4 2 4 7" xfId="8409" xr:uid="{8C4B2085-8A05-4FBE-9E7B-4CC0D4FF0F50}"/>
    <cellStyle name="Normalny 2 4 2 4 7 2" xfId="8410" xr:uid="{81D4EDE1-B9C2-4DF9-9BC6-24E2FFF4F491}"/>
    <cellStyle name="Normalny 2 4 2 4 8" xfId="8411" xr:uid="{9C85C571-9F7C-4B0E-8EF5-DCAD5BCFF8E6}"/>
    <cellStyle name="Normalny 2 4 2 5" xfId="8412" xr:uid="{0CD6515C-73E0-4BBA-A503-F0646638E642}"/>
    <cellStyle name="Normalny 2 4 2 5 2" xfId="8413" xr:uid="{BD5D5908-60BB-4D62-903B-A6AC3380E293}"/>
    <cellStyle name="Normalny 2 4 2 5 2 2" xfId="8414" xr:uid="{0228B9ED-510C-46DC-85E6-8C3FB89E89B6}"/>
    <cellStyle name="Normalny 2 4 2 5 2 2 2" xfId="8415" xr:uid="{D8C2291B-BD09-4C6C-807C-8F500CBAC2C7}"/>
    <cellStyle name="Normalny 2 4 2 5 2 2 2 2" xfId="8416" xr:uid="{FC93F878-78A4-4113-9158-446943853572}"/>
    <cellStyle name="Normalny 2 4 2 5 2 2 2 2 2" xfId="8417" xr:uid="{1C8F9ECA-18CF-43BA-B659-E844F6A458A9}"/>
    <cellStyle name="Normalny 2 4 2 5 2 2 2 2 2 2" xfId="8418" xr:uid="{2DB72911-B8A2-4EBF-9E1F-5B0F3BCCE6B2}"/>
    <cellStyle name="Normalny 2 4 2 5 2 2 2 2 3" xfId="8419" xr:uid="{19D7AAB8-65BC-45C2-9514-027F10EDC421}"/>
    <cellStyle name="Normalny 2 4 2 5 2 2 2 3" xfId="8420" xr:uid="{E2651536-8526-4AC7-A721-88EAFD54C823}"/>
    <cellStyle name="Normalny 2 4 2 5 2 2 2 3 2" xfId="8421" xr:uid="{69DAD943-03DC-4446-8F4C-4496FE824125}"/>
    <cellStyle name="Normalny 2 4 2 5 2 2 2 4" xfId="8422" xr:uid="{69B3EF71-5041-476E-A3D4-D2E10EF69D10}"/>
    <cellStyle name="Normalny 2 4 2 5 2 2 3" xfId="8423" xr:uid="{83A152F3-4F06-489F-8C07-60BCCDFB54A9}"/>
    <cellStyle name="Normalny 2 4 2 5 2 2 3 2" xfId="8424" xr:uid="{D34DE039-993E-412E-8893-A5DFF804017E}"/>
    <cellStyle name="Normalny 2 4 2 5 2 2 3 2 2" xfId="8425" xr:uid="{7DDDAF0A-D45E-4A54-B75A-0068C0645451}"/>
    <cellStyle name="Normalny 2 4 2 5 2 2 3 3" xfId="8426" xr:uid="{71174413-9639-45F1-B88A-816452EE58DE}"/>
    <cellStyle name="Normalny 2 4 2 5 2 2 4" xfId="8427" xr:uid="{7EDA1906-9C8B-4F5E-B7F7-889D5F8F3CA5}"/>
    <cellStyle name="Normalny 2 4 2 5 2 2 4 2" xfId="8428" xr:uid="{C7B28C22-6C17-48B1-844D-D647C581375F}"/>
    <cellStyle name="Normalny 2 4 2 5 2 2 5" xfId="8429" xr:uid="{2FC48260-C2AB-438E-A414-578D6FDF4B94}"/>
    <cellStyle name="Normalny 2 4 2 5 2 3" xfId="8430" xr:uid="{B23E63E6-C2AB-41FD-958F-D0B62B5E3CC1}"/>
    <cellStyle name="Normalny 2 4 2 5 2 3 2" xfId="8431" xr:uid="{9C78657E-5C80-4B27-BAEB-FA448CF568C5}"/>
    <cellStyle name="Normalny 2 4 2 5 2 3 2 2" xfId="8432" xr:uid="{38CFB153-2F02-46D2-9E67-41C85DB8AEF4}"/>
    <cellStyle name="Normalny 2 4 2 5 2 3 2 2 2" xfId="8433" xr:uid="{D0CCD6D7-A1D8-495D-BE98-D80F5A8AE389}"/>
    <cellStyle name="Normalny 2 4 2 5 2 3 2 3" xfId="8434" xr:uid="{FB21E842-677E-44CF-9E0F-39A9ED730450}"/>
    <cellStyle name="Normalny 2 4 2 5 2 3 3" xfId="8435" xr:uid="{5BA651B7-CA7D-4DDF-B7D5-537197EF6F61}"/>
    <cellStyle name="Normalny 2 4 2 5 2 3 3 2" xfId="8436" xr:uid="{195FEF49-999F-41F5-89F1-0AA76445EA4B}"/>
    <cellStyle name="Normalny 2 4 2 5 2 3 4" xfId="8437" xr:uid="{95A01E00-C27F-42A4-97C7-580B2B158475}"/>
    <cellStyle name="Normalny 2 4 2 5 2 4" xfId="8438" xr:uid="{CCB43B54-993C-473C-9809-5475110E2973}"/>
    <cellStyle name="Normalny 2 4 2 5 2 4 2" xfId="8439" xr:uid="{2087CBF6-80A8-45E5-B034-6D6CC7423B1F}"/>
    <cellStyle name="Normalny 2 4 2 5 2 4 2 2" xfId="8440" xr:uid="{736130A2-2409-46D2-BDFD-F6828B3A98CC}"/>
    <cellStyle name="Normalny 2 4 2 5 2 4 3" xfId="8441" xr:uid="{2DFFD5EA-6966-42E1-A40A-121D9807CF40}"/>
    <cellStyle name="Normalny 2 4 2 5 2 5" xfId="8442" xr:uid="{7FEF55B8-BC08-441F-930B-50A2778E2B5D}"/>
    <cellStyle name="Normalny 2 4 2 5 2 5 2" xfId="8443" xr:uid="{9857FE99-4E47-4928-BFCD-354F54901CC8}"/>
    <cellStyle name="Normalny 2 4 2 5 2 6" xfId="8444" xr:uid="{2A1928C6-88C0-4E99-BCD0-CA4D0B39C200}"/>
    <cellStyle name="Normalny 2 4 2 5 3" xfId="8445" xr:uid="{5D12CA6C-3BE4-4D93-873D-636B85F420F8}"/>
    <cellStyle name="Normalny 2 4 2 5 3 2" xfId="8446" xr:uid="{CD33F20D-85AA-4C10-BD34-0581A6C02EDB}"/>
    <cellStyle name="Normalny 2 4 2 5 3 2 2" xfId="8447" xr:uid="{5E43A741-6331-40B4-A749-F6887D1C8EC9}"/>
    <cellStyle name="Normalny 2 4 2 5 3 2 2 2" xfId="8448" xr:uid="{D5854E4D-0E7D-4A68-BE8A-B9526C000587}"/>
    <cellStyle name="Normalny 2 4 2 5 3 2 2 2 2" xfId="8449" xr:uid="{E4D9FB65-07AA-44E6-AF7A-F94A2D698BB6}"/>
    <cellStyle name="Normalny 2 4 2 5 3 2 2 3" xfId="8450" xr:uid="{C6599163-59A2-4DC0-9BD2-AFFA5CC8C5C7}"/>
    <cellStyle name="Normalny 2 4 2 5 3 2 3" xfId="8451" xr:uid="{69CDFEED-3B90-4D77-94AA-63597F301E11}"/>
    <cellStyle name="Normalny 2 4 2 5 3 2 3 2" xfId="8452" xr:uid="{28936CD7-A2DD-46F8-B243-22C0EDE34A01}"/>
    <cellStyle name="Normalny 2 4 2 5 3 2 4" xfId="8453" xr:uid="{895E953C-3A6A-4E05-8D75-24AD6AF4ECE8}"/>
    <cellStyle name="Normalny 2 4 2 5 3 3" xfId="8454" xr:uid="{2C213A48-95B4-4F69-8D48-72A7C9123A08}"/>
    <cellStyle name="Normalny 2 4 2 5 3 3 2" xfId="8455" xr:uid="{4BC1057E-7E04-48A6-90E3-4E5B65626119}"/>
    <cellStyle name="Normalny 2 4 2 5 3 3 2 2" xfId="8456" xr:uid="{0FC4392A-2435-4839-803E-059DD4D5DEAF}"/>
    <cellStyle name="Normalny 2 4 2 5 3 3 3" xfId="8457" xr:uid="{87957321-9C39-496E-9372-B9E5FF0307A9}"/>
    <cellStyle name="Normalny 2 4 2 5 3 4" xfId="8458" xr:uid="{063AD481-D277-414B-A70C-E4E41ABC6F54}"/>
    <cellStyle name="Normalny 2 4 2 5 3 4 2" xfId="8459" xr:uid="{3B5651C3-270B-461F-8EE1-CA8D53285CCB}"/>
    <cellStyle name="Normalny 2 4 2 5 3 5" xfId="8460" xr:uid="{107F1DE1-EA36-41F7-ADB7-B52DB97525C0}"/>
    <cellStyle name="Normalny 2 4 2 5 4" xfId="8461" xr:uid="{1C1978E9-B145-48B7-B0B5-001D259F10A6}"/>
    <cellStyle name="Normalny 2 4 2 5 4 2" xfId="8462" xr:uid="{A1D0D04E-BAC6-4829-A78C-20ACDE04EB45}"/>
    <cellStyle name="Normalny 2 4 2 5 4 2 2" xfId="8463" xr:uid="{EDEB83FC-54BB-401C-8CB4-0514DE8EA2C7}"/>
    <cellStyle name="Normalny 2 4 2 5 4 2 2 2" xfId="8464" xr:uid="{3E6A6164-D40D-492D-AD0D-5A5E86F442CA}"/>
    <cellStyle name="Normalny 2 4 2 5 4 2 3" xfId="8465" xr:uid="{30E108D2-C3DB-4A5B-9EC6-B627D0E768FF}"/>
    <cellStyle name="Normalny 2 4 2 5 4 3" xfId="8466" xr:uid="{22F5F284-15F2-48E0-946B-D167A7727594}"/>
    <cellStyle name="Normalny 2 4 2 5 4 3 2" xfId="8467" xr:uid="{968E8346-1003-4E84-BF77-56F283483DBA}"/>
    <cellStyle name="Normalny 2 4 2 5 4 4" xfId="8468" xr:uid="{A7525AFA-AC5B-4BBE-AC7F-AADC5413E78C}"/>
    <cellStyle name="Normalny 2 4 2 5 5" xfId="8469" xr:uid="{F98F602A-FBD9-4B12-87E6-45CD9AB8030C}"/>
    <cellStyle name="Normalny 2 4 2 5 5 2" xfId="8470" xr:uid="{92F4D591-329B-4AC8-9AD8-8BE57134D3D2}"/>
    <cellStyle name="Normalny 2 4 2 5 5 2 2" xfId="8471" xr:uid="{A6A9EAB7-183C-4F3F-987A-5A5CCE9473B9}"/>
    <cellStyle name="Normalny 2 4 2 5 5 3" xfId="8472" xr:uid="{39DAFB48-7A30-440B-BA94-BE889C6B6C10}"/>
    <cellStyle name="Normalny 2 4 2 5 6" xfId="8473" xr:uid="{28962DBB-3127-4085-B953-B0D0DD6517C5}"/>
    <cellStyle name="Normalny 2 4 2 5 6 2" xfId="8474" xr:uid="{2C22F756-27E1-418E-A8A6-A674764097D1}"/>
    <cellStyle name="Normalny 2 4 2 5 7" xfId="8475" xr:uid="{D9F04D94-B601-4903-BE03-2551BA9A8DFF}"/>
    <cellStyle name="Normalny 2 4 2 6" xfId="8476" xr:uid="{79501EFE-0A9B-491F-970B-FE68F4257630}"/>
    <cellStyle name="Normalny 2 4 2 6 2" xfId="8477" xr:uid="{F39E7053-EF63-4278-9AD8-664FD7F2DFC5}"/>
    <cellStyle name="Normalny 2 4 2 6 2 2" xfId="8478" xr:uid="{40A9CECE-F668-4B93-83B3-96D68D7D69DF}"/>
    <cellStyle name="Normalny 2 4 2 6 2 2 2" xfId="8479" xr:uid="{05EE593D-2B99-4FB6-B198-9FEAA60D129C}"/>
    <cellStyle name="Normalny 2 4 2 6 2 2 2 2" xfId="8480" xr:uid="{04ED5B79-2C55-4186-973B-16578FAFEE5A}"/>
    <cellStyle name="Normalny 2 4 2 6 2 2 2 2 2" xfId="8481" xr:uid="{4E34A3E7-B806-4A9C-A76D-C3DC0360DCB0}"/>
    <cellStyle name="Normalny 2 4 2 6 2 2 2 3" xfId="8482" xr:uid="{240591C9-3B16-40E6-A76F-23D192B92409}"/>
    <cellStyle name="Normalny 2 4 2 6 2 2 3" xfId="8483" xr:uid="{32F0CAA2-60ED-4AAE-B34E-25EF211C1CBF}"/>
    <cellStyle name="Normalny 2 4 2 6 2 2 3 2" xfId="8484" xr:uid="{57A8B915-A03E-406D-A3C5-E1C52F789396}"/>
    <cellStyle name="Normalny 2 4 2 6 2 2 4" xfId="8485" xr:uid="{253499E1-5A0E-468F-A995-50237103ECFA}"/>
    <cellStyle name="Normalny 2 4 2 6 2 3" xfId="8486" xr:uid="{B8C6C082-BB54-4017-9B38-E96592644263}"/>
    <cellStyle name="Normalny 2 4 2 6 2 3 2" xfId="8487" xr:uid="{F0F18690-F74B-4588-9729-1E5E69738A63}"/>
    <cellStyle name="Normalny 2 4 2 6 2 3 2 2" xfId="8488" xr:uid="{CAD3ECC5-DC82-468A-8555-9215DE88DB56}"/>
    <cellStyle name="Normalny 2 4 2 6 2 3 3" xfId="8489" xr:uid="{BED8139C-7099-44E4-ABC9-686BC3C8F02F}"/>
    <cellStyle name="Normalny 2 4 2 6 2 4" xfId="8490" xr:uid="{9DBF94F3-A95F-4FC9-8AEA-1313811F6C46}"/>
    <cellStyle name="Normalny 2 4 2 6 2 4 2" xfId="8491" xr:uid="{9707E2B2-76B8-4DA4-A3AA-ECFB9DDE3CE2}"/>
    <cellStyle name="Normalny 2 4 2 6 2 5" xfId="8492" xr:uid="{9FC3466D-0CEB-4CB9-AB23-A9B83DDE39C9}"/>
    <cellStyle name="Normalny 2 4 2 6 3" xfId="8493" xr:uid="{C71BD40B-4222-4D31-9FEF-576F44EE94F6}"/>
    <cellStyle name="Normalny 2 4 2 6 3 2" xfId="8494" xr:uid="{FDA15590-0F25-42DA-B43C-81A52E79A86F}"/>
    <cellStyle name="Normalny 2 4 2 6 3 2 2" xfId="8495" xr:uid="{C4EB5DF0-9F2C-4808-89F7-7478ED01A07D}"/>
    <cellStyle name="Normalny 2 4 2 6 3 2 2 2" xfId="8496" xr:uid="{4261F030-D97F-4A2C-AC9C-419379A6782E}"/>
    <cellStyle name="Normalny 2 4 2 6 3 2 3" xfId="8497" xr:uid="{2E3E368B-BD4A-4FD9-9BD3-8215C03B6AE0}"/>
    <cellStyle name="Normalny 2 4 2 6 3 3" xfId="8498" xr:uid="{88F1DAB5-398A-44D8-AFC5-093D401D0E3A}"/>
    <cellStyle name="Normalny 2 4 2 6 3 3 2" xfId="8499" xr:uid="{990759A2-59C0-4926-AB9E-75F677FDEBFA}"/>
    <cellStyle name="Normalny 2 4 2 6 3 4" xfId="8500" xr:uid="{F1B70046-0D60-4BCC-A9EE-E48A9298929D}"/>
    <cellStyle name="Normalny 2 4 2 6 4" xfId="8501" xr:uid="{0589ACDC-DE79-437A-9E4A-64022CBEC5FD}"/>
    <cellStyle name="Normalny 2 4 2 6 4 2" xfId="8502" xr:uid="{E0FB4226-C492-4BEA-8FAB-0FD03BB87F57}"/>
    <cellStyle name="Normalny 2 4 2 6 4 2 2" xfId="8503" xr:uid="{11A6AAC1-9882-49DF-81ED-13EBBFA91977}"/>
    <cellStyle name="Normalny 2 4 2 6 4 3" xfId="8504" xr:uid="{C5797476-B96D-4E2C-8261-4E4FFFD085BA}"/>
    <cellStyle name="Normalny 2 4 2 6 5" xfId="8505" xr:uid="{5C500256-62F2-4028-9DCA-9D7E01915003}"/>
    <cellStyle name="Normalny 2 4 2 6 5 2" xfId="8506" xr:uid="{DCC904E0-CD10-4BEC-B70B-DB35074ABF66}"/>
    <cellStyle name="Normalny 2 4 2 6 6" xfId="8507" xr:uid="{413D59AA-5DA8-47B6-8818-AFA5D1CC230E}"/>
    <cellStyle name="Normalny 2 4 2 7" xfId="8508" xr:uid="{21997E68-5D97-4D20-9F4C-30C3466ABEA2}"/>
    <cellStyle name="Normalny 2 4 2 7 2" xfId="8509" xr:uid="{E17CC517-3FA8-4BF3-B7DF-19BBB28A324E}"/>
    <cellStyle name="Normalny 2 4 2 7 2 2" xfId="8510" xr:uid="{CBE04605-C269-4D6E-872F-481E44A754F1}"/>
    <cellStyle name="Normalny 2 4 2 7 2 2 2" xfId="8511" xr:uid="{3153FA7A-DE8C-4D85-9A35-3CF436B01D0D}"/>
    <cellStyle name="Normalny 2 4 2 7 2 2 2 2" xfId="8512" xr:uid="{C801DA89-10BF-41C6-A956-694414D946A3}"/>
    <cellStyle name="Normalny 2 4 2 7 2 2 3" xfId="8513" xr:uid="{26A26379-D5B3-49DE-B032-1CBBF8A96308}"/>
    <cellStyle name="Normalny 2 4 2 7 2 3" xfId="8514" xr:uid="{FD45D3B7-4233-491C-BCB5-C7A6194047DE}"/>
    <cellStyle name="Normalny 2 4 2 7 2 3 2" xfId="8515" xr:uid="{C13B70BA-D740-4E29-8931-DE12C72A4240}"/>
    <cellStyle name="Normalny 2 4 2 7 2 4" xfId="8516" xr:uid="{3AE628B7-5F30-4D60-B1DF-2EDAA749D26E}"/>
    <cellStyle name="Normalny 2 4 2 7 3" xfId="8517" xr:uid="{49D022A5-FCBF-4306-87CF-5AF01303B307}"/>
    <cellStyle name="Normalny 2 4 2 7 3 2" xfId="8518" xr:uid="{DC803DE0-8AC9-4C19-A5C0-5C6442587C98}"/>
    <cellStyle name="Normalny 2 4 2 7 3 2 2" xfId="8519" xr:uid="{F48E2B84-E573-4CEF-84C7-598D2E3A2817}"/>
    <cellStyle name="Normalny 2 4 2 7 3 3" xfId="8520" xr:uid="{5EED9821-A21E-4B1F-83A3-95E18730FC8D}"/>
    <cellStyle name="Normalny 2 4 2 7 4" xfId="8521" xr:uid="{18A39552-6AB8-4F1D-8F0B-B875314FA5A4}"/>
    <cellStyle name="Normalny 2 4 2 7 4 2" xfId="8522" xr:uid="{4908B122-F460-4C2D-8F89-CA7995E59C1B}"/>
    <cellStyle name="Normalny 2 4 2 7 5" xfId="8523" xr:uid="{18A6E403-A8C8-4D05-BEDA-29339921776C}"/>
    <cellStyle name="Normalny 2 4 2 8" xfId="8524" xr:uid="{2D4797C5-0060-48F7-8546-FA4D60D2C59E}"/>
    <cellStyle name="Normalny 2 4 2 8 2" xfId="8525" xr:uid="{D54E0E32-15CA-466A-8C18-5A5ABF6AE071}"/>
    <cellStyle name="Normalny 2 4 2 8 2 2" xfId="8526" xr:uid="{18512B4E-A99B-4005-BDC6-9DA213CB197A}"/>
    <cellStyle name="Normalny 2 4 2 8 2 2 2" xfId="8527" xr:uid="{C93967D1-A285-42CF-8440-4FC3A6D4A763}"/>
    <cellStyle name="Normalny 2 4 2 8 2 3" xfId="8528" xr:uid="{18D6CBEE-3633-4975-A0C2-99D423DF601C}"/>
    <cellStyle name="Normalny 2 4 2 8 3" xfId="8529" xr:uid="{4C73CCA2-9004-48E5-8D5F-F3F600F428F1}"/>
    <cellStyle name="Normalny 2 4 2 8 3 2" xfId="8530" xr:uid="{0D905DF8-72AB-4E19-8528-10893D1A9CE1}"/>
    <cellStyle name="Normalny 2 4 2 8 4" xfId="8531" xr:uid="{8A67A13C-2E59-4433-A074-975A190BABB1}"/>
    <cellStyle name="Normalny 2 4 2 9" xfId="8532" xr:uid="{519A2892-19D2-464F-BC88-F4424E8E05C2}"/>
    <cellStyle name="Normalny 2 4 2 9 2" xfId="8533" xr:uid="{ACC167B7-D60D-4593-BF7D-5F07685B6818}"/>
    <cellStyle name="Normalny 2 4 2 9 2 2" xfId="8534" xr:uid="{7419FCD0-D087-4345-8476-26F5459E7D15}"/>
    <cellStyle name="Normalny 2 4 2 9 3" xfId="8535" xr:uid="{17C2BD53-D130-4DA1-ACB9-FE239F7598BD}"/>
    <cellStyle name="Normalny 2 4 3" xfId="8536" xr:uid="{5C444475-9D59-4EA9-AD5B-66E2A65F48BD}"/>
    <cellStyle name="Normalny 2 5" xfId="8537" xr:uid="{C0741D92-F9E0-4F8E-AEB1-EFB2541EC130}"/>
    <cellStyle name="Normalny 2 5 2" xfId="8538" xr:uid="{14FD099B-D2DF-478E-96FC-2492F89B08BF}"/>
    <cellStyle name="Normalny 2 5 3" xfId="8539" xr:uid="{2681EA81-761A-4624-97FC-F3E6AA3CF7AB}"/>
    <cellStyle name="Normalny 2 5 4" xfId="8540" xr:uid="{1F0C6B58-A46F-4BD3-B534-83D9D3BF96CE}"/>
    <cellStyle name="Normalny 2 5 5" xfId="8541" xr:uid="{64AAF05E-5D77-41E2-AE94-E48F39C022A4}"/>
    <cellStyle name="Normalny 2 5 6" xfId="8542" xr:uid="{9B6F3A8F-2BF9-4B3A-8354-BED0588ABFB1}"/>
    <cellStyle name="Normalny 2 5 7" xfId="40639" xr:uid="{4A449354-7B36-4D97-9314-E25F301643AA}"/>
    <cellStyle name="Normalny 2 6" xfId="8543" xr:uid="{260B932E-1991-4CE8-A1D9-CCED07E17C88}"/>
    <cellStyle name="Normalny 2 6 10" xfId="8544" xr:uid="{5B47C25C-0628-490A-83EC-00A1ED478594}"/>
    <cellStyle name="Normalny 2 6 2" xfId="8545" xr:uid="{A8D8D5AD-6C83-4FA3-B54A-3C99DF929CD2}"/>
    <cellStyle name="Normalny 2 6 2 2" xfId="8546" xr:uid="{0A5D595D-D37B-4BA6-A60B-73F2DE05CE97}"/>
    <cellStyle name="Normalny 2 6 2 2 2" xfId="8547" xr:uid="{31B40599-5579-4564-BEB7-8B066CECA7BA}"/>
    <cellStyle name="Normalny 2 6 2 2 2 2" xfId="8548" xr:uid="{A8462D3A-3AFC-42F0-A54B-F6CCD57B3ED0}"/>
    <cellStyle name="Normalny 2 6 2 2 2 2 2" xfId="8549" xr:uid="{2C7CBEE6-BF08-4BBC-8B75-883D1080F3FF}"/>
    <cellStyle name="Normalny 2 6 2 2 2 2 2 2" xfId="8550" xr:uid="{76C28C3A-55E8-4323-ACC1-F5F7C834B59F}"/>
    <cellStyle name="Normalny 2 6 2 2 2 2 2 2 2" xfId="8551" xr:uid="{99A48986-78B9-418D-8DD0-224BF9D2BF6D}"/>
    <cellStyle name="Normalny 2 6 2 2 2 2 2 2 2 2" xfId="8552" xr:uid="{96F5C134-3078-4626-B6F9-22956DA19563}"/>
    <cellStyle name="Normalny 2 6 2 2 2 2 2 2 2 2 2" xfId="8553" xr:uid="{7AD5BE62-A93F-4914-A072-B32F65DACFE9}"/>
    <cellStyle name="Normalny 2 6 2 2 2 2 2 2 2 3" xfId="8554" xr:uid="{C0B16ABC-7621-4CB4-8386-7676A1ED0CC8}"/>
    <cellStyle name="Normalny 2 6 2 2 2 2 2 2 3" xfId="8555" xr:uid="{D4238A4C-D551-4F26-A193-A7E400F5F8C3}"/>
    <cellStyle name="Normalny 2 6 2 2 2 2 2 2 3 2" xfId="8556" xr:uid="{BB254113-8812-49B0-A10F-C3464AC9E104}"/>
    <cellStyle name="Normalny 2 6 2 2 2 2 2 2 4" xfId="8557" xr:uid="{F583681F-A990-4C2A-B04F-23C54EE4D494}"/>
    <cellStyle name="Normalny 2 6 2 2 2 2 2 3" xfId="8558" xr:uid="{4D6245B2-D48E-4D5B-BF4A-0CD3F9A8C733}"/>
    <cellStyle name="Normalny 2 6 2 2 2 2 2 3 2" xfId="8559" xr:uid="{D7BF18AC-15E9-4DA9-9C28-D925DE799BE4}"/>
    <cellStyle name="Normalny 2 6 2 2 2 2 2 3 2 2" xfId="8560" xr:uid="{D7AB44E0-DE06-4B5B-8B28-C0FF9C23CB71}"/>
    <cellStyle name="Normalny 2 6 2 2 2 2 2 3 3" xfId="8561" xr:uid="{473B0449-4B82-4DD3-B906-E71C6E385FCF}"/>
    <cellStyle name="Normalny 2 6 2 2 2 2 2 4" xfId="8562" xr:uid="{48A78A40-0B33-4E63-957C-1164D6FC4D53}"/>
    <cellStyle name="Normalny 2 6 2 2 2 2 2 4 2" xfId="8563" xr:uid="{A831E464-BCBA-4BA0-A268-3BFC496015C5}"/>
    <cellStyle name="Normalny 2 6 2 2 2 2 2 5" xfId="8564" xr:uid="{ECC7320A-6A13-488C-82EB-2A04761CF935}"/>
    <cellStyle name="Normalny 2 6 2 2 2 2 3" xfId="8565" xr:uid="{4865CE30-E3E5-41EF-A342-5B0AFEB76634}"/>
    <cellStyle name="Normalny 2 6 2 2 2 2 3 2" xfId="8566" xr:uid="{71F30AD0-085C-4BD9-BD60-4A733156A1D3}"/>
    <cellStyle name="Normalny 2 6 2 2 2 2 3 2 2" xfId="8567" xr:uid="{123E6929-9862-40EE-884F-56869352B745}"/>
    <cellStyle name="Normalny 2 6 2 2 2 2 3 2 2 2" xfId="8568" xr:uid="{43836A48-BCE5-4DAD-AD57-70EF3831E0C6}"/>
    <cellStyle name="Normalny 2 6 2 2 2 2 3 2 3" xfId="8569" xr:uid="{3E72A24F-C408-49B0-9933-F0B0014C2AA9}"/>
    <cellStyle name="Normalny 2 6 2 2 2 2 3 3" xfId="8570" xr:uid="{8700F33F-6B2C-4D4F-9DC2-C37FE0BA3C47}"/>
    <cellStyle name="Normalny 2 6 2 2 2 2 3 3 2" xfId="8571" xr:uid="{DF535FB2-D503-40F5-83D1-C287F56D452F}"/>
    <cellStyle name="Normalny 2 6 2 2 2 2 3 4" xfId="8572" xr:uid="{0435F2B8-8712-4D8A-BD83-54C6C0B53CAB}"/>
    <cellStyle name="Normalny 2 6 2 2 2 2 4" xfId="8573" xr:uid="{2AE1C251-0C52-439E-A822-5DB585B55571}"/>
    <cellStyle name="Normalny 2 6 2 2 2 2 4 2" xfId="8574" xr:uid="{8A9AB181-A117-471C-B061-1A1DB7C283B9}"/>
    <cellStyle name="Normalny 2 6 2 2 2 2 4 2 2" xfId="8575" xr:uid="{28DEB60B-1CCA-4A2D-BD0E-651C63FD2C00}"/>
    <cellStyle name="Normalny 2 6 2 2 2 2 4 3" xfId="8576" xr:uid="{BAE411B8-A1F2-40CD-AC38-3CD5A55E02E6}"/>
    <cellStyle name="Normalny 2 6 2 2 2 2 5" xfId="8577" xr:uid="{4C8AC508-9EB4-4901-A597-94D7AC483F31}"/>
    <cellStyle name="Normalny 2 6 2 2 2 2 5 2" xfId="8578" xr:uid="{25CE6A16-CB4F-4A02-B887-E22071EFC97B}"/>
    <cellStyle name="Normalny 2 6 2 2 2 2 6" xfId="8579" xr:uid="{8C1524CE-0D46-4692-8268-331AE713CE89}"/>
    <cellStyle name="Normalny 2 6 2 2 2 3" xfId="8580" xr:uid="{458EE129-C4E0-419D-9FA2-08298EB4AF42}"/>
    <cellStyle name="Normalny 2 6 2 2 2 3 2" xfId="8581" xr:uid="{6B187FC6-F1D4-4C8B-AFF5-2C03DF4DC9D9}"/>
    <cellStyle name="Normalny 2 6 2 2 2 3 2 2" xfId="8582" xr:uid="{E029A057-82C6-47FC-8637-506B30C63EF6}"/>
    <cellStyle name="Normalny 2 6 2 2 2 3 2 2 2" xfId="8583" xr:uid="{EC73E883-DFF2-429B-A339-D4FCA2B45384}"/>
    <cellStyle name="Normalny 2 6 2 2 2 3 2 2 2 2" xfId="8584" xr:uid="{DC6C9237-94BF-4821-BA0A-56E49DEF9910}"/>
    <cellStyle name="Normalny 2 6 2 2 2 3 2 2 3" xfId="8585" xr:uid="{6A08D82A-4B92-4C77-B09C-3C1F4D0BDA97}"/>
    <cellStyle name="Normalny 2 6 2 2 2 3 2 3" xfId="8586" xr:uid="{FD73F448-1D72-4451-9014-5A1688795607}"/>
    <cellStyle name="Normalny 2 6 2 2 2 3 2 3 2" xfId="8587" xr:uid="{B36053EF-36B6-433D-8CF5-D0AB661F59A8}"/>
    <cellStyle name="Normalny 2 6 2 2 2 3 2 4" xfId="8588" xr:uid="{89A61A71-8A1B-4E14-A930-A67FD26858FF}"/>
    <cellStyle name="Normalny 2 6 2 2 2 3 3" xfId="8589" xr:uid="{8F79780D-670F-46F9-A6FC-D1FA23EFCC50}"/>
    <cellStyle name="Normalny 2 6 2 2 2 3 3 2" xfId="8590" xr:uid="{18638E57-C651-4A05-A974-FBB057D4E253}"/>
    <cellStyle name="Normalny 2 6 2 2 2 3 3 2 2" xfId="8591" xr:uid="{A7A1420A-D862-46CB-8A2E-4C8EDEE3F3B5}"/>
    <cellStyle name="Normalny 2 6 2 2 2 3 3 3" xfId="8592" xr:uid="{CFD71D66-0FBF-424E-AAA5-29B412CBB3B3}"/>
    <cellStyle name="Normalny 2 6 2 2 2 3 4" xfId="8593" xr:uid="{2C0FC0B1-2647-42D5-AD10-1AF8048EC10E}"/>
    <cellStyle name="Normalny 2 6 2 2 2 3 4 2" xfId="8594" xr:uid="{44C03CF4-75CA-4CDD-9C08-8FE611C4E546}"/>
    <cellStyle name="Normalny 2 6 2 2 2 3 5" xfId="8595" xr:uid="{9A11BA1C-858B-4003-9A78-A231D67F34C8}"/>
    <cellStyle name="Normalny 2 6 2 2 2 4" xfId="8596" xr:uid="{80555784-FE2C-4B04-9339-9E8A7616DEEE}"/>
    <cellStyle name="Normalny 2 6 2 2 2 4 2" xfId="8597" xr:uid="{DC670A32-289B-472C-8CCB-D63B1570D209}"/>
    <cellStyle name="Normalny 2 6 2 2 2 4 2 2" xfId="8598" xr:uid="{EBC5224D-5921-4182-8407-F9AC52B0499D}"/>
    <cellStyle name="Normalny 2 6 2 2 2 4 2 2 2" xfId="8599" xr:uid="{E5970F6C-D870-4AB1-8E17-D57871A948E2}"/>
    <cellStyle name="Normalny 2 6 2 2 2 4 2 3" xfId="8600" xr:uid="{2BBE75A3-28A5-4B6E-B855-93CE50EE67F5}"/>
    <cellStyle name="Normalny 2 6 2 2 2 4 3" xfId="8601" xr:uid="{A1EBC95F-4C69-45A7-98E1-D85380DB2D59}"/>
    <cellStyle name="Normalny 2 6 2 2 2 4 3 2" xfId="8602" xr:uid="{AE2E0DFD-297A-4206-A25C-789A618C15BC}"/>
    <cellStyle name="Normalny 2 6 2 2 2 4 4" xfId="8603" xr:uid="{BAF4A6EE-97A0-4B49-A4F9-DC6948CC1084}"/>
    <cellStyle name="Normalny 2 6 2 2 2 5" xfId="8604" xr:uid="{E0289B89-C80E-4D43-A438-504CF13840ED}"/>
    <cellStyle name="Normalny 2 6 2 2 2 5 2" xfId="8605" xr:uid="{565547BD-6D25-4E8D-848C-9AE319F920C7}"/>
    <cellStyle name="Normalny 2 6 2 2 2 5 2 2" xfId="8606" xr:uid="{E8007180-5B63-4C54-B10E-DF4A5DD33BD2}"/>
    <cellStyle name="Normalny 2 6 2 2 2 5 3" xfId="8607" xr:uid="{59C0C744-1169-465A-96FF-D16502820EE2}"/>
    <cellStyle name="Normalny 2 6 2 2 2 6" xfId="8608" xr:uid="{B4D48A1E-3FD6-4742-8DD6-5B6D7BC8DE22}"/>
    <cellStyle name="Normalny 2 6 2 2 2 6 2" xfId="8609" xr:uid="{E8D5A779-EA49-4675-95B1-1C559B69119D}"/>
    <cellStyle name="Normalny 2 6 2 2 2 7" xfId="8610" xr:uid="{6255A4A4-32C3-46A4-B5F5-04DCE97F9FC5}"/>
    <cellStyle name="Normalny 2 6 2 2 3" xfId="8611" xr:uid="{F69C3B1F-2BBF-4464-9BEF-8F273063C848}"/>
    <cellStyle name="Normalny 2 6 2 2 3 2" xfId="8612" xr:uid="{3D1D4174-5B57-4C2A-A9FF-E3CE44CB89D7}"/>
    <cellStyle name="Normalny 2 6 2 2 3 2 2" xfId="8613" xr:uid="{2508E52F-362C-4418-A643-CA1D694DA4A5}"/>
    <cellStyle name="Normalny 2 6 2 2 3 2 2 2" xfId="8614" xr:uid="{5E68C528-F4AE-4A53-8343-1512ECF7C62C}"/>
    <cellStyle name="Normalny 2 6 2 2 3 2 2 2 2" xfId="8615" xr:uid="{A0F86C83-D019-4542-B597-B70E169A8FD8}"/>
    <cellStyle name="Normalny 2 6 2 2 3 2 2 2 2 2" xfId="8616" xr:uid="{46B88CAD-A875-47CD-9274-40C0BA301C6C}"/>
    <cellStyle name="Normalny 2 6 2 2 3 2 2 2 3" xfId="8617" xr:uid="{5C21EA2B-8DDF-438B-8A2E-EBD29B267251}"/>
    <cellStyle name="Normalny 2 6 2 2 3 2 2 3" xfId="8618" xr:uid="{B9FAE392-2155-4541-8AD8-9299326F712B}"/>
    <cellStyle name="Normalny 2 6 2 2 3 2 2 3 2" xfId="8619" xr:uid="{324D8232-69D4-489F-B48B-76625A71C37F}"/>
    <cellStyle name="Normalny 2 6 2 2 3 2 2 4" xfId="8620" xr:uid="{B2E0E445-0075-4EA8-A142-2FA8A8BF74BC}"/>
    <cellStyle name="Normalny 2 6 2 2 3 2 3" xfId="8621" xr:uid="{18F428D6-F8E5-4F83-8371-7882A42256AF}"/>
    <cellStyle name="Normalny 2 6 2 2 3 2 3 2" xfId="8622" xr:uid="{7B35C8EE-C898-4B9D-8913-1F60ABF34690}"/>
    <cellStyle name="Normalny 2 6 2 2 3 2 3 2 2" xfId="8623" xr:uid="{AB8DDC47-2CC2-4BFD-849C-CC42B5E3280D}"/>
    <cellStyle name="Normalny 2 6 2 2 3 2 3 3" xfId="8624" xr:uid="{7AB5834B-2AAC-4A06-BB46-85FB414D5598}"/>
    <cellStyle name="Normalny 2 6 2 2 3 2 4" xfId="8625" xr:uid="{E6F2373E-D44A-4945-857A-284ABABD75D0}"/>
    <cellStyle name="Normalny 2 6 2 2 3 2 4 2" xfId="8626" xr:uid="{7CBDEF40-2BBE-43D2-8139-E298B71473F8}"/>
    <cellStyle name="Normalny 2 6 2 2 3 2 5" xfId="8627" xr:uid="{4535C1EC-0985-434C-B83B-63C10125B9D8}"/>
    <cellStyle name="Normalny 2 6 2 2 3 3" xfId="8628" xr:uid="{DD6E2CDA-1793-4D6E-9F4B-C27ABD4B7FFD}"/>
    <cellStyle name="Normalny 2 6 2 2 3 3 2" xfId="8629" xr:uid="{D3249EB1-98E0-43F7-B0A7-9AFC335CE7F0}"/>
    <cellStyle name="Normalny 2 6 2 2 3 3 2 2" xfId="8630" xr:uid="{FFFDAFC1-F97A-4682-8659-82B6AC50B8AC}"/>
    <cellStyle name="Normalny 2 6 2 2 3 3 2 2 2" xfId="8631" xr:uid="{38D20627-01BA-48DF-9093-66A579313812}"/>
    <cellStyle name="Normalny 2 6 2 2 3 3 2 3" xfId="8632" xr:uid="{AEDB014D-C5B3-4931-8270-9C6D542C5C01}"/>
    <cellStyle name="Normalny 2 6 2 2 3 3 3" xfId="8633" xr:uid="{0F7D187A-9315-4012-A3F4-A2E1239B2EB0}"/>
    <cellStyle name="Normalny 2 6 2 2 3 3 3 2" xfId="8634" xr:uid="{0A9C8EC1-A964-4161-9A73-154E1ECC0841}"/>
    <cellStyle name="Normalny 2 6 2 2 3 3 4" xfId="8635" xr:uid="{DBC86897-2665-4393-B77A-BD00F20A548E}"/>
    <cellStyle name="Normalny 2 6 2 2 3 4" xfId="8636" xr:uid="{2BCC9A34-0BBB-4059-871A-035DF786E270}"/>
    <cellStyle name="Normalny 2 6 2 2 3 4 2" xfId="8637" xr:uid="{2F67DD51-B0B8-4AC3-84FC-BE11D006E1BF}"/>
    <cellStyle name="Normalny 2 6 2 2 3 4 2 2" xfId="8638" xr:uid="{558E52C2-CD31-46B9-8E7E-E07F62E6D717}"/>
    <cellStyle name="Normalny 2 6 2 2 3 4 3" xfId="8639" xr:uid="{7505F366-65F0-4A6F-A9F0-6006FBFB619A}"/>
    <cellStyle name="Normalny 2 6 2 2 3 5" xfId="8640" xr:uid="{B5368890-4A75-47F2-A7E3-E249901899E9}"/>
    <cellStyle name="Normalny 2 6 2 2 3 5 2" xfId="8641" xr:uid="{DE4E8AB4-05BF-486D-ADD1-65C77C4D99B4}"/>
    <cellStyle name="Normalny 2 6 2 2 3 6" xfId="8642" xr:uid="{C264F796-D247-48B9-B979-705372832BFF}"/>
    <cellStyle name="Normalny 2 6 2 2 4" xfId="8643" xr:uid="{CCC5E87C-5065-4887-962C-D2CD23C1A069}"/>
    <cellStyle name="Normalny 2 6 2 2 4 2" xfId="8644" xr:uid="{8D971869-79E6-4621-BC29-2D61011BE97A}"/>
    <cellStyle name="Normalny 2 6 2 2 4 2 2" xfId="8645" xr:uid="{72CC5A97-3D86-4876-AC11-BCECA7AEBB8D}"/>
    <cellStyle name="Normalny 2 6 2 2 4 2 2 2" xfId="8646" xr:uid="{3EBD7F4E-AEE3-4011-A1AF-18C347520700}"/>
    <cellStyle name="Normalny 2 6 2 2 4 2 2 2 2" xfId="8647" xr:uid="{ABC0DD2B-8950-4246-9D0E-295AB77CC6F3}"/>
    <cellStyle name="Normalny 2 6 2 2 4 2 2 3" xfId="8648" xr:uid="{E9FE9F96-224A-4120-9B34-357E6BB1F207}"/>
    <cellStyle name="Normalny 2 6 2 2 4 2 3" xfId="8649" xr:uid="{88318B2D-EB75-4DC6-BE4C-6346664B6280}"/>
    <cellStyle name="Normalny 2 6 2 2 4 2 3 2" xfId="8650" xr:uid="{29842A52-AC8B-45AC-B6A5-7CC1C1A59DF7}"/>
    <cellStyle name="Normalny 2 6 2 2 4 2 4" xfId="8651" xr:uid="{6BF07D4B-C725-4829-B6BD-270466985120}"/>
    <cellStyle name="Normalny 2 6 2 2 4 3" xfId="8652" xr:uid="{4C62B953-00FF-41F4-B932-861FF9AD8E5F}"/>
    <cellStyle name="Normalny 2 6 2 2 4 3 2" xfId="8653" xr:uid="{E4532A03-9154-40CA-8D37-C4C7AAEA0A61}"/>
    <cellStyle name="Normalny 2 6 2 2 4 3 2 2" xfId="8654" xr:uid="{8ACA135F-6AB7-48E0-B859-FA7CA1E36A2A}"/>
    <cellStyle name="Normalny 2 6 2 2 4 3 3" xfId="8655" xr:uid="{85FF4395-DAB3-499A-AF7B-682DA4F93B15}"/>
    <cellStyle name="Normalny 2 6 2 2 4 4" xfId="8656" xr:uid="{9C22942B-FC20-48D2-8534-1EC73048F8EA}"/>
    <cellStyle name="Normalny 2 6 2 2 4 4 2" xfId="8657" xr:uid="{6C2B30BC-A851-4D7C-841F-CB196BBBBF58}"/>
    <cellStyle name="Normalny 2 6 2 2 4 5" xfId="8658" xr:uid="{8A34EDEC-003C-45FD-A076-89B66E02481C}"/>
    <cellStyle name="Normalny 2 6 2 2 5" xfId="8659" xr:uid="{EE6E64E0-60D6-470E-9F72-40905FCAF53C}"/>
    <cellStyle name="Normalny 2 6 2 2 5 2" xfId="8660" xr:uid="{DBDCD9AB-C8A2-4C2D-8FEA-13647D2F0ED6}"/>
    <cellStyle name="Normalny 2 6 2 2 5 2 2" xfId="8661" xr:uid="{2D4892A8-2DCF-433A-8C1B-A884571DCEF8}"/>
    <cellStyle name="Normalny 2 6 2 2 5 2 2 2" xfId="8662" xr:uid="{A1A4B3A0-3165-4DA5-83D6-A314B5F3F127}"/>
    <cellStyle name="Normalny 2 6 2 2 5 2 3" xfId="8663" xr:uid="{2301E811-27BE-417C-8925-2A5CF5DE741E}"/>
    <cellStyle name="Normalny 2 6 2 2 5 3" xfId="8664" xr:uid="{3D3CC003-C1E1-4D13-B22D-F621C3C9D4FB}"/>
    <cellStyle name="Normalny 2 6 2 2 5 3 2" xfId="8665" xr:uid="{F9D28D05-F56B-4D90-8B8D-C9021EDB5E0D}"/>
    <cellStyle name="Normalny 2 6 2 2 5 4" xfId="8666" xr:uid="{2F1F8E14-6F64-49D2-92CB-96C9071C4766}"/>
    <cellStyle name="Normalny 2 6 2 2 6" xfId="8667" xr:uid="{F2C395D0-98B6-4454-8145-6CAE0BDF7BD3}"/>
    <cellStyle name="Normalny 2 6 2 2 6 2" xfId="8668" xr:uid="{BDC27BC6-5AC0-452D-9CB7-3ED61670DCC3}"/>
    <cellStyle name="Normalny 2 6 2 2 6 2 2" xfId="8669" xr:uid="{28B5131B-AE3B-42B6-ACF4-E53AF7159989}"/>
    <cellStyle name="Normalny 2 6 2 2 6 3" xfId="8670" xr:uid="{12A38351-7C96-41B9-A077-4C4E264FDC97}"/>
    <cellStyle name="Normalny 2 6 2 2 7" xfId="8671" xr:uid="{89745AF6-C014-4C2D-B4F6-DE8E049C45F8}"/>
    <cellStyle name="Normalny 2 6 2 2 7 2" xfId="8672" xr:uid="{703CCB60-65AC-4951-AF4A-054773D29CA8}"/>
    <cellStyle name="Normalny 2 6 2 2 8" xfId="8673" xr:uid="{137E87CF-D7F1-4AB9-8995-9B5C3023043F}"/>
    <cellStyle name="Normalny 2 6 2 3" xfId="8674" xr:uid="{5BA3F0CB-4133-4769-9B07-AA6957E44144}"/>
    <cellStyle name="Normalny 2 6 2 3 2" xfId="8675" xr:uid="{B565DB0B-8787-4B94-AD30-4BD31D7C0DC8}"/>
    <cellStyle name="Normalny 2 6 2 3 2 2" xfId="8676" xr:uid="{502A5FBC-71DA-4621-BB72-C058342A0C88}"/>
    <cellStyle name="Normalny 2 6 2 3 2 2 2" xfId="8677" xr:uid="{60C2DA8C-6D5D-4B9E-ADFA-076FD94CBBEF}"/>
    <cellStyle name="Normalny 2 6 2 3 2 2 2 2" xfId="8678" xr:uid="{3566F206-CB8C-4D18-8065-58C73F0D03F1}"/>
    <cellStyle name="Normalny 2 6 2 3 2 2 2 2 2" xfId="8679" xr:uid="{89367200-9A97-4329-BC84-973A36151E62}"/>
    <cellStyle name="Normalny 2 6 2 3 2 2 2 2 2 2" xfId="8680" xr:uid="{B96B8EE4-8958-45A5-951F-300DA941E765}"/>
    <cellStyle name="Normalny 2 6 2 3 2 2 2 2 3" xfId="8681" xr:uid="{C7EEC697-780D-43A2-A102-A453B73A98C8}"/>
    <cellStyle name="Normalny 2 6 2 3 2 2 2 3" xfId="8682" xr:uid="{8759A530-232C-42DF-B35A-50339CFF57F9}"/>
    <cellStyle name="Normalny 2 6 2 3 2 2 2 3 2" xfId="8683" xr:uid="{D8BAB1FA-B1E3-4EEF-B3EA-F3CE98D14EBA}"/>
    <cellStyle name="Normalny 2 6 2 3 2 2 2 4" xfId="8684" xr:uid="{E5F9BAB9-E22E-429B-A532-C64AA6030DE4}"/>
    <cellStyle name="Normalny 2 6 2 3 2 2 3" xfId="8685" xr:uid="{CAB0AE61-546B-42DA-9D3B-BB01413897A2}"/>
    <cellStyle name="Normalny 2 6 2 3 2 2 3 2" xfId="8686" xr:uid="{6D4ECBB8-BE44-4105-A5CC-6576ED3451A6}"/>
    <cellStyle name="Normalny 2 6 2 3 2 2 3 2 2" xfId="8687" xr:uid="{937E54A5-7403-42AF-981B-4B2227F9BE35}"/>
    <cellStyle name="Normalny 2 6 2 3 2 2 3 3" xfId="8688" xr:uid="{75448ACF-65EB-4129-B231-68686D251955}"/>
    <cellStyle name="Normalny 2 6 2 3 2 2 4" xfId="8689" xr:uid="{A587BBB7-6493-4204-AEDC-4B25643682D3}"/>
    <cellStyle name="Normalny 2 6 2 3 2 2 4 2" xfId="8690" xr:uid="{E3BF240E-CBED-4F46-9008-E27917B37E3A}"/>
    <cellStyle name="Normalny 2 6 2 3 2 2 5" xfId="8691" xr:uid="{70F18643-D2D4-4980-B361-D0B9DEB77224}"/>
    <cellStyle name="Normalny 2 6 2 3 2 3" xfId="8692" xr:uid="{57B60DCB-AE55-4118-95EA-0157C220677D}"/>
    <cellStyle name="Normalny 2 6 2 3 2 3 2" xfId="8693" xr:uid="{E7786BA5-3E79-4164-87B4-83B722E9F6A3}"/>
    <cellStyle name="Normalny 2 6 2 3 2 3 2 2" xfId="8694" xr:uid="{8E11C9FE-FC68-493A-84B0-7F177D628EC8}"/>
    <cellStyle name="Normalny 2 6 2 3 2 3 2 2 2" xfId="8695" xr:uid="{5E6AAA71-BC61-4F48-86B6-482FB2C8B680}"/>
    <cellStyle name="Normalny 2 6 2 3 2 3 2 3" xfId="8696" xr:uid="{D75BA46D-39E6-4DF2-9CF1-088A4E0A5748}"/>
    <cellStyle name="Normalny 2 6 2 3 2 3 3" xfId="8697" xr:uid="{795D7269-66ED-4880-8509-A8F7231336FE}"/>
    <cellStyle name="Normalny 2 6 2 3 2 3 3 2" xfId="8698" xr:uid="{653C9B46-C700-41A1-8504-3D9BCF117F63}"/>
    <cellStyle name="Normalny 2 6 2 3 2 3 4" xfId="8699" xr:uid="{3249FC7F-534F-439E-83F1-151AFAEC8707}"/>
    <cellStyle name="Normalny 2 6 2 3 2 4" xfId="8700" xr:uid="{DB3E8295-F7C5-4C00-97A5-2175233323BF}"/>
    <cellStyle name="Normalny 2 6 2 3 2 4 2" xfId="8701" xr:uid="{CF7BC7AF-F005-4C92-93DA-B4E710C69F22}"/>
    <cellStyle name="Normalny 2 6 2 3 2 4 2 2" xfId="8702" xr:uid="{3ABA391C-517F-4884-BE70-C4167E149110}"/>
    <cellStyle name="Normalny 2 6 2 3 2 4 3" xfId="8703" xr:uid="{377097E2-2D6E-43FF-9B2F-6BD7E0A59C3C}"/>
    <cellStyle name="Normalny 2 6 2 3 2 5" xfId="8704" xr:uid="{C84029A2-4FFB-4837-AEB4-EF5E77C1FD92}"/>
    <cellStyle name="Normalny 2 6 2 3 2 5 2" xfId="8705" xr:uid="{4C43BBE0-C9A2-4F08-9073-CD1D16801740}"/>
    <cellStyle name="Normalny 2 6 2 3 2 6" xfId="8706" xr:uid="{F081BF71-C64A-4944-958D-A581F822E143}"/>
    <cellStyle name="Normalny 2 6 2 3 3" xfId="8707" xr:uid="{6FDDED62-58E2-42AD-9DE7-67A244A67FC0}"/>
    <cellStyle name="Normalny 2 6 2 3 3 2" xfId="8708" xr:uid="{D4FFDF3F-447A-4C00-9295-C3A13BC2938A}"/>
    <cellStyle name="Normalny 2 6 2 3 3 2 2" xfId="8709" xr:uid="{58E71449-9C12-47B9-AF41-7BD730CA99AB}"/>
    <cellStyle name="Normalny 2 6 2 3 3 2 2 2" xfId="8710" xr:uid="{A8C50EE1-F9B8-4269-A324-6335A3FF7747}"/>
    <cellStyle name="Normalny 2 6 2 3 3 2 2 2 2" xfId="8711" xr:uid="{26CF1C23-8F14-4182-8CD5-7FD1EC70FD30}"/>
    <cellStyle name="Normalny 2 6 2 3 3 2 2 3" xfId="8712" xr:uid="{0B05C017-3121-4690-BD9E-B8A8D95006E5}"/>
    <cellStyle name="Normalny 2 6 2 3 3 2 3" xfId="8713" xr:uid="{AD95855A-EB95-43DC-B91F-15B74A9D7770}"/>
    <cellStyle name="Normalny 2 6 2 3 3 2 3 2" xfId="8714" xr:uid="{DBFB6DFE-3C81-4DB8-A5B5-F5EB1DDFCD3F}"/>
    <cellStyle name="Normalny 2 6 2 3 3 2 4" xfId="8715" xr:uid="{A3AEB546-BC9D-4304-A971-DEBB739D93D7}"/>
    <cellStyle name="Normalny 2 6 2 3 3 3" xfId="8716" xr:uid="{9A2A3F47-7E29-4D9A-8FD2-75C9110C24E8}"/>
    <cellStyle name="Normalny 2 6 2 3 3 3 2" xfId="8717" xr:uid="{CEE65730-415B-4F26-B022-41CBD49FB0AA}"/>
    <cellStyle name="Normalny 2 6 2 3 3 3 2 2" xfId="8718" xr:uid="{3D222774-F6D9-4AC0-9405-9BF1E63F5DD9}"/>
    <cellStyle name="Normalny 2 6 2 3 3 3 3" xfId="8719" xr:uid="{FA98F54F-310A-4C7E-8965-821F0839E7F2}"/>
    <cellStyle name="Normalny 2 6 2 3 3 4" xfId="8720" xr:uid="{568D8341-1007-4CFE-9992-46F818EC0942}"/>
    <cellStyle name="Normalny 2 6 2 3 3 4 2" xfId="8721" xr:uid="{F068842E-461C-4157-8B9F-2BDE9546EEA9}"/>
    <cellStyle name="Normalny 2 6 2 3 3 5" xfId="8722" xr:uid="{C99AB4F9-88AE-4B76-8AE3-172B291AF1C9}"/>
    <cellStyle name="Normalny 2 6 2 3 4" xfId="8723" xr:uid="{7D390EA0-0942-475E-B643-8A4A0E5A3A15}"/>
    <cellStyle name="Normalny 2 6 2 3 4 2" xfId="8724" xr:uid="{10444731-3015-4451-A539-51FFFBE69E47}"/>
    <cellStyle name="Normalny 2 6 2 3 4 2 2" xfId="8725" xr:uid="{C1362916-74BD-4360-83D6-3AB4DAC60205}"/>
    <cellStyle name="Normalny 2 6 2 3 4 2 2 2" xfId="8726" xr:uid="{DE09C90D-321F-4716-946A-F6E5464A8CF6}"/>
    <cellStyle name="Normalny 2 6 2 3 4 2 3" xfId="8727" xr:uid="{CDAD2794-E60D-4480-92EB-F5AECAEB8275}"/>
    <cellStyle name="Normalny 2 6 2 3 4 3" xfId="8728" xr:uid="{709872C9-5294-453B-9858-C4934FCC21EE}"/>
    <cellStyle name="Normalny 2 6 2 3 4 3 2" xfId="8729" xr:uid="{A8EB70D8-F700-49CE-BB7E-4B89163813C8}"/>
    <cellStyle name="Normalny 2 6 2 3 4 4" xfId="8730" xr:uid="{FD478C37-2AC5-4E59-8DC6-7EAE6B4ED02D}"/>
    <cellStyle name="Normalny 2 6 2 3 5" xfId="8731" xr:uid="{D3FADE1B-BBC1-49F9-B76D-8110938DD57F}"/>
    <cellStyle name="Normalny 2 6 2 3 5 2" xfId="8732" xr:uid="{85070501-DD24-416D-B4C1-A998729F950B}"/>
    <cellStyle name="Normalny 2 6 2 3 5 2 2" xfId="8733" xr:uid="{D0C59BE3-5D68-4690-A9C1-B5397F5FF191}"/>
    <cellStyle name="Normalny 2 6 2 3 5 3" xfId="8734" xr:uid="{E695877A-8EEA-4D10-AAB8-7551579B4C98}"/>
    <cellStyle name="Normalny 2 6 2 3 6" xfId="8735" xr:uid="{779DE46B-B31F-458E-9165-11EC3F163A88}"/>
    <cellStyle name="Normalny 2 6 2 3 6 2" xfId="8736" xr:uid="{AA5145D1-8B29-4159-BA26-ACC3020E4476}"/>
    <cellStyle name="Normalny 2 6 2 3 7" xfId="8737" xr:uid="{200AD7D2-C8A8-4D71-8828-3A41361AD1EB}"/>
    <cellStyle name="Normalny 2 6 2 4" xfId="8738" xr:uid="{307A64C2-8F00-4FC7-9818-00E6CEC945C4}"/>
    <cellStyle name="Normalny 2 6 2 4 2" xfId="8739" xr:uid="{E0F74FF8-654E-456A-AAA6-8BE937B2FD75}"/>
    <cellStyle name="Normalny 2 6 2 4 2 2" xfId="8740" xr:uid="{7564AAB9-36E0-4166-A7B6-348A8CC1BA7E}"/>
    <cellStyle name="Normalny 2 6 2 4 2 2 2" xfId="8741" xr:uid="{D87B7F97-A2B5-4078-87C5-6D988221B5B6}"/>
    <cellStyle name="Normalny 2 6 2 4 2 2 2 2" xfId="8742" xr:uid="{48A58A34-3367-4421-BDE3-EB2D8EB05B2A}"/>
    <cellStyle name="Normalny 2 6 2 4 2 2 2 2 2" xfId="8743" xr:uid="{F9812F68-37FB-49F3-AE15-9D2B311C3C7A}"/>
    <cellStyle name="Normalny 2 6 2 4 2 2 2 3" xfId="8744" xr:uid="{10A80467-A539-4665-AFB8-FAB2DD023EFD}"/>
    <cellStyle name="Normalny 2 6 2 4 2 2 3" xfId="8745" xr:uid="{607324C0-22BA-4EC9-AA93-FA1D6762C2A7}"/>
    <cellStyle name="Normalny 2 6 2 4 2 2 3 2" xfId="8746" xr:uid="{D0B5AADA-D71C-42F7-AF4E-98E66482782D}"/>
    <cellStyle name="Normalny 2 6 2 4 2 2 4" xfId="8747" xr:uid="{0E95124D-42C6-4EE5-B9AC-A1427111FD2B}"/>
    <cellStyle name="Normalny 2 6 2 4 2 3" xfId="8748" xr:uid="{5F832CDC-BB46-4079-AC12-A27E3AA29D6E}"/>
    <cellStyle name="Normalny 2 6 2 4 2 3 2" xfId="8749" xr:uid="{150117F0-28DD-4C3C-84A1-E7FD1B9CE155}"/>
    <cellStyle name="Normalny 2 6 2 4 2 3 2 2" xfId="8750" xr:uid="{7012056F-8E72-4552-AE44-E62ABCAA4881}"/>
    <cellStyle name="Normalny 2 6 2 4 2 3 3" xfId="8751" xr:uid="{191E0622-DE94-4D7E-A34B-19F44237D985}"/>
    <cellStyle name="Normalny 2 6 2 4 2 4" xfId="8752" xr:uid="{059B4E0F-BDF5-4DF9-AFCE-B8E275EB5F6C}"/>
    <cellStyle name="Normalny 2 6 2 4 2 4 2" xfId="8753" xr:uid="{482FBFD1-762B-468B-B186-BB9767B3A229}"/>
    <cellStyle name="Normalny 2 6 2 4 2 5" xfId="8754" xr:uid="{80EAE9EA-EDE3-428A-B885-65770305710E}"/>
    <cellStyle name="Normalny 2 6 2 4 3" xfId="8755" xr:uid="{C0150EFB-D97E-4BD6-964E-CFC37B31E57C}"/>
    <cellStyle name="Normalny 2 6 2 4 3 2" xfId="8756" xr:uid="{2D951755-83F5-4A1C-B6E8-29DE221FD7D7}"/>
    <cellStyle name="Normalny 2 6 2 4 3 2 2" xfId="8757" xr:uid="{F593EF6A-F16E-4452-877C-659A4ED5B84D}"/>
    <cellStyle name="Normalny 2 6 2 4 3 2 2 2" xfId="8758" xr:uid="{F81E3367-2057-4D2B-8B7F-EE85419B02D8}"/>
    <cellStyle name="Normalny 2 6 2 4 3 2 3" xfId="8759" xr:uid="{E003088F-BA65-45C9-88A8-39157791CDCA}"/>
    <cellStyle name="Normalny 2 6 2 4 3 3" xfId="8760" xr:uid="{7C825B41-EEBC-44C3-B701-49C60DE3985B}"/>
    <cellStyle name="Normalny 2 6 2 4 3 3 2" xfId="8761" xr:uid="{C0124D81-36DD-472E-82F4-EB0345737AD1}"/>
    <cellStyle name="Normalny 2 6 2 4 3 4" xfId="8762" xr:uid="{4FD3F3CC-CBDB-46D9-94EE-855655FDAB07}"/>
    <cellStyle name="Normalny 2 6 2 4 4" xfId="8763" xr:uid="{36BBC678-95C5-472F-862E-319AA4CACC08}"/>
    <cellStyle name="Normalny 2 6 2 4 4 2" xfId="8764" xr:uid="{8BE1D5D1-74BF-4314-9931-EEDBF72BA780}"/>
    <cellStyle name="Normalny 2 6 2 4 4 2 2" xfId="8765" xr:uid="{BE98AA39-8EB1-49D9-AFA1-79F150BB4F2E}"/>
    <cellStyle name="Normalny 2 6 2 4 4 3" xfId="8766" xr:uid="{DD26E85D-222D-495D-A775-A71B09995EBF}"/>
    <cellStyle name="Normalny 2 6 2 4 5" xfId="8767" xr:uid="{4895448A-0A2F-482B-B998-B47402B974D1}"/>
    <cellStyle name="Normalny 2 6 2 4 5 2" xfId="8768" xr:uid="{37519A15-6BB3-4E74-8A18-C977D3FAC3C5}"/>
    <cellStyle name="Normalny 2 6 2 4 6" xfId="8769" xr:uid="{DD833C3A-E694-4B83-AF08-72BADC698653}"/>
    <cellStyle name="Normalny 2 6 2 5" xfId="8770" xr:uid="{6C3B2F34-65DA-44A4-9F27-629C089B9F20}"/>
    <cellStyle name="Normalny 2 6 2 5 2" xfId="8771" xr:uid="{D359D65C-037E-4309-A0B3-ADCD5DAB9EF5}"/>
    <cellStyle name="Normalny 2 6 2 5 2 2" xfId="8772" xr:uid="{E7F758EC-9161-40DA-AD4D-26DB3FFD85B8}"/>
    <cellStyle name="Normalny 2 6 2 5 2 2 2" xfId="8773" xr:uid="{5E5338ED-1016-48C9-A851-C67A85BFDCC0}"/>
    <cellStyle name="Normalny 2 6 2 5 2 2 2 2" xfId="8774" xr:uid="{93303056-60EC-42C2-A1EF-741926E639A3}"/>
    <cellStyle name="Normalny 2 6 2 5 2 2 3" xfId="8775" xr:uid="{31DF92EA-7BCF-48A8-907D-74AEBED017BA}"/>
    <cellStyle name="Normalny 2 6 2 5 2 3" xfId="8776" xr:uid="{7E458059-801B-47B3-887A-70F21767AA6C}"/>
    <cellStyle name="Normalny 2 6 2 5 2 3 2" xfId="8777" xr:uid="{DD4A868E-D1C9-4ACC-B7FA-634F95BED090}"/>
    <cellStyle name="Normalny 2 6 2 5 2 4" xfId="8778" xr:uid="{7EB7C501-825C-4F3B-8EC1-539909499937}"/>
    <cellStyle name="Normalny 2 6 2 5 3" xfId="8779" xr:uid="{32932F85-45B8-4053-8566-EF6C0DBB7172}"/>
    <cellStyle name="Normalny 2 6 2 5 3 2" xfId="8780" xr:uid="{65B7233B-F073-45E6-87C3-D6B1E189385E}"/>
    <cellStyle name="Normalny 2 6 2 5 3 2 2" xfId="8781" xr:uid="{B1345CFD-ED34-41BA-B22A-1948F6CB168F}"/>
    <cellStyle name="Normalny 2 6 2 5 3 3" xfId="8782" xr:uid="{36A32751-344E-46D5-8B4D-A305D3D616BC}"/>
    <cellStyle name="Normalny 2 6 2 5 4" xfId="8783" xr:uid="{877744F1-DA80-408F-A3F0-1B5C4FBED74E}"/>
    <cellStyle name="Normalny 2 6 2 5 4 2" xfId="8784" xr:uid="{31A91CEE-C559-428B-BDBB-E47D31A410A1}"/>
    <cellStyle name="Normalny 2 6 2 5 5" xfId="8785" xr:uid="{3FC70130-745D-49EA-9593-768E45905AB3}"/>
    <cellStyle name="Normalny 2 6 2 6" xfId="8786" xr:uid="{17E11436-07AD-4ECB-8B2F-22982677FB36}"/>
    <cellStyle name="Normalny 2 6 2 6 2" xfId="8787" xr:uid="{A3882927-1651-49DD-B68F-D78F2B9D142A}"/>
    <cellStyle name="Normalny 2 6 2 6 2 2" xfId="8788" xr:uid="{20C0D41F-F7AF-4AE3-950A-EBF9B0788036}"/>
    <cellStyle name="Normalny 2 6 2 6 2 2 2" xfId="8789" xr:uid="{A1F75BE0-6D59-42AD-93B0-C9FB3C768F0E}"/>
    <cellStyle name="Normalny 2 6 2 6 2 3" xfId="8790" xr:uid="{70656A88-513A-4C12-A699-0301995F9DCA}"/>
    <cellStyle name="Normalny 2 6 2 6 3" xfId="8791" xr:uid="{FA6AD5E2-6355-4345-BD2D-0BE98A9AC57D}"/>
    <cellStyle name="Normalny 2 6 2 6 3 2" xfId="8792" xr:uid="{3DCBCAA6-6F97-40A0-9CD1-052A766CEB70}"/>
    <cellStyle name="Normalny 2 6 2 6 4" xfId="8793" xr:uid="{D8DA4FF6-48BB-4F78-8B25-B1E3BAEA078B}"/>
    <cellStyle name="Normalny 2 6 2 7" xfId="8794" xr:uid="{0ED271EF-0A52-4CE2-A8FF-444A649C9AA4}"/>
    <cellStyle name="Normalny 2 6 2 7 2" xfId="8795" xr:uid="{3EC039AA-BB8E-47F8-A4EC-6DD32D79F1F9}"/>
    <cellStyle name="Normalny 2 6 2 7 2 2" xfId="8796" xr:uid="{8A17D3BB-171A-4215-983B-55B865E9461C}"/>
    <cellStyle name="Normalny 2 6 2 7 3" xfId="8797" xr:uid="{462BB665-1707-482E-9640-2C511F388906}"/>
    <cellStyle name="Normalny 2 6 2 8" xfId="8798" xr:uid="{64F0E1E9-0EB8-4208-A527-9778A06D21B5}"/>
    <cellStyle name="Normalny 2 6 2 8 2" xfId="8799" xr:uid="{19810C78-BFC3-480A-8D6E-9BABBA605744}"/>
    <cellStyle name="Normalny 2 6 2 9" xfId="8800" xr:uid="{DB194B84-DD89-4428-877C-79EF1AECBB23}"/>
    <cellStyle name="Normalny 2 6 3" xfId="8801" xr:uid="{E55A68B7-03B7-4EAF-A393-484B36110F1E}"/>
    <cellStyle name="Normalny 2 6 3 2" xfId="8802" xr:uid="{CB080A9C-1EFB-42AC-9A2B-431FFD0AE82F}"/>
    <cellStyle name="Normalny 2 6 3 2 2" xfId="8803" xr:uid="{7F393333-0B94-4233-A50F-A9AE4C921768}"/>
    <cellStyle name="Normalny 2 6 3 2 2 2" xfId="8804" xr:uid="{0628FAA3-8549-4A4C-983F-6900584F0C1F}"/>
    <cellStyle name="Normalny 2 6 3 2 2 2 2" xfId="8805" xr:uid="{C67D8376-F39A-466A-A063-ED8DA1E04297}"/>
    <cellStyle name="Normalny 2 6 3 2 2 2 2 2" xfId="8806" xr:uid="{E9B36630-4C2E-473E-9253-E20FB7BB5C0E}"/>
    <cellStyle name="Normalny 2 6 3 2 2 2 2 2 2" xfId="8807" xr:uid="{235F31C9-5D79-43A9-9E69-1AE0344B3788}"/>
    <cellStyle name="Normalny 2 6 3 2 2 2 2 2 2 2" xfId="8808" xr:uid="{7EFB09C4-6887-4466-83C4-A38C3B8A091F}"/>
    <cellStyle name="Normalny 2 6 3 2 2 2 2 2 3" xfId="8809" xr:uid="{8C0A077C-8312-4D64-9813-8A06087FE55F}"/>
    <cellStyle name="Normalny 2 6 3 2 2 2 2 3" xfId="8810" xr:uid="{4F548724-EF01-4C1A-9BC7-1976AC5E3EEC}"/>
    <cellStyle name="Normalny 2 6 3 2 2 2 2 3 2" xfId="8811" xr:uid="{9FA53C73-7FFA-4F40-A559-7363EA937FC9}"/>
    <cellStyle name="Normalny 2 6 3 2 2 2 2 4" xfId="8812" xr:uid="{C1CE1964-76F4-46E9-8474-C6090197BF35}"/>
    <cellStyle name="Normalny 2 6 3 2 2 2 3" xfId="8813" xr:uid="{A6B63841-9524-41C6-9C2E-756A95B45FDB}"/>
    <cellStyle name="Normalny 2 6 3 2 2 2 3 2" xfId="8814" xr:uid="{4BC32B54-D3B6-4D20-BAFD-4737CE3FD0F7}"/>
    <cellStyle name="Normalny 2 6 3 2 2 2 3 2 2" xfId="8815" xr:uid="{9AB40EEC-FED0-4DAA-ADF7-FCCD29695E55}"/>
    <cellStyle name="Normalny 2 6 3 2 2 2 3 3" xfId="8816" xr:uid="{6CD666E0-600A-4D09-B007-9B1DB2804D06}"/>
    <cellStyle name="Normalny 2 6 3 2 2 2 4" xfId="8817" xr:uid="{CF1F5DA0-4F6E-4DAE-88B9-DBEB248EAD62}"/>
    <cellStyle name="Normalny 2 6 3 2 2 2 4 2" xfId="8818" xr:uid="{E4135302-5B2C-4D75-A118-FBFC66063445}"/>
    <cellStyle name="Normalny 2 6 3 2 2 2 5" xfId="8819" xr:uid="{21F3FED3-BFA1-4991-B738-4B8C4E09E94D}"/>
    <cellStyle name="Normalny 2 6 3 2 2 3" xfId="8820" xr:uid="{6D395D4A-61D5-419A-AE88-49693EB15970}"/>
    <cellStyle name="Normalny 2 6 3 2 2 3 2" xfId="8821" xr:uid="{7C88D34D-DC8E-4CBC-8666-67ADF91912BC}"/>
    <cellStyle name="Normalny 2 6 3 2 2 3 2 2" xfId="8822" xr:uid="{927D5B2E-DC62-437C-ACB8-8A2353F8EC0A}"/>
    <cellStyle name="Normalny 2 6 3 2 2 3 2 2 2" xfId="8823" xr:uid="{F8BDE873-4692-46B2-A3F5-699FCD0917A3}"/>
    <cellStyle name="Normalny 2 6 3 2 2 3 2 3" xfId="8824" xr:uid="{23C1902F-21D5-487C-BFA3-337AC58B4532}"/>
    <cellStyle name="Normalny 2 6 3 2 2 3 3" xfId="8825" xr:uid="{90E97FB2-3967-43F6-A0A0-64DC0D5BBE0F}"/>
    <cellStyle name="Normalny 2 6 3 2 2 3 3 2" xfId="8826" xr:uid="{453EADF3-511B-4283-9ECD-2EEA0FB75F42}"/>
    <cellStyle name="Normalny 2 6 3 2 2 3 4" xfId="8827" xr:uid="{BA7962CD-1CDB-4796-8513-96485340EACF}"/>
    <cellStyle name="Normalny 2 6 3 2 2 4" xfId="8828" xr:uid="{5A524EAB-CE68-43A9-BABA-ED4948968FA5}"/>
    <cellStyle name="Normalny 2 6 3 2 2 4 2" xfId="8829" xr:uid="{90AE4398-573C-41FF-9FA6-75707B8F0BE7}"/>
    <cellStyle name="Normalny 2 6 3 2 2 4 2 2" xfId="8830" xr:uid="{FD64EF7D-8025-4781-A610-A82A1DBAE16A}"/>
    <cellStyle name="Normalny 2 6 3 2 2 4 3" xfId="8831" xr:uid="{AC623A67-2C32-4636-8FAA-9D129D094C4D}"/>
    <cellStyle name="Normalny 2 6 3 2 2 5" xfId="8832" xr:uid="{3583C404-9930-49CE-A07F-A9F6B7C88242}"/>
    <cellStyle name="Normalny 2 6 3 2 2 5 2" xfId="8833" xr:uid="{07365203-F822-45CF-9F5D-BD5FA3C192E6}"/>
    <cellStyle name="Normalny 2 6 3 2 2 6" xfId="8834" xr:uid="{037BD8BC-0599-4027-932D-62C2AB17C1B6}"/>
    <cellStyle name="Normalny 2 6 3 2 3" xfId="8835" xr:uid="{B5653AEA-909A-474A-B493-8392B60DA987}"/>
    <cellStyle name="Normalny 2 6 3 2 3 2" xfId="8836" xr:uid="{4B4BA775-FCCD-49CF-B175-B81952D5FA5A}"/>
    <cellStyle name="Normalny 2 6 3 2 3 2 2" xfId="8837" xr:uid="{75A28B71-5B8D-40CB-895E-AD71C4D1BE53}"/>
    <cellStyle name="Normalny 2 6 3 2 3 2 2 2" xfId="8838" xr:uid="{C79C11CE-ACB1-4B6D-8511-FB0A81EE4A61}"/>
    <cellStyle name="Normalny 2 6 3 2 3 2 2 2 2" xfId="8839" xr:uid="{8781A8AC-6DA5-42EF-8228-936546297E19}"/>
    <cellStyle name="Normalny 2 6 3 2 3 2 2 3" xfId="8840" xr:uid="{103ECD1C-766D-4D4F-A20E-42AA5FB632E9}"/>
    <cellStyle name="Normalny 2 6 3 2 3 2 3" xfId="8841" xr:uid="{78C392F0-886F-4F4D-83C6-0E9F54966B09}"/>
    <cellStyle name="Normalny 2 6 3 2 3 2 3 2" xfId="8842" xr:uid="{F475F1FA-B56D-429A-80C5-C79ED690C84A}"/>
    <cellStyle name="Normalny 2 6 3 2 3 2 4" xfId="8843" xr:uid="{73034808-F016-4590-A872-C89BC9DF7B0C}"/>
    <cellStyle name="Normalny 2 6 3 2 3 3" xfId="8844" xr:uid="{BA266993-0969-4790-B504-D7AE666FA2C6}"/>
    <cellStyle name="Normalny 2 6 3 2 3 3 2" xfId="8845" xr:uid="{D5354C93-699D-4F39-9579-8E1FAC563D80}"/>
    <cellStyle name="Normalny 2 6 3 2 3 3 2 2" xfId="8846" xr:uid="{D1322D04-00E9-4316-B3D6-D06DA74C6D8D}"/>
    <cellStyle name="Normalny 2 6 3 2 3 3 3" xfId="8847" xr:uid="{F74322F8-4392-41F3-8064-F2C4FAB2B541}"/>
    <cellStyle name="Normalny 2 6 3 2 3 4" xfId="8848" xr:uid="{FA3F87DE-E11C-4ED7-93ED-3BE8D59E41F5}"/>
    <cellStyle name="Normalny 2 6 3 2 3 4 2" xfId="8849" xr:uid="{B70D17AD-6EE4-4548-8EE3-68F2FB584658}"/>
    <cellStyle name="Normalny 2 6 3 2 3 5" xfId="8850" xr:uid="{5BA9809D-65A7-4A38-B1D0-1B8BAB1E231B}"/>
    <cellStyle name="Normalny 2 6 3 2 4" xfId="8851" xr:uid="{7E5FA2F1-0963-4AAA-807A-D808BC672A0B}"/>
    <cellStyle name="Normalny 2 6 3 2 4 2" xfId="8852" xr:uid="{DB368753-0C8F-4810-B937-5A8D5C5758DC}"/>
    <cellStyle name="Normalny 2 6 3 2 4 2 2" xfId="8853" xr:uid="{4F335E38-3FE9-41F4-BB87-944A55BAA08F}"/>
    <cellStyle name="Normalny 2 6 3 2 4 2 2 2" xfId="8854" xr:uid="{78BFAE00-E51D-49AB-9C4D-48F48D83A01A}"/>
    <cellStyle name="Normalny 2 6 3 2 4 2 3" xfId="8855" xr:uid="{DC03F592-B188-4FC0-9AA6-FF13C7F7011D}"/>
    <cellStyle name="Normalny 2 6 3 2 4 3" xfId="8856" xr:uid="{52D8B647-4693-4F61-A995-E09980694F2E}"/>
    <cellStyle name="Normalny 2 6 3 2 4 3 2" xfId="8857" xr:uid="{009F7F23-A52E-4B23-BF7E-E44F7CB85CAB}"/>
    <cellStyle name="Normalny 2 6 3 2 4 4" xfId="8858" xr:uid="{1976A3AF-9DC0-4BE5-9C53-719A842BADE5}"/>
    <cellStyle name="Normalny 2 6 3 2 5" xfId="8859" xr:uid="{D1572D83-59A7-4719-A8AA-44CEE5B1CA21}"/>
    <cellStyle name="Normalny 2 6 3 2 5 2" xfId="8860" xr:uid="{F307D785-5526-47A2-93C2-C1A7DF8723D4}"/>
    <cellStyle name="Normalny 2 6 3 2 5 2 2" xfId="8861" xr:uid="{191F7152-E1E0-4014-829E-513CF411858B}"/>
    <cellStyle name="Normalny 2 6 3 2 5 3" xfId="8862" xr:uid="{F8E154E7-492F-4652-A233-A9A5A2812792}"/>
    <cellStyle name="Normalny 2 6 3 2 6" xfId="8863" xr:uid="{1050DD8A-E8DB-420D-A5F2-FD6D792E8A3E}"/>
    <cellStyle name="Normalny 2 6 3 2 6 2" xfId="8864" xr:uid="{F7BC2A57-9B7B-4388-9D21-4AE11F49C348}"/>
    <cellStyle name="Normalny 2 6 3 2 7" xfId="8865" xr:uid="{630E2E9E-0F9D-4ADD-87D0-8BB0667AA0E0}"/>
    <cellStyle name="Normalny 2 6 3 3" xfId="8866" xr:uid="{D1C2489E-B4E5-41A8-AB0D-23B31403103A}"/>
    <cellStyle name="Normalny 2 6 3 3 2" xfId="8867" xr:uid="{85F56355-4192-423D-9497-100DCA32CC8D}"/>
    <cellStyle name="Normalny 2 6 3 3 2 2" xfId="8868" xr:uid="{C845DE5E-A415-4D44-9987-0A97F1CE5A9D}"/>
    <cellStyle name="Normalny 2 6 3 3 2 2 2" xfId="8869" xr:uid="{FD63C184-CEF1-4E99-BAB4-C0A8B38E8ED8}"/>
    <cellStyle name="Normalny 2 6 3 3 2 2 2 2" xfId="8870" xr:uid="{A6E6B76F-598C-4228-995A-27D7435B7E00}"/>
    <cellStyle name="Normalny 2 6 3 3 2 2 2 2 2" xfId="8871" xr:uid="{F9C4810C-30A1-42F4-96EB-14E4EB6D7479}"/>
    <cellStyle name="Normalny 2 6 3 3 2 2 2 3" xfId="8872" xr:uid="{48A3370F-BDA8-4515-8E70-CA63B62A6D6C}"/>
    <cellStyle name="Normalny 2 6 3 3 2 2 3" xfId="8873" xr:uid="{D44461B3-A570-4D66-B3D0-06CB3028FCDD}"/>
    <cellStyle name="Normalny 2 6 3 3 2 2 3 2" xfId="8874" xr:uid="{53BF7805-0BD4-4BBE-89FC-1EFD653A06D6}"/>
    <cellStyle name="Normalny 2 6 3 3 2 2 4" xfId="8875" xr:uid="{BF91BA0E-2E98-4CEF-8880-1694D92AFA8B}"/>
    <cellStyle name="Normalny 2 6 3 3 2 3" xfId="8876" xr:uid="{0C0383BB-5F00-49A5-A88C-6D73B06D7054}"/>
    <cellStyle name="Normalny 2 6 3 3 2 3 2" xfId="8877" xr:uid="{35788048-5459-467A-AE0C-B39BD9DDB538}"/>
    <cellStyle name="Normalny 2 6 3 3 2 3 2 2" xfId="8878" xr:uid="{B44A525B-B7E4-4F0B-BB41-AEAAF0569FC5}"/>
    <cellStyle name="Normalny 2 6 3 3 2 3 3" xfId="8879" xr:uid="{49135E57-D5A8-4BB1-B6CF-8BF2A1278A0A}"/>
    <cellStyle name="Normalny 2 6 3 3 2 4" xfId="8880" xr:uid="{6043B267-3149-46EF-A45B-26E0ABB5BF59}"/>
    <cellStyle name="Normalny 2 6 3 3 2 4 2" xfId="8881" xr:uid="{6A36EA12-DDD8-41D7-882C-36CB098041B1}"/>
    <cellStyle name="Normalny 2 6 3 3 2 5" xfId="8882" xr:uid="{9DD33551-F617-462E-967B-C12154E22DBB}"/>
    <cellStyle name="Normalny 2 6 3 3 3" xfId="8883" xr:uid="{40A21E20-FC18-4364-A528-1E6834458818}"/>
    <cellStyle name="Normalny 2 6 3 3 3 2" xfId="8884" xr:uid="{73E86DDD-7E0E-4342-8FCB-ABF888BA155F}"/>
    <cellStyle name="Normalny 2 6 3 3 3 2 2" xfId="8885" xr:uid="{170914C2-FCBD-441E-ABC6-A7927A485A45}"/>
    <cellStyle name="Normalny 2 6 3 3 3 2 2 2" xfId="8886" xr:uid="{F94BE38E-E76A-4F40-B60B-A8675A527D0E}"/>
    <cellStyle name="Normalny 2 6 3 3 3 2 3" xfId="8887" xr:uid="{EFC048EA-7613-40D2-93C7-005CE90CC81D}"/>
    <cellStyle name="Normalny 2 6 3 3 3 3" xfId="8888" xr:uid="{1A0A5BB0-D815-4824-8176-F55F3FAD0A32}"/>
    <cellStyle name="Normalny 2 6 3 3 3 3 2" xfId="8889" xr:uid="{C6A0B802-8F51-482C-8C9F-0A5EB8BEE6E1}"/>
    <cellStyle name="Normalny 2 6 3 3 3 4" xfId="8890" xr:uid="{62106148-7C27-493C-93F3-AE728D79063E}"/>
    <cellStyle name="Normalny 2 6 3 3 4" xfId="8891" xr:uid="{EE9F6A5D-7775-4FF4-8F82-812BC5CFAD6C}"/>
    <cellStyle name="Normalny 2 6 3 3 4 2" xfId="8892" xr:uid="{4F7DB131-BCB6-43E1-93F3-00C7E2306843}"/>
    <cellStyle name="Normalny 2 6 3 3 4 2 2" xfId="8893" xr:uid="{7AE5BD89-C0E8-4B5D-98AD-C81CAAB7E54C}"/>
    <cellStyle name="Normalny 2 6 3 3 4 3" xfId="8894" xr:uid="{18758883-2DB5-4BA2-8670-5AD7EAE980A3}"/>
    <cellStyle name="Normalny 2 6 3 3 5" xfId="8895" xr:uid="{668C19B3-A247-4A2A-99DD-49918B14D37C}"/>
    <cellStyle name="Normalny 2 6 3 3 5 2" xfId="8896" xr:uid="{4D0F9CF2-6DF9-407D-AD25-76C4ED76391A}"/>
    <cellStyle name="Normalny 2 6 3 3 6" xfId="8897" xr:uid="{C1702232-578B-49F0-9D87-77A5DF213A1B}"/>
    <cellStyle name="Normalny 2 6 3 4" xfId="8898" xr:uid="{5C87FE15-69DE-4E4C-9BA0-870E3A0E75DF}"/>
    <cellStyle name="Normalny 2 6 3 4 2" xfId="8899" xr:uid="{23B91B5D-26AE-4664-A819-5818FB1ACCF4}"/>
    <cellStyle name="Normalny 2 6 3 4 2 2" xfId="8900" xr:uid="{B7E5437A-F461-4BB3-ACD7-566C12304E57}"/>
    <cellStyle name="Normalny 2 6 3 4 2 2 2" xfId="8901" xr:uid="{03B87E2A-D1F5-49AE-A554-3D7B0AB7C23A}"/>
    <cellStyle name="Normalny 2 6 3 4 2 2 2 2" xfId="8902" xr:uid="{CAB56921-8C83-450D-823B-A7F5D7AE708A}"/>
    <cellStyle name="Normalny 2 6 3 4 2 2 3" xfId="8903" xr:uid="{DA28572D-8DF9-4154-9854-80E4C0230514}"/>
    <cellStyle name="Normalny 2 6 3 4 2 3" xfId="8904" xr:uid="{FFD04C65-1DB6-4A78-8490-2B3A66317E6E}"/>
    <cellStyle name="Normalny 2 6 3 4 2 3 2" xfId="8905" xr:uid="{82986CEF-AEDF-495D-A49B-3A8D0C15CAC7}"/>
    <cellStyle name="Normalny 2 6 3 4 2 4" xfId="8906" xr:uid="{C6EC4C02-2270-4C8A-B97D-CEF17AD71BB6}"/>
    <cellStyle name="Normalny 2 6 3 4 3" xfId="8907" xr:uid="{7AE1C558-AAD9-4D0A-A312-4863F2AFDBB2}"/>
    <cellStyle name="Normalny 2 6 3 4 3 2" xfId="8908" xr:uid="{EE76E319-60DB-4E47-AF02-DE8FAFD25D78}"/>
    <cellStyle name="Normalny 2 6 3 4 3 2 2" xfId="8909" xr:uid="{8F111EB6-D3FD-4097-BFAC-86BCE3E3A1C1}"/>
    <cellStyle name="Normalny 2 6 3 4 3 3" xfId="8910" xr:uid="{D45EF28A-3193-4391-85AC-034D9F17AD45}"/>
    <cellStyle name="Normalny 2 6 3 4 4" xfId="8911" xr:uid="{C2F5F344-A2A0-4B44-A8C7-21C1B08C586C}"/>
    <cellStyle name="Normalny 2 6 3 4 4 2" xfId="8912" xr:uid="{8FE8A529-736B-44FD-8AB3-EDC9B1B7C734}"/>
    <cellStyle name="Normalny 2 6 3 4 5" xfId="8913" xr:uid="{E2D82B9F-16A4-474F-B4B7-A8CFCB22208C}"/>
    <cellStyle name="Normalny 2 6 3 5" xfId="8914" xr:uid="{BD316B0B-A4E9-429F-ADD1-E21DA41A4601}"/>
    <cellStyle name="Normalny 2 6 3 5 2" xfId="8915" xr:uid="{1BF579E7-5E16-4F06-9DA0-BFA8C1C3809A}"/>
    <cellStyle name="Normalny 2 6 3 5 2 2" xfId="8916" xr:uid="{930FE196-578C-47DD-A27E-94DF5C08A6D5}"/>
    <cellStyle name="Normalny 2 6 3 5 2 2 2" xfId="8917" xr:uid="{095797D7-9FD4-47DC-9C82-DF75B2B59FEC}"/>
    <cellStyle name="Normalny 2 6 3 5 2 3" xfId="8918" xr:uid="{B2735E7F-E92C-4D71-A40F-1EFA632ADC01}"/>
    <cellStyle name="Normalny 2 6 3 5 3" xfId="8919" xr:uid="{DA78FEF9-4858-4F59-8203-6A095F9CB6F9}"/>
    <cellStyle name="Normalny 2 6 3 5 3 2" xfId="8920" xr:uid="{3E000AFE-2A5F-4F43-8EB3-0AB129322E93}"/>
    <cellStyle name="Normalny 2 6 3 5 4" xfId="8921" xr:uid="{8032A49D-9D0B-4E4F-9314-960C36319C6A}"/>
    <cellStyle name="Normalny 2 6 3 6" xfId="8922" xr:uid="{119B83DB-4113-4233-8DCA-F8D4EEB0A8C1}"/>
    <cellStyle name="Normalny 2 6 3 6 2" xfId="8923" xr:uid="{AB6578E6-5564-409B-A823-BBC7C8A84798}"/>
    <cellStyle name="Normalny 2 6 3 6 2 2" xfId="8924" xr:uid="{54B9CB86-7AD2-4FE3-948B-F3E442C5E207}"/>
    <cellStyle name="Normalny 2 6 3 6 3" xfId="8925" xr:uid="{08CDCB69-6324-4DEA-977B-2962A00BDF9E}"/>
    <cellStyle name="Normalny 2 6 3 7" xfId="8926" xr:uid="{9F23F432-DF23-427D-A19A-89076239E3EF}"/>
    <cellStyle name="Normalny 2 6 3 7 2" xfId="8927" xr:uid="{772881CB-93B5-4891-BCA0-98B0093629DF}"/>
    <cellStyle name="Normalny 2 6 3 8" xfId="8928" xr:uid="{F9001338-C645-4AC0-B260-31DC4040DD47}"/>
    <cellStyle name="Normalny 2 6 4" xfId="8929" xr:uid="{C31F5674-3DA1-472B-9BDC-AB46E07C94EA}"/>
    <cellStyle name="Normalny 2 6 4 2" xfId="8930" xr:uid="{8D5B10D0-0AEE-48BB-A4C0-E17961726B3C}"/>
    <cellStyle name="Normalny 2 6 4 2 2" xfId="8931" xr:uid="{E78956A0-5E25-4526-B93A-139FC9721A8D}"/>
    <cellStyle name="Normalny 2 6 4 2 2 2" xfId="8932" xr:uid="{7E22B632-6E6A-43DC-8F8E-758B5C5E4435}"/>
    <cellStyle name="Normalny 2 6 4 2 2 2 2" xfId="8933" xr:uid="{20F887A6-2DBE-44B9-80CB-50A28C4665E3}"/>
    <cellStyle name="Normalny 2 6 4 2 2 2 2 2" xfId="8934" xr:uid="{D6A54784-566A-4A58-8583-F52FBD93B25F}"/>
    <cellStyle name="Normalny 2 6 4 2 2 2 2 2 2" xfId="8935" xr:uid="{2220D5F5-E9EF-485D-AA0F-6B1F7CF0ADA9}"/>
    <cellStyle name="Normalny 2 6 4 2 2 2 2 3" xfId="8936" xr:uid="{4779E6E7-A2DB-4EAF-B505-CAEDB1EF1429}"/>
    <cellStyle name="Normalny 2 6 4 2 2 2 3" xfId="8937" xr:uid="{65748BDA-D354-46CD-AE6C-E7D1916A644C}"/>
    <cellStyle name="Normalny 2 6 4 2 2 2 3 2" xfId="8938" xr:uid="{16804692-1E14-4B18-A0C8-50023F259D77}"/>
    <cellStyle name="Normalny 2 6 4 2 2 2 4" xfId="8939" xr:uid="{1AA69740-4289-441F-A545-A0091615F8EB}"/>
    <cellStyle name="Normalny 2 6 4 2 2 3" xfId="8940" xr:uid="{39C18730-1191-41D8-9A05-2E957F09BBA0}"/>
    <cellStyle name="Normalny 2 6 4 2 2 3 2" xfId="8941" xr:uid="{9A3C3EF1-F2A1-40FF-B1E1-AA03BFBF577F}"/>
    <cellStyle name="Normalny 2 6 4 2 2 3 2 2" xfId="8942" xr:uid="{15F230A6-52CB-4560-BE22-5F88377B53B1}"/>
    <cellStyle name="Normalny 2 6 4 2 2 3 3" xfId="8943" xr:uid="{4643901B-8081-493E-951F-9CC3F4E5D837}"/>
    <cellStyle name="Normalny 2 6 4 2 2 4" xfId="8944" xr:uid="{9FB85478-9B6D-455C-AC37-B9F7EF78541B}"/>
    <cellStyle name="Normalny 2 6 4 2 2 4 2" xfId="8945" xr:uid="{D1F1721A-1C1A-4919-8FB7-124B0C7059FF}"/>
    <cellStyle name="Normalny 2 6 4 2 2 5" xfId="8946" xr:uid="{A4FE4CA1-F35B-44B0-B96C-52AAD8C5633F}"/>
    <cellStyle name="Normalny 2 6 4 2 3" xfId="8947" xr:uid="{C10D5AED-620F-442E-8B81-DA5F78571165}"/>
    <cellStyle name="Normalny 2 6 4 2 3 2" xfId="8948" xr:uid="{A4077016-6FE6-4665-9298-A14B496DB433}"/>
    <cellStyle name="Normalny 2 6 4 2 3 2 2" xfId="8949" xr:uid="{56A0D707-0ABC-450A-876C-230541B62802}"/>
    <cellStyle name="Normalny 2 6 4 2 3 2 2 2" xfId="8950" xr:uid="{0E22F53C-81C5-4F4F-95AE-BC58F0AE8D62}"/>
    <cellStyle name="Normalny 2 6 4 2 3 2 3" xfId="8951" xr:uid="{56314709-E050-4117-93A0-09351F86B2C7}"/>
    <cellStyle name="Normalny 2 6 4 2 3 3" xfId="8952" xr:uid="{9A9ACF38-87FA-4B96-94ED-D1ED9B5398AA}"/>
    <cellStyle name="Normalny 2 6 4 2 3 3 2" xfId="8953" xr:uid="{C0C7470C-C0D0-4A94-A61E-FA7E874BFB0F}"/>
    <cellStyle name="Normalny 2 6 4 2 3 4" xfId="8954" xr:uid="{546D8754-9702-47AD-81CC-B9740D48ED02}"/>
    <cellStyle name="Normalny 2 6 4 2 4" xfId="8955" xr:uid="{F2548705-5799-4B89-9BAE-DAC8B618E760}"/>
    <cellStyle name="Normalny 2 6 4 2 4 2" xfId="8956" xr:uid="{BEA32D42-B514-4462-8BA1-01D28601D17F}"/>
    <cellStyle name="Normalny 2 6 4 2 4 2 2" xfId="8957" xr:uid="{6514A807-5B50-4272-B410-D1855C0A0344}"/>
    <cellStyle name="Normalny 2 6 4 2 4 3" xfId="8958" xr:uid="{FAC5EB0C-8C94-4C85-A1A1-9F670054EAA8}"/>
    <cellStyle name="Normalny 2 6 4 2 5" xfId="8959" xr:uid="{E8E7E195-394F-4AF2-B787-22C1117FA2CE}"/>
    <cellStyle name="Normalny 2 6 4 2 5 2" xfId="8960" xr:uid="{1A1CED4C-CF93-42B7-B3B9-EFF1A0E60F5E}"/>
    <cellStyle name="Normalny 2 6 4 2 6" xfId="8961" xr:uid="{DD8DD6F4-771C-4F33-88FF-DA4998A505B0}"/>
    <cellStyle name="Normalny 2 6 4 3" xfId="8962" xr:uid="{74B52AF7-A661-46AC-A864-89C2D7291253}"/>
    <cellStyle name="Normalny 2 6 4 3 2" xfId="8963" xr:uid="{EE78D9EF-07F9-4FF4-B9C5-A77746940EDA}"/>
    <cellStyle name="Normalny 2 6 4 3 2 2" xfId="8964" xr:uid="{9DFD5998-1EB3-4053-BA58-E5ABDA32BB83}"/>
    <cellStyle name="Normalny 2 6 4 3 2 2 2" xfId="8965" xr:uid="{76CA5A1A-BF0B-4FB8-AADB-80BE7092B12B}"/>
    <cellStyle name="Normalny 2 6 4 3 2 2 2 2" xfId="8966" xr:uid="{D4113830-B811-4499-B134-A8D57D9397EF}"/>
    <cellStyle name="Normalny 2 6 4 3 2 2 3" xfId="8967" xr:uid="{0AC647A6-DEBB-4184-BF33-583892318994}"/>
    <cellStyle name="Normalny 2 6 4 3 2 3" xfId="8968" xr:uid="{0D135FE2-C83C-4F2A-A368-4C8D85FF1F43}"/>
    <cellStyle name="Normalny 2 6 4 3 2 3 2" xfId="8969" xr:uid="{8D030297-EF8C-410E-94EB-1C78C7186E44}"/>
    <cellStyle name="Normalny 2 6 4 3 2 4" xfId="8970" xr:uid="{779E7702-50F7-4831-959B-9BD570A6BCBA}"/>
    <cellStyle name="Normalny 2 6 4 3 3" xfId="8971" xr:uid="{63144C80-95BD-4016-8E3C-45B0801AF0FB}"/>
    <cellStyle name="Normalny 2 6 4 3 3 2" xfId="8972" xr:uid="{016F324F-92E0-451A-B9C0-1438221B531A}"/>
    <cellStyle name="Normalny 2 6 4 3 3 2 2" xfId="8973" xr:uid="{00D3AB82-DF29-4DBA-8A8E-AF1735B467CE}"/>
    <cellStyle name="Normalny 2 6 4 3 3 3" xfId="8974" xr:uid="{E110757B-1A0E-473F-A1DD-81F97146F8E1}"/>
    <cellStyle name="Normalny 2 6 4 3 4" xfId="8975" xr:uid="{6C5A2C57-5BF7-49C1-9E7D-A1465067732B}"/>
    <cellStyle name="Normalny 2 6 4 3 4 2" xfId="8976" xr:uid="{18BDC793-4113-48AD-B616-4B65CB571164}"/>
    <cellStyle name="Normalny 2 6 4 3 5" xfId="8977" xr:uid="{23BF1C95-4952-4F83-9C1B-8D1398ED0D24}"/>
    <cellStyle name="Normalny 2 6 4 4" xfId="8978" xr:uid="{87193495-3DCE-4E02-9E9C-09E2A23ABB87}"/>
    <cellStyle name="Normalny 2 6 4 4 2" xfId="8979" xr:uid="{78A43CFC-E995-4A5B-848F-C1E2D9D5316D}"/>
    <cellStyle name="Normalny 2 6 4 4 2 2" xfId="8980" xr:uid="{B6695727-70DE-41CC-AAB8-3E71FF139EB0}"/>
    <cellStyle name="Normalny 2 6 4 4 2 2 2" xfId="8981" xr:uid="{389CA20B-18C3-45C3-999E-E404E22C4D00}"/>
    <cellStyle name="Normalny 2 6 4 4 2 3" xfId="8982" xr:uid="{19313923-C1E8-48B6-8861-C4D7CE1A8A4E}"/>
    <cellStyle name="Normalny 2 6 4 4 3" xfId="8983" xr:uid="{3D3034E3-931F-4064-877F-0020B1301300}"/>
    <cellStyle name="Normalny 2 6 4 4 3 2" xfId="8984" xr:uid="{C311061B-9F43-48F8-BD36-ECAB805AF6CE}"/>
    <cellStyle name="Normalny 2 6 4 4 4" xfId="8985" xr:uid="{7ACD9165-07F7-4B50-ABD2-CDBFE026DD14}"/>
    <cellStyle name="Normalny 2 6 4 5" xfId="8986" xr:uid="{E188A71C-6DBD-406A-95F1-AA95B01BCA58}"/>
    <cellStyle name="Normalny 2 6 4 5 2" xfId="8987" xr:uid="{984CEE5C-1FAE-4468-8C2E-C87A8C9C0770}"/>
    <cellStyle name="Normalny 2 6 4 5 2 2" xfId="8988" xr:uid="{FBF4774E-20CE-40E4-AC73-A6CF3661AE88}"/>
    <cellStyle name="Normalny 2 6 4 5 3" xfId="8989" xr:uid="{37BDAC80-3605-4A0E-A677-6DA1D8377111}"/>
    <cellStyle name="Normalny 2 6 4 6" xfId="8990" xr:uid="{22AB234B-4F88-44E7-97EA-26E2591DF166}"/>
    <cellStyle name="Normalny 2 6 4 6 2" xfId="8991" xr:uid="{389B5B53-366B-4AB6-9211-336464C428D9}"/>
    <cellStyle name="Normalny 2 6 4 7" xfId="8992" xr:uid="{2C71CEEC-C8E9-4B32-8872-C8FDC0EC002D}"/>
    <cellStyle name="Normalny 2 6 5" xfId="8993" xr:uid="{2B76F95B-7C79-41CD-992D-F98AE1971787}"/>
    <cellStyle name="Normalny 2 6 5 2" xfId="8994" xr:uid="{DC136B05-4B7A-4855-A01F-451D1CCD25F6}"/>
    <cellStyle name="Normalny 2 6 5 2 2" xfId="8995" xr:uid="{137BA533-3733-410C-91ED-6CBFE8B23CE0}"/>
    <cellStyle name="Normalny 2 6 5 2 2 2" xfId="8996" xr:uid="{33C98B66-D57E-440F-9D4A-24F712682010}"/>
    <cellStyle name="Normalny 2 6 5 2 2 2 2" xfId="8997" xr:uid="{B5D6FB8F-F0DD-44B7-A841-F91EC9D65934}"/>
    <cellStyle name="Normalny 2 6 5 2 2 2 2 2" xfId="8998" xr:uid="{997E3B63-6804-42B4-B32A-816F37922787}"/>
    <cellStyle name="Normalny 2 6 5 2 2 2 3" xfId="8999" xr:uid="{5919F177-31AD-4319-BA73-3F961DF616D2}"/>
    <cellStyle name="Normalny 2 6 5 2 2 3" xfId="9000" xr:uid="{87B11A16-ECA2-448C-B557-9374AD9F9073}"/>
    <cellStyle name="Normalny 2 6 5 2 2 3 2" xfId="9001" xr:uid="{A184B324-65EA-43B4-8002-6FEEA72817BF}"/>
    <cellStyle name="Normalny 2 6 5 2 2 4" xfId="9002" xr:uid="{2A4A4561-03FD-4AF6-BA41-DE640183D729}"/>
    <cellStyle name="Normalny 2 6 5 2 3" xfId="9003" xr:uid="{70E10D06-EE86-47FB-8178-BC837C4C5392}"/>
    <cellStyle name="Normalny 2 6 5 2 3 2" xfId="9004" xr:uid="{DBFE6FC0-5535-492B-BDE5-B0B25E8454A5}"/>
    <cellStyle name="Normalny 2 6 5 2 3 2 2" xfId="9005" xr:uid="{174090C8-E442-46B9-882E-1D106120F211}"/>
    <cellStyle name="Normalny 2 6 5 2 3 3" xfId="9006" xr:uid="{1F3F883E-A878-408D-9E04-A3D39AF46865}"/>
    <cellStyle name="Normalny 2 6 5 2 4" xfId="9007" xr:uid="{FEF4BFFF-E63D-4AF7-A1B3-EFEF495A6E51}"/>
    <cellStyle name="Normalny 2 6 5 2 4 2" xfId="9008" xr:uid="{8AAB222C-3B95-4CDD-940B-4256A8D0DD3D}"/>
    <cellStyle name="Normalny 2 6 5 2 5" xfId="9009" xr:uid="{BE94C60F-8CC2-4836-881D-5056B49BD0B5}"/>
    <cellStyle name="Normalny 2 6 5 3" xfId="9010" xr:uid="{7993E812-2847-4013-963A-206808FA97A1}"/>
    <cellStyle name="Normalny 2 6 5 3 2" xfId="9011" xr:uid="{57B661C9-8D3F-4E8D-951E-9A76D4E6EA66}"/>
    <cellStyle name="Normalny 2 6 5 3 2 2" xfId="9012" xr:uid="{89377952-8222-462D-B26F-D294BA5BB53F}"/>
    <cellStyle name="Normalny 2 6 5 3 2 2 2" xfId="9013" xr:uid="{4FBBD915-6E72-4FE3-998C-503717BE33BB}"/>
    <cellStyle name="Normalny 2 6 5 3 2 3" xfId="9014" xr:uid="{8EA46673-9FD0-4177-8FAB-D879ADFEB088}"/>
    <cellStyle name="Normalny 2 6 5 3 3" xfId="9015" xr:uid="{96785A71-C9DC-4290-94DB-F0CDD4AFE94D}"/>
    <cellStyle name="Normalny 2 6 5 3 3 2" xfId="9016" xr:uid="{9A54F6C3-CE84-43A4-A4D8-4AAD7ACB5D80}"/>
    <cellStyle name="Normalny 2 6 5 3 4" xfId="9017" xr:uid="{4FE52C09-AA4E-47C7-9EE9-CADADD44FFF4}"/>
    <cellStyle name="Normalny 2 6 5 4" xfId="9018" xr:uid="{6084A856-DB90-433D-9D9F-21F40811F98C}"/>
    <cellStyle name="Normalny 2 6 5 4 2" xfId="9019" xr:uid="{D38A397F-4474-4557-887C-A1E7DB25454E}"/>
    <cellStyle name="Normalny 2 6 5 4 2 2" xfId="9020" xr:uid="{D7FA7694-BA23-4E01-85D6-20FA86EF0B3C}"/>
    <cellStyle name="Normalny 2 6 5 4 3" xfId="9021" xr:uid="{FA59D53A-020A-438B-B24F-3CB8E90E8C4A}"/>
    <cellStyle name="Normalny 2 6 5 5" xfId="9022" xr:uid="{D76EC4A6-B333-42B9-B38A-C9A6F9274F42}"/>
    <cellStyle name="Normalny 2 6 5 5 2" xfId="9023" xr:uid="{86C8B604-B9C0-4CE3-A915-94E32B3A929C}"/>
    <cellStyle name="Normalny 2 6 5 6" xfId="9024" xr:uid="{86492738-EF95-4E7E-B5E2-A12F3FB4DFC5}"/>
    <cellStyle name="Normalny 2 6 6" xfId="9025" xr:uid="{77A3A6BD-003E-4C44-B63C-F1AA8B619BE0}"/>
    <cellStyle name="Normalny 2 6 6 2" xfId="9026" xr:uid="{FE2AC7AA-1692-4237-81D7-B16E593AEFE9}"/>
    <cellStyle name="Normalny 2 6 6 2 2" xfId="9027" xr:uid="{3E899FED-57C3-4313-8998-E9048B628235}"/>
    <cellStyle name="Normalny 2 6 6 2 2 2" xfId="9028" xr:uid="{7CB92BBB-1FF3-4214-B96C-7EAC2F273F94}"/>
    <cellStyle name="Normalny 2 6 6 2 2 2 2" xfId="9029" xr:uid="{65E0DFED-7D31-4162-9679-D7FC0F432997}"/>
    <cellStyle name="Normalny 2 6 6 2 2 3" xfId="9030" xr:uid="{D82BA55F-EDDC-4B6E-9824-4E3B70DDADC7}"/>
    <cellStyle name="Normalny 2 6 6 2 3" xfId="9031" xr:uid="{127C74A4-DA41-43E3-8D99-A343D82B56BB}"/>
    <cellStyle name="Normalny 2 6 6 2 3 2" xfId="9032" xr:uid="{15D34667-DB10-458A-BE95-6A9CB979194B}"/>
    <cellStyle name="Normalny 2 6 6 2 4" xfId="9033" xr:uid="{B33CE165-80A5-47BE-BACC-3FEEB65F9E6C}"/>
    <cellStyle name="Normalny 2 6 6 3" xfId="9034" xr:uid="{1351ED39-3448-435C-9C92-8288F96B68C4}"/>
    <cellStyle name="Normalny 2 6 6 3 2" xfId="9035" xr:uid="{9BB7C824-E92D-479E-9CA5-971D26D071D9}"/>
    <cellStyle name="Normalny 2 6 6 3 2 2" xfId="9036" xr:uid="{66F3ECBB-0200-49C3-AA52-1751BF8D1D32}"/>
    <cellStyle name="Normalny 2 6 6 3 3" xfId="9037" xr:uid="{65288588-463C-4218-9EC3-0192E0762C4D}"/>
    <cellStyle name="Normalny 2 6 6 4" xfId="9038" xr:uid="{2323BA02-1727-4015-AC27-59A4DBE57D60}"/>
    <cellStyle name="Normalny 2 6 6 4 2" xfId="9039" xr:uid="{C88BA54A-4B64-4003-BE5D-276B82846037}"/>
    <cellStyle name="Normalny 2 6 6 5" xfId="9040" xr:uid="{2BCE1558-A762-483D-99AC-0A33B785E9EE}"/>
    <cellStyle name="Normalny 2 6 7" xfId="9041" xr:uid="{D792018F-F1FE-41CA-9B8E-734FE5EB1735}"/>
    <cellStyle name="Normalny 2 6 7 2" xfId="9042" xr:uid="{05EAFDC5-8217-4C05-B70C-4A4470D03630}"/>
    <cellStyle name="Normalny 2 6 7 2 2" xfId="9043" xr:uid="{AF7BA4A8-21C1-4008-8A63-5D646CBA4909}"/>
    <cellStyle name="Normalny 2 6 7 2 2 2" xfId="9044" xr:uid="{C86BDC75-470C-4015-B567-D259C64EE537}"/>
    <cellStyle name="Normalny 2 6 7 2 3" xfId="9045" xr:uid="{7C1FB7C3-A877-4698-B044-3F28E2FEB0CC}"/>
    <cellStyle name="Normalny 2 6 7 3" xfId="9046" xr:uid="{81391EF3-508F-4E80-99F8-B03ECCBB9D63}"/>
    <cellStyle name="Normalny 2 6 7 3 2" xfId="9047" xr:uid="{CA2DCB8B-CF4F-4948-9BFB-2AA77F43B025}"/>
    <cellStyle name="Normalny 2 6 7 4" xfId="9048" xr:uid="{E01388FA-21E9-4A7B-989D-658717839A2E}"/>
    <cellStyle name="Normalny 2 6 8" xfId="9049" xr:uid="{3D778460-1533-4EC6-8E0F-7F2E9118CC07}"/>
    <cellStyle name="Normalny 2 6 8 2" xfId="9050" xr:uid="{CFC99E9C-2800-496C-9F67-65D567925AD7}"/>
    <cellStyle name="Normalny 2 6 8 2 2" xfId="9051" xr:uid="{0CA02063-60ED-475C-857E-0DC6D47E711E}"/>
    <cellStyle name="Normalny 2 6 8 3" xfId="9052" xr:uid="{97B1B986-923F-4D60-B2A2-93D002C50226}"/>
    <cellStyle name="Normalny 2 6 9" xfId="9053" xr:uid="{7AD382E9-A904-4E55-AAB3-3104F99619FC}"/>
    <cellStyle name="Normalny 2 6 9 2" xfId="9054" xr:uid="{102F78B9-8D75-43C3-A0B7-005C3CC3DF31}"/>
    <cellStyle name="Normalny 2 7" xfId="9055" xr:uid="{F137B3EA-B79D-430C-B2FB-D8036BA06D2D}"/>
    <cellStyle name="Normalny 2 7 10" xfId="40640" xr:uid="{9877DC3E-D19F-4BB0-8A3E-53AD84635063}"/>
    <cellStyle name="Normalny 2 7 2" xfId="9056" xr:uid="{FC3E6C68-B870-48BA-9BFC-D0B2C52C324F}"/>
    <cellStyle name="Normalny 2 7 2 2" xfId="9057" xr:uid="{B1700361-41F1-478E-8D5A-46B9C763598B}"/>
    <cellStyle name="Normalny 2 7 2 2 2" xfId="9058" xr:uid="{7D2FB129-4E03-4517-9F33-5D8A39631DEF}"/>
    <cellStyle name="Normalny 2 7 2 2 2 2" xfId="9059" xr:uid="{C6A6FA06-2C01-4C28-B6F6-F73DB0BF4BDE}"/>
    <cellStyle name="Normalny 2 7 2 2 2 2 2" xfId="9060" xr:uid="{956365F7-A68A-48B2-BFE0-1D346365B746}"/>
    <cellStyle name="Normalny 2 7 2 2 2 2 2 2" xfId="9061" xr:uid="{85A1704C-8CFA-4D74-A562-DDF3D37F8E16}"/>
    <cellStyle name="Normalny 2 7 2 2 2 2 2 2 2" xfId="9062" xr:uid="{CD5268C7-4269-4F99-8842-A4B0E33D157E}"/>
    <cellStyle name="Normalny 2 7 2 2 2 2 2 2 2 2" xfId="9063" xr:uid="{B8A13FA0-C670-4429-9E60-F4222F731FA3}"/>
    <cellStyle name="Normalny 2 7 2 2 2 2 2 2 3" xfId="9064" xr:uid="{D3D61BE6-66BA-4A74-8AF2-E4D43E05E01B}"/>
    <cellStyle name="Normalny 2 7 2 2 2 2 2 3" xfId="9065" xr:uid="{1DA75900-848B-4DA3-8EC8-208D7077E290}"/>
    <cellStyle name="Normalny 2 7 2 2 2 2 2 3 2" xfId="9066" xr:uid="{22D55742-00CD-41BE-8CBB-CC61B6D83811}"/>
    <cellStyle name="Normalny 2 7 2 2 2 2 2 4" xfId="9067" xr:uid="{F7FCB1CE-E5D5-4609-A85B-826488078C76}"/>
    <cellStyle name="Normalny 2 7 2 2 2 2 3" xfId="9068" xr:uid="{40A4F2E0-39D7-4A5B-97E9-3F446C977FB5}"/>
    <cellStyle name="Normalny 2 7 2 2 2 2 3 2" xfId="9069" xr:uid="{D6038992-75F7-4593-8D49-2700A9CF65BD}"/>
    <cellStyle name="Normalny 2 7 2 2 2 2 3 2 2" xfId="9070" xr:uid="{B3DC446B-9E91-4F15-A8DE-7FCB57A81340}"/>
    <cellStyle name="Normalny 2 7 2 2 2 2 3 3" xfId="9071" xr:uid="{F5601A02-8DCC-43C4-8CB1-228A95300840}"/>
    <cellStyle name="Normalny 2 7 2 2 2 2 4" xfId="9072" xr:uid="{F23D1813-24BE-4591-8A80-AD6D16105D0A}"/>
    <cellStyle name="Normalny 2 7 2 2 2 2 4 2" xfId="9073" xr:uid="{CC9EBA14-E9C7-458C-A386-3F49A496E4E9}"/>
    <cellStyle name="Normalny 2 7 2 2 2 2 5" xfId="9074" xr:uid="{10F1B6DA-5DFC-479A-8D88-7DB923CE0F1B}"/>
    <cellStyle name="Normalny 2 7 2 2 2 3" xfId="9075" xr:uid="{D0C02A2D-898E-4363-BCEA-9087BAFF4CD4}"/>
    <cellStyle name="Normalny 2 7 2 2 2 3 2" xfId="9076" xr:uid="{16CF7107-95AE-4B7B-B020-190E3F23D630}"/>
    <cellStyle name="Normalny 2 7 2 2 2 3 2 2" xfId="9077" xr:uid="{490E6B16-6599-43A1-86E9-52CA5571ED31}"/>
    <cellStyle name="Normalny 2 7 2 2 2 3 2 2 2" xfId="9078" xr:uid="{F2D20F65-4C39-4362-A4B3-F4009D618CA7}"/>
    <cellStyle name="Normalny 2 7 2 2 2 3 2 3" xfId="9079" xr:uid="{AF4AEA37-4D18-4AC9-9F1A-555AC2CAA677}"/>
    <cellStyle name="Normalny 2 7 2 2 2 3 3" xfId="9080" xr:uid="{A66ED15C-0820-4ECB-A662-BCE6C469AB89}"/>
    <cellStyle name="Normalny 2 7 2 2 2 3 3 2" xfId="9081" xr:uid="{26062D97-894E-4732-B938-E975DA4BE406}"/>
    <cellStyle name="Normalny 2 7 2 2 2 3 4" xfId="9082" xr:uid="{1952D9E9-5229-4861-A2A3-2F4F4AC353E9}"/>
    <cellStyle name="Normalny 2 7 2 2 2 4" xfId="9083" xr:uid="{28D39943-0B45-471A-84AC-487D885235C7}"/>
    <cellStyle name="Normalny 2 7 2 2 2 4 2" xfId="9084" xr:uid="{46F980F2-3A68-4299-85DA-1845B4CE1163}"/>
    <cellStyle name="Normalny 2 7 2 2 2 4 2 2" xfId="9085" xr:uid="{294E3261-9A36-4111-89CF-1852C104FD44}"/>
    <cellStyle name="Normalny 2 7 2 2 2 4 3" xfId="9086" xr:uid="{999BFAEA-6524-4483-BB99-C509ECCC4B31}"/>
    <cellStyle name="Normalny 2 7 2 2 2 5" xfId="9087" xr:uid="{CD9B6204-2766-4CD6-837B-48E6F707BFC7}"/>
    <cellStyle name="Normalny 2 7 2 2 2 5 2" xfId="9088" xr:uid="{A2E377E9-80D1-4062-B40C-2A87C5BFB6DF}"/>
    <cellStyle name="Normalny 2 7 2 2 2 6" xfId="9089" xr:uid="{CA897516-2B28-4AEE-8A14-BECB5B15E1D2}"/>
    <cellStyle name="Normalny 2 7 2 2 3" xfId="9090" xr:uid="{D099DE48-A0B9-448D-B929-811636EEFFCA}"/>
    <cellStyle name="Normalny 2 7 2 2 3 2" xfId="9091" xr:uid="{F3FB5BD8-96C7-4F9B-8D33-DEE9C001A76E}"/>
    <cellStyle name="Normalny 2 7 2 2 3 2 2" xfId="9092" xr:uid="{8F988750-EA59-4F61-97E6-F9BA2B5DD89E}"/>
    <cellStyle name="Normalny 2 7 2 2 3 2 2 2" xfId="9093" xr:uid="{8EDD3678-51F4-4D90-8036-1FA3801F64BE}"/>
    <cellStyle name="Normalny 2 7 2 2 3 2 2 2 2" xfId="9094" xr:uid="{2B2D3265-23F7-4815-A305-895AC1FECD4F}"/>
    <cellStyle name="Normalny 2 7 2 2 3 2 2 3" xfId="9095" xr:uid="{9B27895A-F7B3-47D0-8AA2-D4D7CCFBBE2A}"/>
    <cellStyle name="Normalny 2 7 2 2 3 2 3" xfId="9096" xr:uid="{EBEAF1C8-3217-4B0B-9292-50E119B2B290}"/>
    <cellStyle name="Normalny 2 7 2 2 3 2 3 2" xfId="9097" xr:uid="{6DCDDB11-AAA5-4721-964A-77182FCFC0CA}"/>
    <cellStyle name="Normalny 2 7 2 2 3 2 4" xfId="9098" xr:uid="{FB1C337E-6AEC-43C9-9CF3-D07D41C58527}"/>
    <cellStyle name="Normalny 2 7 2 2 3 3" xfId="9099" xr:uid="{11BA6428-F086-4EB5-B6F3-24C7426F49E9}"/>
    <cellStyle name="Normalny 2 7 2 2 3 3 2" xfId="9100" xr:uid="{9E407153-A0B5-452B-9089-A95F847E9D24}"/>
    <cellStyle name="Normalny 2 7 2 2 3 3 2 2" xfId="9101" xr:uid="{12FA17C1-2C21-4B8B-ABBB-AFB7A840E5AD}"/>
    <cellStyle name="Normalny 2 7 2 2 3 3 3" xfId="9102" xr:uid="{C077BF7C-DB6A-443B-8D8F-A656C7A1C4C9}"/>
    <cellStyle name="Normalny 2 7 2 2 3 4" xfId="9103" xr:uid="{A6B360F0-CC5E-48A1-A672-90431289EB67}"/>
    <cellStyle name="Normalny 2 7 2 2 3 4 2" xfId="9104" xr:uid="{91C5E01B-2C9A-443D-B691-93191E5BC787}"/>
    <cellStyle name="Normalny 2 7 2 2 3 5" xfId="9105" xr:uid="{74621E35-BBA7-4769-8EA9-70B36EE1C3A7}"/>
    <cellStyle name="Normalny 2 7 2 2 4" xfId="9106" xr:uid="{DC6642A9-0F38-4392-9B55-1B4C0580D832}"/>
    <cellStyle name="Normalny 2 7 2 2 4 2" xfId="9107" xr:uid="{59B62534-0CA6-43C3-A8DC-FDFF36319701}"/>
    <cellStyle name="Normalny 2 7 2 2 4 2 2" xfId="9108" xr:uid="{0894EFE6-3471-4442-9465-2B37FEDE4AA7}"/>
    <cellStyle name="Normalny 2 7 2 2 4 2 2 2" xfId="9109" xr:uid="{87910C97-7570-4DC8-B7A7-1C87EF4638EB}"/>
    <cellStyle name="Normalny 2 7 2 2 4 2 3" xfId="9110" xr:uid="{10A6C614-6B9A-4552-8EC1-B1EA1CAE6BC9}"/>
    <cellStyle name="Normalny 2 7 2 2 4 3" xfId="9111" xr:uid="{01CFCAB2-64FF-4DCF-9186-0037977B7FD4}"/>
    <cellStyle name="Normalny 2 7 2 2 4 3 2" xfId="9112" xr:uid="{779C5300-FDEC-4171-9E30-A4444998328F}"/>
    <cellStyle name="Normalny 2 7 2 2 4 4" xfId="9113" xr:uid="{A9D3A873-A635-488B-BF9A-0E364335827F}"/>
    <cellStyle name="Normalny 2 7 2 2 5" xfId="9114" xr:uid="{EA38DB67-42D1-4A47-9DA8-663BA3F99A8D}"/>
    <cellStyle name="Normalny 2 7 2 2 5 2" xfId="9115" xr:uid="{1F25AA44-BA2C-499F-A87F-C8D6D11A904F}"/>
    <cellStyle name="Normalny 2 7 2 2 5 2 2" xfId="9116" xr:uid="{A8E006E3-C61C-48B6-BB14-BE42A410B44A}"/>
    <cellStyle name="Normalny 2 7 2 2 5 3" xfId="9117" xr:uid="{585C1415-6D81-4E32-9EB0-ED105C6418B5}"/>
    <cellStyle name="Normalny 2 7 2 2 6" xfId="9118" xr:uid="{7597D9BC-8755-43C6-9FA0-3FE3E4EA96D4}"/>
    <cellStyle name="Normalny 2 7 2 2 6 2" xfId="9119" xr:uid="{D7BB2243-8937-4DF6-BE0A-700930B63632}"/>
    <cellStyle name="Normalny 2 7 2 2 7" xfId="9120" xr:uid="{323A1753-6DD2-49DC-AFAB-45818A53FA10}"/>
    <cellStyle name="Normalny 2 7 2 3" xfId="9121" xr:uid="{2D91CB14-5E44-4F3F-86A5-D09F99509B9F}"/>
    <cellStyle name="Normalny 2 7 2 3 2" xfId="9122" xr:uid="{FD1640D1-5B6F-4D19-86F0-0479FA5566D0}"/>
    <cellStyle name="Normalny 2 7 2 3 2 2" xfId="9123" xr:uid="{A11E5E0F-9721-44C2-AD01-99118C612855}"/>
    <cellStyle name="Normalny 2 7 2 3 2 2 2" xfId="9124" xr:uid="{EB524948-107D-4876-A6D4-4FC96EBEF587}"/>
    <cellStyle name="Normalny 2 7 2 3 2 2 2 2" xfId="9125" xr:uid="{A6CBE7FB-E281-4196-9EF3-488C10558812}"/>
    <cellStyle name="Normalny 2 7 2 3 2 2 2 2 2" xfId="9126" xr:uid="{3A270C3A-0205-411E-9BF9-3D2B32D2A0F5}"/>
    <cellStyle name="Normalny 2 7 2 3 2 2 2 3" xfId="9127" xr:uid="{AB120DC4-2FD9-4A2A-A0C3-71162B6C746B}"/>
    <cellStyle name="Normalny 2 7 2 3 2 2 3" xfId="9128" xr:uid="{F30DE99A-B6BA-43D5-93A5-EE89801AF8CF}"/>
    <cellStyle name="Normalny 2 7 2 3 2 2 3 2" xfId="9129" xr:uid="{5D6EC0B6-26B3-47F3-B2EA-A18B9171DFDA}"/>
    <cellStyle name="Normalny 2 7 2 3 2 2 4" xfId="9130" xr:uid="{92AAEC74-C472-4A2A-9754-EA514D24F61D}"/>
    <cellStyle name="Normalny 2 7 2 3 2 3" xfId="9131" xr:uid="{3C464F1A-E550-4421-A735-8ECCEDF6260F}"/>
    <cellStyle name="Normalny 2 7 2 3 2 3 2" xfId="9132" xr:uid="{F63DA35E-B918-4720-894E-56BA0190B592}"/>
    <cellStyle name="Normalny 2 7 2 3 2 3 2 2" xfId="9133" xr:uid="{52E51168-B88B-40D2-956E-1669600C96AC}"/>
    <cellStyle name="Normalny 2 7 2 3 2 3 3" xfId="9134" xr:uid="{DDC9C706-997B-46E6-A2DE-241B7403FEB1}"/>
    <cellStyle name="Normalny 2 7 2 3 2 4" xfId="9135" xr:uid="{C623822E-A60B-4521-A164-0A214D4E931E}"/>
    <cellStyle name="Normalny 2 7 2 3 2 4 2" xfId="9136" xr:uid="{ABECF113-0E82-4B43-A89E-693E23E73FB2}"/>
    <cellStyle name="Normalny 2 7 2 3 2 5" xfId="9137" xr:uid="{3FE7DFE9-1CF5-4488-952B-22260817C189}"/>
    <cellStyle name="Normalny 2 7 2 3 3" xfId="9138" xr:uid="{5AE50AE3-203C-4967-B057-1071F6C98B9C}"/>
    <cellStyle name="Normalny 2 7 2 3 3 2" xfId="9139" xr:uid="{81EF66F7-629D-48B6-AF86-78730F6A403E}"/>
    <cellStyle name="Normalny 2 7 2 3 3 2 2" xfId="9140" xr:uid="{36494560-FADB-4F4E-9DF2-EE6E32128207}"/>
    <cellStyle name="Normalny 2 7 2 3 3 2 2 2" xfId="9141" xr:uid="{A5CC1F82-6FE9-4660-A15A-D79776C9A9B1}"/>
    <cellStyle name="Normalny 2 7 2 3 3 2 3" xfId="9142" xr:uid="{EC9F0144-3B78-4BCD-B6CB-5051DCEC17AB}"/>
    <cellStyle name="Normalny 2 7 2 3 3 3" xfId="9143" xr:uid="{2167ADC3-D009-4B71-B4DC-6025E675326C}"/>
    <cellStyle name="Normalny 2 7 2 3 3 3 2" xfId="9144" xr:uid="{68830DE5-4202-4097-BA7D-AD70C19D627D}"/>
    <cellStyle name="Normalny 2 7 2 3 3 4" xfId="9145" xr:uid="{D84AB38A-20EE-4B91-8130-4FD3D0CE6852}"/>
    <cellStyle name="Normalny 2 7 2 3 4" xfId="9146" xr:uid="{FB4B09A5-44F7-465E-8660-0960CC0FC192}"/>
    <cellStyle name="Normalny 2 7 2 3 4 2" xfId="9147" xr:uid="{7A0E0509-312E-4825-BB66-A682A4CCEB95}"/>
    <cellStyle name="Normalny 2 7 2 3 4 2 2" xfId="9148" xr:uid="{1D48F456-81A7-47F8-9490-DE611B975268}"/>
    <cellStyle name="Normalny 2 7 2 3 4 3" xfId="9149" xr:uid="{F6C6EEE5-8CDB-4F20-8AAC-4D1CC80C65B1}"/>
    <cellStyle name="Normalny 2 7 2 3 5" xfId="9150" xr:uid="{E9EA795C-6284-49F5-BE2B-18C5CC5D388E}"/>
    <cellStyle name="Normalny 2 7 2 3 5 2" xfId="9151" xr:uid="{91CE4C6D-5BB0-4927-B625-3FBF2FD3D349}"/>
    <cellStyle name="Normalny 2 7 2 3 6" xfId="9152" xr:uid="{CEFF6E8D-5535-404C-B5CA-0BE1D969B0B8}"/>
    <cellStyle name="Normalny 2 7 2 4" xfId="9153" xr:uid="{2385B348-4CFA-4A3D-A42E-D25C0C5CE2A6}"/>
    <cellStyle name="Normalny 2 7 2 4 2" xfId="9154" xr:uid="{99AA029F-7399-47FE-8A42-802CB944E759}"/>
    <cellStyle name="Normalny 2 7 2 4 2 2" xfId="9155" xr:uid="{4AB16224-E4AF-4A2C-8C74-58C0B4C24306}"/>
    <cellStyle name="Normalny 2 7 2 4 2 2 2" xfId="9156" xr:uid="{D03DAF59-0DDF-44F1-9256-B79E5A322F4E}"/>
    <cellStyle name="Normalny 2 7 2 4 2 2 2 2" xfId="9157" xr:uid="{3E2AC78D-C911-4397-B4EE-4F56CD3B96E0}"/>
    <cellStyle name="Normalny 2 7 2 4 2 2 3" xfId="9158" xr:uid="{F68AFFDD-8B1F-4F04-8EA1-124F88D7A32C}"/>
    <cellStyle name="Normalny 2 7 2 4 2 3" xfId="9159" xr:uid="{D7F8C60B-6D0C-425E-9B33-714727998BC5}"/>
    <cellStyle name="Normalny 2 7 2 4 2 3 2" xfId="9160" xr:uid="{E0428950-2FF8-429F-87EC-4B585CB3C84C}"/>
    <cellStyle name="Normalny 2 7 2 4 2 4" xfId="9161" xr:uid="{D4C5B500-DD92-4047-A9CF-DCBDBBD2A78E}"/>
    <cellStyle name="Normalny 2 7 2 4 3" xfId="9162" xr:uid="{E48E716E-D8B4-409F-B2EF-E3D061FC918A}"/>
    <cellStyle name="Normalny 2 7 2 4 3 2" xfId="9163" xr:uid="{B28847A6-15E2-4379-9C10-900A7653E3A4}"/>
    <cellStyle name="Normalny 2 7 2 4 3 2 2" xfId="9164" xr:uid="{34082087-3A7F-4E78-B908-6991D3C4E2AB}"/>
    <cellStyle name="Normalny 2 7 2 4 3 3" xfId="9165" xr:uid="{EA48C7E7-6B3F-4D78-9480-E1745FE2FE6D}"/>
    <cellStyle name="Normalny 2 7 2 4 4" xfId="9166" xr:uid="{D95F0FD4-B94A-427B-808B-0A318CC6A394}"/>
    <cellStyle name="Normalny 2 7 2 4 4 2" xfId="9167" xr:uid="{86BEE564-2409-4363-8CDE-C4407CFCE214}"/>
    <cellStyle name="Normalny 2 7 2 4 5" xfId="9168" xr:uid="{1400422C-25FF-4AA9-BF98-E84B9BE0E1E2}"/>
    <cellStyle name="Normalny 2 7 2 5" xfId="9169" xr:uid="{DDA14BE2-B853-4085-A502-F00247E5218A}"/>
    <cellStyle name="Normalny 2 7 2 5 2" xfId="9170" xr:uid="{520B3699-AD7C-40A1-9294-3F930DE71E40}"/>
    <cellStyle name="Normalny 2 7 2 5 2 2" xfId="9171" xr:uid="{A3F59990-CE36-4D56-B7D7-9008C175B215}"/>
    <cellStyle name="Normalny 2 7 2 5 2 2 2" xfId="9172" xr:uid="{FE4D09F5-631D-4C44-86F4-5B8E106B1F9E}"/>
    <cellStyle name="Normalny 2 7 2 5 2 3" xfId="9173" xr:uid="{BC74C3D3-1ABD-4C82-8A3C-D682D0DB554E}"/>
    <cellStyle name="Normalny 2 7 2 5 3" xfId="9174" xr:uid="{BAA01F06-8CF6-4288-A96D-DA1FD3B86126}"/>
    <cellStyle name="Normalny 2 7 2 5 3 2" xfId="9175" xr:uid="{E97BE2B4-F89A-417E-B366-F5A333D3D61B}"/>
    <cellStyle name="Normalny 2 7 2 5 4" xfId="9176" xr:uid="{BC150661-FDE6-4862-89AE-144FE156A59C}"/>
    <cellStyle name="Normalny 2 7 2 6" xfId="9177" xr:uid="{8A005B9B-DAD1-40DB-88AB-B7C4F982E143}"/>
    <cellStyle name="Normalny 2 7 2 6 2" xfId="9178" xr:uid="{4872E0C1-2475-4559-A5E7-726267F70EB1}"/>
    <cellStyle name="Normalny 2 7 2 6 2 2" xfId="9179" xr:uid="{FA97825B-B9D7-4EC0-83C6-C67373F861D6}"/>
    <cellStyle name="Normalny 2 7 2 6 3" xfId="9180" xr:uid="{2901E305-0FFA-4633-AB92-E26094BF31D1}"/>
    <cellStyle name="Normalny 2 7 2 7" xfId="9181" xr:uid="{E76ED9CC-7EFA-48DB-ADB5-82AB18229E3F}"/>
    <cellStyle name="Normalny 2 7 2 7 2" xfId="9182" xr:uid="{055B20E5-F2BD-4EE1-84F3-49BF62239B5F}"/>
    <cellStyle name="Normalny 2 7 2 8" xfId="9183" xr:uid="{148C0815-A13A-45B9-8704-7D5746D92871}"/>
    <cellStyle name="Normalny 2 7 3" xfId="9184" xr:uid="{B0DCD8C4-F142-4D57-8F1F-53C84700194E}"/>
    <cellStyle name="Normalny 2 7 3 2" xfId="9185" xr:uid="{D864B38C-6923-40E3-A5D1-3C13847EE1C9}"/>
    <cellStyle name="Normalny 2 7 3 2 2" xfId="9186" xr:uid="{6D84B8C7-C78A-4084-B174-E3AF80F00393}"/>
    <cellStyle name="Normalny 2 7 3 2 2 2" xfId="9187" xr:uid="{DDA40A2F-4955-4C92-B985-688662010947}"/>
    <cellStyle name="Normalny 2 7 3 2 2 2 2" xfId="9188" xr:uid="{7B45BE72-A6B1-43A3-818F-130648F503D3}"/>
    <cellStyle name="Normalny 2 7 3 2 2 2 2 2" xfId="9189" xr:uid="{B5E990D3-33F9-496C-8A41-7AABF78D838C}"/>
    <cellStyle name="Normalny 2 7 3 2 2 2 2 2 2" xfId="9190" xr:uid="{546A658E-C99E-4C90-9CF2-AA293F33DD0B}"/>
    <cellStyle name="Normalny 2 7 3 2 2 2 2 3" xfId="9191" xr:uid="{7DD94607-0789-4768-951B-7A1B5983C530}"/>
    <cellStyle name="Normalny 2 7 3 2 2 2 3" xfId="9192" xr:uid="{2EC86912-B758-4E20-8F5A-CD5E6EB830DC}"/>
    <cellStyle name="Normalny 2 7 3 2 2 2 3 2" xfId="9193" xr:uid="{44FC9223-B31A-4378-A636-0D5145843C6A}"/>
    <cellStyle name="Normalny 2 7 3 2 2 2 4" xfId="9194" xr:uid="{812E76C5-8F2A-42A8-894C-8AEA461E1643}"/>
    <cellStyle name="Normalny 2 7 3 2 2 3" xfId="9195" xr:uid="{B5875B24-3BC1-4968-9857-9ED47473A320}"/>
    <cellStyle name="Normalny 2 7 3 2 2 3 2" xfId="9196" xr:uid="{223A8A74-0EA6-4C72-8FD2-64CDB5971C55}"/>
    <cellStyle name="Normalny 2 7 3 2 2 3 2 2" xfId="9197" xr:uid="{D658C22D-D20F-421E-A4A2-B8DFDF754E6C}"/>
    <cellStyle name="Normalny 2 7 3 2 2 3 3" xfId="9198" xr:uid="{AE49AA05-3C93-44E3-9304-2D1C07F7DC59}"/>
    <cellStyle name="Normalny 2 7 3 2 2 4" xfId="9199" xr:uid="{1D018102-0A96-4E62-8BAC-8CD9D48AE4BB}"/>
    <cellStyle name="Normalny 2 7 3 2 2 4 2" xfId="9200" xr:uid="{9F825190-E126-4005-9461-CAD229AA8BB6}"/>
    <cellStyle name="Normalny 2 7 3 2 2 5" xfId="9201" xr:uid="{442561E9-929B-44E7-8049-BC54F2F64004}"/>
    <cellStyle name="Normalny 2 7 3 2 3" xfId="9202" xr:uid="{6D888392-605F-43E1-8359-8B1265E47327}"/>
    <cellStyle name="Normalny 2 7 3 2 3 2" xfId="9203" xr:uid="{9A4E23D6-3CBB-4F07-A27F-FCC290B043D8}"/>
    <cellStyle name="Normalny 2 7 3 2 3 2 2" xfId="9204" xr:uid="{F692581C-21E8-49F8-9E28-86D3127B3C9C}"/>
    <cellStyle name="Normalny 2 7 3 2 3 2 2 2" xfId="9205" xr:uid="{F04DEB21-4AA2-4E74-A75A-DC1FA046DC06}"/>
    <cellStyle name="Normalny 2 7 3 2 3 2 3" xfId="9206" xr:uid="{2F41794D-C6B4-4933-B70B-02BC0DEB63D8}"/>
    <cellStyle name="Normalny 2 7 3 2 3 3" xfId="9207" xr:uid="{D7712A4C-C233-457D-ABCE-96E7D930FFBF}"/>
    <cellStyle name="Normalny 2 7 3 2 3 3 2" xfId="9208" xr:uid="{BB1B42CF-6B73-4C00-9F6D-AC8D9C28E258}"/>
    <cellStyle name="Normalny 2 7 3 2 3 4" xfId="9209" xr:uid="{10620480-60EE-4954-93FB-11E73391D960}"/>
    <cellStyle name="Normalny 2 7 3 2 4" xfId="9210" xr:uid="{F0DC825D-016F-470C-8851-5DF3B9B8EE51}"/>
    <cellStyle name="Normalny 2 7 3 2 4 2" xfId="9211" xr:uid="{8DA7F5E5-13C2-431D-B4D7-6E7E62CB39D6}"/>
    <cellStyle name="Normalny 2 7 3 2 4 2 2" xfId="9212" xr:uid="{B31C994A-9B5B-45D1-ABCA-40AAF0E26B31}"/>
    <cellStyle name="Normalny 2 7 3 2 4 3" xfId="9213" xr:uid="{301F71A7-C82D-4A6E-AF0B-A3EDDF49705D}"/>
    <cellStyle name="Normalny 2 7 3 2 5" xfId="9214" xr:uid="{541B1741-5372-4A20-A6F0-B861CBEAB2D2}"/>
    <cellStyle name="Normalny 2 7 3 2 5 2" xfId="9215" xr:uid="{F3B1BE6A-B67A-46EE-B8DC-6E604367B91B}"/>
    <cellStyle name="Normalny 2 7 3 2 6" xfId="9216" xr:uid="{E4D08940-9251-46DF-B331-DDC118050590}"/>
    <cellStyle name="Normalny 2 7 3 3" xfId="9217" xr:uid="{215B6B0F-0B90-4FC0-9BEC-5021F6647611}"/>
    <cellStyle name="Normalny 2 7 3 3 2" xfId="9218" xr:uid="{85D10A98-21F0-4900-9BE3-4BA61F49D8B1}"/>
    <cellStyle name="Normalny 2 7 3 3 2 2" xfId="9219" xr:uid="{B15AEF8F-3E5F-42FE-B712-64CF5BE72F17}"/>
    <cellStyle name="Normalny 2 7 3 3 2 2 2" xfId="9220" xr:uid="{90F52F60-0E9A-48EA-B553-871E83449DB3}"/>
    <cellStyle name="Normalny 2 7 3 3 2 2 2 2" xfId="9221" xr:uid="{9ECBC0C1-443D-444E-B695-97C675B5A25A}"/>
    <cellStyle name="Normalny 2 7 3 3 2 2 3" xfId="9222" xr:uid="{48C485AE-BD9C-4B1C-A7CC-D12E4E7C7FB6}"/>
    <cellStyle name="Normalny 2 7 3 3 2 3" xfId="9223" xr:uid="{359003D6-21D8-4EF8-A93F-45CC98BA40CF}"/>
    <cellStyle name="Normalny 2 7 3 3 2 3 2" xfId="9224" xr:uid="{1383DC4A-8960-49C1-9058-DA56369119B5}"/>
    <cellStyle name="Normalny 2 7 3 3 2 4" xfId="9225" xr:uid="{5054B14C-7C1D-433F-A722-792D5C75F63E}"/>
    <cellStyle name="Normalny 2 7 3 3 3" xfId="9226" xr:uid="{26507531-627E-4B76-8265-3B0C9D824327}"/>
    <cellStyle name="Normalny 2 7 3 3 3 2" xfId="9227" xr:uid="{ECA3CC44-39E0-46A3-99CE-3953CC463824}"/>
    <cellStyle name="Normalny 2 7 3 3 3 2 2" xfId="9228" xr:uid="{A46D36E2-7DE5-41E8-B0CF-52EC2A3D8AB7}"/>
    <cellStyle name="Normalny 2 7 3 3 3 3" xfId="9229" xr:uid="{EA4920C8-4C18-4CBC-9EC3-DD2D12F7739E}"/>
    <cellStyle name="Normalny 2 7 3 3 4" xfId="9230" xr:uid="{18DBDF0F-BAFD-4F2A-A32F-D44EDEFF029D}"/>
    <cellStyle name="Normalny 2 7 3 3 4 2" xfId="9231" xr:uid="{6226BAC3-A516-4DF5-8962-5FCEB1590AC8}"/>
    <cellStyle name="Normalny 2 7 3 3 5" xfId="9232" xr:uid="{FBF381AF-60DF-494D-8A47-79E428924836}"/>
    <cellStyle name="Normalny 2 7 3 4" xfId="9233" xr:uid="{2D53B277-D337-4F6E-94B7-489CF447F9A2}"/>
    <cellStyle name="Normalny 2 7 3 4 2" xfId="9234" xr:uid="{728FC437-7826-409B-9429-833405B1568E}"/>
    <cellStyle name="Normalny 2 7 3 4 2 2" xfId="9235" xr:uid="{09A20188-D687-4386-B39B-2BC8186647A0}"/>
    <cellStyle name="Normalny 2 7 3 4 2 2 2" xfId="9236" xr:uid="{E6D3C0D2-7437-4347-BD77-783F17A9C109}"/>
    <cellStyle name="Normalny 2 7 3 4 2 3" xfId="9237" xr:uid="{CDB1E8D5-57E8-4DC3-8FD5-894DDD607E26}"/>
    <cellStyle name="Normalny 2 7 3 4 3" xfId="9238" xr:uid="{6ADE9A10-09D3-45E2-8A21-4E0D8372F707}"/>
    <cellStyle name="Normalny 2 7 3 4 3 2" xfId="9239" xr:uid="{845E9DD3-E647-4141-B878-ABE17DC0C660}"/>
    <cellStyle name="Normalny 2 7 3 4 4" xfId="9240" xr:uid="{1E294C66-7788-4530-8567-0738F69D3F6A}"/>
    <cellStyle name="Normalny 2 7 3 5" xfId="9241" xr:uid="{F53F80AD-A2F3-4B25-89BC-9EEA81AA3D8E}"/>
    <cellStyle name="Normalny 2 7 3 5 2" xfId="9242" xr:uid="{488A9569-5C8E-4964-850A-6B38DB459DA2}"/>
    <cellStyle name="Normalny 2 7 3 5 2 2" xfId="9243" xr:uid="{495CF93A-46F6-4CA7-AD74-218975CEC8A2}"/>
    <cellStyle name="Normalny 2 7 3 5 3" xfId="9244" xr:uid="{BBCE7D2F-8DA7-463A-BD1D-A740172724DD}"/>
    <cellStyle name="Normalny 2 7 3 6" xfId="9245" xr:uid="{4F9BD154-9D65-47A0-BC37-73E984AC43C7}"/>
    <cellStyle name="Normalny 2 7 3 6 2" xfId="9246" xr:uid="{188B4BE1-42A7-46E0-B6CB-A5924DE4A0E9}"/>
    <cellStyle name="Normalny 2 7 3 7" xfId="9247" xr:uid="{7C3FBF3F-644B-4450-9F64-0B6EE1C7D4F2}"/>
    <cellStyle name="Normalny 2 7 4" xfId="9248" xr:uid="{54E4188F-D56E-4B3F-BD3E-CC5BB5163181}"/>
    <cellStyle name="Normalny 2 7 4 2" xfId="9249" xr:uid="{1CD45860-9CF1-4DB6-8A77-611A6ABAF55D}"/>
    <cellStyle name="Normalny 2 7 4 2 2" xfId="9250" xr:uid="{4FD319E4-89E3-4B8B-B5F6-A9062844A105}"/>
    <cellStyle name="Normalny 2 7 4 2 2 2" xfId="9251" xr:uid="{E19CD5D9-DA8E-4FD2-8C06-79F4BC5A72DB}"/>
    <cellStyle name="Normalny 2 7 4 2 2 2 2" xfId="9252" xr:uid="{892F8EB0-C77D-4EA3-9BEC-F07D21AEB1D2}"/>
    <cellStyle name="Normalny 2 7 4 2 2 2 2 2" xfId="9253" xr:uid="{99FB73C6-29F8-43E7-BBF9-7DA3CEA38176}"/>
    <cellStyle name="Normalny 2 7 4 2 2 2 3" xfId="9254" xr:uid="{BF5FE77F-2D39-4600-B2AD-99C81F275353}"/>
    <cellStyle name="Normalny 2 7 4 2 2 3" xfId="9255" xr:uid="{E59EC232-3F9F-4DE7-BA76-81FAAFB06016}"/>
    <cellStyle name="Normalny 2 7 4 2 2 3 2" xfId="9256" xr:uid="{95AA7AC6-8BE0-459D-B689-71D0CD90FE49}"/>
    <cellStyle name="Normalny 2 7 4 2 2 4" xfId="9257" xr:uid="{98BC0BA1-DA64-40BB-AC20-D53F1939FA62}"/>
    <cellStyle name="Normalny 2 7 4 2 3" xfId="9258" xr:uid="{8E683511-2A55-4DF2-B532-7F98CC8598FC}"/>
    <cellStyle name="Normalny 2 7 4 2 3 2" xfId="9259" xr:uid="{9C7FAD5F-44B7-40BF-B878-35DB798BCD32}"/>
    <cellStyle name="Normalny 2 7 4 2 3 2 2" xfId="9260" xr:uid="{7160AF0B-C01C-4F58-A1FF-A8A19C9D00CC}"/>
    <cellStyle name="Normalny 2 7 4 2 3 3" xfId="9261" xr:uid="{6BA28B5F-229B-4584-8D14-A64C3F1BB3F8}"/>
    <cellStyle name="Normalny 2 7 4 2 4" xfId="9262" xr:uid="{3FFF9525-19FC-461C-94EB-A3B104D835FA}"/>
    <cellStyle name="Normalny 2 7 4 2 4 2" xfId="9263" xr:uid="{C9784F63-B572-4293-970D-3049B93E8A09}"/>
    <cellStyle name="Normalny 2 7 4 2 5" xfId="9264" xr:uid="{B0E80346-20D5-44EC-89B9-DDB0B09CAF8A}"/>
    <cellStyle name="Normalny 2 7 4 3" xfId="9265" xr:uid="{A3F72429-AF14-4ACF-B641-98989E085C9D}"/>
    <cellStyle name="Normalny 2 7 4 3 2" xfId="9266" xr:uid="{3398151D-AAC2-4CB0-A9E2-6B726E0E7651}"/>
    <cellStyle name="Normalny 2 7 4 3 2 2" xfId="9267" xr:uid="{20E89A20-ECD4-46D4-9A98-70F350A3EF7B}"/>
    <cellStyle name="Normalny 2 7 4 3 2 2 2" xfId="9268" xr:uid="{3AEC65C4-A3C4-410C-927D-4D7102B63E18}"/>
    <cellStyle name="Normalny 2 7 4 3 2 3" xfId="9269" xr:uid="{38172B73-2C35-4692-89AB-A7927ED32364}"/>
    <cellStyle name="Normalny 2 7 4 3 3" xfId="9270" xr:uid="{B379A906-D426-4F5C-A6B1-99DCE8782892}"/>
    <cellStyle name="Normalny 2 7 4 3 3 2" xfId="9271" xr:uid="{91EE03C7-4C05-45D2-B036-AA940AD866DE}"/>
    <cellStyle name="Normalny 2 7 4 3 4" xfId="9272" xr:uid="{5E4A18EA-6D8E-40F3-9848-4DFB6D348497}"/>
    <cellStyle name="Normalny 2 7 4 4" xfId="9273" xr:uid="{6B3FAF87-4025-4484-B2C3-2D6AE663A050}"/>
    <cellStyle name="Normalny 2 7 4 4 2" xfId="9274" xr:uid="{A8F491E4-AF7A-418B-947B-9067B39D0F33}"/>
    <cellStyle name="Normalny 2 7 4 4 2 2" xfId="9275" xr:uid="{99E993C7-5326-4D7A-B216-1E62FCEBC023}"/>
    <cellStyle name="Normalny 2 7 4 4 3" xfId="9276" xr:uid="{F4E5EAB5-4783-40A4-BF8C-7FF29574BD41}"/>
    <cellStyle name="Normalny 2 7 4 5" xfId="9277" xr:uid="{32B74B30-5952-4E23-BDF0-475164F11124}"/>
    <cellStyle name="Normalny 2 7 4 5 2" xfId="9278" xr:uid="{3DCB377F-0426-4907-8AAE-FFADAB1EE6C6}"/>
    <cellStyle name="Normalny 2 7 4 6" xfId="9279" xr:uid="{14377A63-A754-4628-A2A1-3DF0A0138DC3}"/>
    <cellStyle name="Normalny 2 7 5" xfId="9280" xr:uid="{0911CDA6-5442-4E6C-95AA-812B8AFEA93F}"/>
    <cellStyle name="Normalny 2 7 5 2" xfId="9281" xr:uid="{C5DF5D8B-3F44-49CC-ADD6-BFBC874B36E5}"/>
    <cellStyle name="Normalny 2 7 5 2 2" xfId="9282" xr:uid="{C4AE3BAD-3D1C-4B25-8B77-D7140A232C97}"/>
    <cellStyle name="Normalny 2 7 5 2 2 2" xfId="9283" xr:uid="{C0B84BC9-17B5-49DC-B0C3-215BA8A171D4}"/>
    <cellStyle name="Normalny 2 7 5 2 2 2 2" xfId="9284" xr:uid="{D2502599-A1D8-46BC-8BC3-624E0C3B86D1}"/>
    <cellStyle name="Normalny 2 7 5 2 2 3" xfId="9285" xr:uid="{FFA0EB41-3871-4272-AD4F-9D7EDF29FE37}"/>
    <cellStyle name="Normalny 2 7 5 2 3" xfId="9286" xr:uid="{A947BCCC-225C-4DD1-969B-DC9E454DA480}"/>
    <cellStyle name="Normalny 2 7 5 2 3 2" xfId="9287" xr:uid="{F317EEC4-818A-4593-B152-21E4F316C943}"/>
    <cellStyle name="Normalny 2 7 5 2 4" xfId="9288" xr:uid="{FBF2D150-1AF7-4BB4-ACDE-9229387F9FD7}"/>
    <cellStyle name="Normalny 2 7 5 3" xfId="9289" xr:uid="{FE8C3893-AE1C-43A6-BFBF-7CE3229B9E33}"/>
    <cellStyle name="Normalny 2 7 5 3 2" xfId="9290" xr:uid="{9A4215E5-0EE1-4DFC-BE19-4AC8A9989928}"/>
    <cellStyle name="Normalny 2 7 5 3 2 2" xfId="9291" xr:uid="{DFB106C1-D102-47E1-9642-18216EDE81CB}"/>
    <cellStyle name="Normalny 2 7 5 3 3" xfId="9292" xr:uid="{8FFEE435-9366-4B55-A6F6-5FB9FB65E97D}"/>
    <cellStyle name="Normalny 2 7 5 4" xfId="9293" xr:uid="{0362E5FF-8D65-4573-9F5C-62F6F5A94271}"/>
    <cellStyle name="Normalny 2 7 5 4 2" xfId="9294" xr:uid="{1B193134-3F02-4E1B-BBE1-97B5F4E07396}"/>
    <cellStyle name="Normalny 2 7 5 5" xfId="9295" xr:uid="{B95AA23F-BAF8-4856-83FB-6601D1AFAB09}"/>
    <cellStyle name="Normalny 2 7 6" xfId="9296" xr:uid="{602CEC2C-4A99-418F-87EE-52C1EC7A6B3F}"/>
    <cellStyle name="Normalny 2 7 6 2" xfId="9297" xr:uid="{1B1387D5-9B22-4AAA-B3F9-9AC64CCA9275}"/>
    <cellStyle name="Normalny 2 7 6 2 2" xfId="9298" xr:uid="{02D45A3F-A9DA-4B5E-8DF7-819C89E9DD3B}"/>
    <cellStyle name="Normalny 2 7 6 2 2 2" xfId="9299" xr:uid="{DF991C93-BE52-435D-A98C-A1166AD442A5}"/>
    <cellStyle name="Normalny 2 7 6 2 3" xfId="9300" xr:uid="{6DDB7367-C363-4E75-95D8-EE4B943C8652}"/>
    <cellStyle name="Normalny 2 7 6 3" xfId="9301" xr:uid="{029912FE-B7FA-4E60-BA73-68414DCF4E5D}"/>
    <cellStyle name="Normalny 2 7 6 3 2" xfId="9302" xr:uid="{4106EA94-5778-454B-8A32-D2A3DE6698E9}"/>
    <cellStyle name="Normalny 2 7 6 4" xfId="9303" xr:uid="{DB6F499D-801C-45A3-A2A9-DBF0AEC9C0C8}"/>
    <cellStyle name="Normalny 2 7 7" xfId="9304" xr:uid="{52CC9BB0-B852-4B98-BF66-82076FDF04E5}"/>
    <cellStyle name="Normalny 2 7 7 2" xfId="9305" xr:uid="{0CE0A6BC-5A9F-4FA3-BB8E-F7CEF44C59C2}"/>
    <cellStyle name="Normalny 2 7 7 2 2" xfId="9306" xr:uid="{50F4A81D-1A27-48AD-8414-D36C931A8DC4}"/>
    <cellStyle name="Normalny 2 7 7 3" xfId="9307" xr:uid="{8BBC4B2B-E62D-418D-ABCB-FA0BC1AFE7AD}"/>
    <cellStyle name="Normalny 2 7 8" xfId="9308" xr:uid="{C6F3A1E1-DC29-493F-AD88-1359C6CD15CD}"/>
    <cellStyle name="Normalny 2 7 8 2" xfId="9309" xr:uid="{E74ABDF1-19B5-4334-B5DF-88957DB997CA}"/>
    <cellStyle name="Normalny 2 7 9" xfId="9310" xr:uid="{F2EDC483-FC6C-4E17-8683-025EFEEDB6AE}"/>
    <cellStyle name="Normalny 2 8" xfId="9311" xr:uid="{B078FAAB-5135-456F-8D78-E2152AB0450D}"/>
    <cellStyle name="Normalny 2 8 2" xfId="9312" xr:uid="{8D659B00-3EA1-4348-A4C7-D340A33E6E00}"/>
    <cellStyle name="Normalny 2 8 2 2" xfId="9313" xr:uid="{9CBB4CBF-9B30-4975-AA8C-F00EB4106CAB}"/>
    <cellStyle name="Normalny 2 8 2 2 2" xfId="9314" xr:uid="{64745E3C-7465-44C8-8349-7A7F867429A2}"/>
    <cellStyle name="Normalny 2 8 2 2 2 2" xfId="9315" xr:uid="{64B5E5B5-B10D-468C-A8D4-6E91DA36224E}"/>
    <cellStyle name="Normalny 2 8 2 2 2 2 2" xfId="9316" xr:uid="{33548D45-5846-40CE-953C-EFE183C28996}"/>
    <cellStyle name="Normalny 2 8 2 2 2 2 2 2" xfId="9317" xr:uid="{5A43060B-5646-48C8-A128-E4CCA0EC4C9F}"/>
    <cellStyle name="Normalny 2 8 2 2 2 2 2 2 2" xfId="9318" xr:uid="{C3CB0032-B9F2-4D3B-BAED-8C75A8125302}"/>
    <cellStyle name="Normalny 2 8 2 2 2 2 2 3" xfId="9319" xr:uid="{AC0845FA-D530-4670-9285-13EB2711441A}"/>
    <cellStyle name="Normalny 2 8 2 2 2 2 3" xfId="9320" xr:uid="{FDD5293F-16E2-4EEE-8375-61B48B5E40F8}"/>
    <cellStyle name="Normalny 2 8 2 2 2 2 3 2" xfId="9321" xr:uid="{633F878E-435E-479E-96DB-75FF8D9E3A10}"/>
    <cellStyle name="Normalny 2 8 2 2 2 2 4" xfId="9322" xr:uid="{E40422F1-E687-4363-A3A1-B387D324889C}"/>
    <cellStyle name="Normalny 2 8 2 2 2 3" xfId="9323" xr:uid="{4B41B517-1222-4A44-B040-414425122F3F}"/>
    <cellStyle name="Normalny 2 8 2 2 2 3 2" xfId="9324" xr:uid="{EE063A77-A3B7-41D1-8727-6AE631704E65}"/>
    <cellStyle name="Normalny 2 8 2 2 2 3 2 2" xfId="9325" xr:uid="{1930181F-477D-4DC4-9FC8-15402BF863D5}"/>
    <cellStyle name="Normalny 2 8 2 2 2 3 3" xfId="9326" xr:uid="{A83059FC-4CE5-4BB8-BA42-7A292ACEACD3}"/>
    <cellStyle name="Normalny 2 8 2 2 2 4" xfId="9327" xr:uid="{25D75903-39C0-46A0-B0FD-F7175F87A793}"/>
    <cellStyle name="Normalny 2 8 2 2 2 4 2" xfId="9328" xr:uid="{DFAB3FC4-2420-467B-A305-631EEB0D5082}"/>
    <cellStyle name="Normalny 2 8 2 2 2 5" xfId="9329" xr:uid="{6BFFCB5B-092D-4BFE-BA76-C9CEF555BE3A}"/>
    <cellStyle name="Normalny 2 8 2 2 3" xfId="9330" xr:uid="{6F9329CD-6539-455B-B907-7D4676E3B20B}"/>
    <cellStyle name="Normalny 2 8 2 2 3 2" xfId="9331" xr:uid="{9414D6DD-28FC-4C75-AF3E-AB0BFE60F9B7}"/>
    <cellStyle name="Normalny 2 8 2 2 3 2 2" xfId="9332" xr:uid="{0344B3FC-1800-445F-BF78-F401D1F6AD66}"/>
    <cellStyle name="Normalny 2 8 2 2 3 2 2 2" xfId="9333" xr:uid="{34EE9237-1A9C-4FB0-AD01-300D1605E24F}"/>
    <cellStyle name="Normalny 2 8 2 2 3 2 3" xfId="9334" xr:uid="{3330D89C-6B5A-41A6-94D9-4FF764D09352}"/>
    <cellStyle name="Normalny 2 8 2 2 3 3" xfId="9335" xr:uid="{0876E6F3-DEE3-44C7-B6C0-DD2D8350F8E0}"/>
    <cellStyle name="Normalny 2 8 2 2 3 3 2" xfId="9336" xr:uid="{AF71E164-E8A6-42D1-A1FC-22991FB67C3A}"/>
    <cellStyle name="Normalny 2 8 2 2 3 4" xfId="9337" xr:uid="{09A33848-14AB-4BFC-977B-5737A8D45EA3}"/>
    <cellStyle name="Normalny 2 8 2 2 4" xfId="9338" xr:uid="{C6A4E1D2-BAD7-41FF-9A1B-34944543B513}"/>
    <cellStyle name="Normalny 2 8 2 2 4 2" xfId="9339" xr:uid="{EBA265C5-ACFB-4D1D-9976-E49FA36B0DBF}"/>
    <cellStyle name="Normalny 2 8 2 2 4 2 2" xfId="9340" xr:uid="{E2FE74A9-7BA4-46F8-889C-BC2C5DA08BB2}"/>
    <cellStyle name="Normalny 2 8 2 2 4 3" xfId="9341" xr:uid="{F606C441-79EA-45A8-A663-597B93533A11}"/>
    <cellStyle name="Normalny 2 8 2 2 5" xfId="9342" xr:uid="{D76F5CE9-391F-4072-B0A0-036F19D84FDE}"/>
    <cellStyle name="Normalny 2 8 2 2 5 2" xfId="9343" xr:uid="{3B76FB60-93DF-48D9-A58E-0AD4CF297B45}"/>
    <cellStyle name="Normalny 2 8 2 2 6" xfId="9344" xr:uid="{7BD64C7C-175F-48A6-98B2-335D2F6363DF}"/>
    <cellStyle name="Normalny 2 8 2 3" xfId="9345" xr:uid="{E9E2753B-8169-4B62-92DD-79CE2D72EFAA}"/>
    <cellStyle name="Normalny 2 8 2 3 2" xfId="9346" xr:uid="{9D9CE810-63C8-405B-BE0C-935402C2CCA9}"/>
    <cellStyle name="Normalny 2 8 2 3 2 2" xfId="9347" xr:uid="{4A82F3EA-B203-403D-A7DE-B42923B674FA}"/>
    <cellStyle name="Normalny 2 8 2 3 2 2 2" xfId="9348" xr:uid="{D84D3E7B-E870-4B69-95F7-FD385AD11AC4}"/>
    <cellStyle name="Normalny 2 8 2 3 2 2 2 2" xfId="9349" xr:uid="{E19A880D-34B6-4471-9062-C2CCE406D54B}"/>
    <cellStyle name="Normalny 2 8 2 3 2 2 3" xfId="9350" xr:uid="{44418F67-26F5-4D46-94AA-B3E3CD90DDF3}"/>
    <cellStyle name="Normalny 2 8 2 3 2 3" xfId="9351" xr:uid="{CDE865E6-2119-4CAA-8714-3CF1B526E148}"/>
    <cellStyle name="Normalny 2 8 2 3 2 3 2" xfId="9352" xr:uid="{EB7CC30B-133B-44C5-A81E-F6D16B800ACD}"/>
    <cellStyle name="Normalny 2 8 2 3 2 4" xfId="9353" xr:uid="{AC6B0B84-6763-46E1-B3DE-3605B70FD8E4}"/>
    <cellStyle name="Normalny 2 8 2 3 3" xfId="9354" xr:uid="{33B7AF08-D947-4659-9258-B36CDD6C72DF}"/>
    <cellStyle name="Normalny 2 8 2 3 3 2" xfId="9355" xr:uid="{C977E5F7-A4FD-4A81-8E51-9C4A2009123D}"/>
    <cellStyle name="Normalny 2 8 2 3 3 2 2" xfId="9356" xr:uid="{894EB5E1-1A52-461A-AA9E-C71E235AF373}"/>
    <cellStyle name="Normalny 2 8 2 3 3 3" xfId="9357" xr:uid="{2475ADAA-80E2-40AB-B749-FBC9A8961AF0}"/>
    <cellStyle name="Normalny 2 8 2 3 4" xfId="9358" xr:uid="{16572B1D-A465-447E-89D9-19AB8B9E95B0}"/>
    <cellStyle name="Normalny 2 8 2 3 4 2" xfId="9359" xr:uid="{4B51C1D2-31FA-486D-976B-037EEF0C34FE}"/>
    <cellStyle name="Normalny 2 8 2 3 5" xfId="9360" xr:uid="{81BE702D-C44F-4465-8ACE-CEA7C045D034}"/>
    <cellStyle name="Normalny 2 8 2 4" xfId="9361" xr:uid="{76439C26-1DF3-4930-9072-6124B5B173AB}"/>
    <cellStyle name="Normalny 2 8 2 4 2" xfId="9362" xr:uid="{EEC92C05-51A8-4396-87E8-00702BCE2656}"/>
    <cellStyle name="Normalny 2 8 2 4 2 2" xfId="9363" xr:uid="{4DF337C4-BE77-4F08-B99B-AC86B90382BF}"/>
    <cellStyle name="Normalny 2 8 2 4 2 2 2" xfId="9364" xr:uid="{8D9039B6-FC3D-4049-AD09-5E0F11D2B023}"/>
    <cellStyle name="Normalny 2 8 2 4 2 3" xfId="9365" xr:uid="{4D3ECA77-572F-4194-8AA1-A5709C1DC76A}"/>
    <cellStyle name="Normalny 2 8 2 4 3" xfId="9366" xr:uid="{11C21C8C-D8C3-4953-A277-2925A54D3EDE}"/>
    <cellStyle name="Normalny 2 8 2 4 3 2" xfId="9367" xr:uid="{D07EE089-16AD-40B5-9EF2-8D54624DD5DA}"/>
    <cellStyle name="Normalny 2 8 2 4 4" xfId="9368" xr:uid="{8E4B506B-ADD3-4DB3-BEDA-60631322C157}"/>
    <cellStyle name="Normalny 2 8 2 5" xfId="9369" xr:uid="{8D73CDB3-5EB5-4D33-BDD3-041F382DEBEE}"/>
    <cellStyle name="Normalny 2 8 2 5 2" xfId="9370" xr:uid="{B723B713-54BD-499D-A1F0-230D65275C3C}"/>
    <cellStyle name="Normalny 2 8 2 5 2 2" xfId="9371" xr:uid="{4FD7190E-701B-43F0-8446-895B36D5053E}"/>
    <cellStyle name="Normalny 2 8 2 5 3" xfId="9372" xr:uid="{B1703067-8592-4FEB-8ED1-1E91B967D124}"/>
    <cellStyle name="Normalny 2 8 2 6" xfId="9373" xr:uid="{80586938-FF30-477A-A1BA-16F26221A510}"/>
    <cellStyle name="Normalny 2 8 2 6 2" xfId="9374" xr:uid="{7B0C1CED-6C66-4F86-B78F-E247C5B9EC7B}"/>
    <cellStyle name="Normalny 2 8 2 7" xfId="9375" xr:uid="{C5BFD7EE-49D1-44E1-A405-C42674D56E24}"/>
    <cellStyle name="Normalny 2 8 3" xfId="9376" xr:uid="{3240B3EA-93C7-453A-8922-6331A02F893D}"/>
    <cellStyle name="Normalny 2 8 3 2" xfId="9377" xr:uid="{3A110A6B-31EB-44B5-A28E-C59A6AE8190F}"/>
    <cellStyle name="Normalny 2 8 3 2 2" xfId="9378" xr:uid="{806BFCB2-2064-4FC1-8DBF-870828E2F237}"/>
    <cellStyle name="Normalny 2 8 3 2 2 2" xfId="9379" xr:uid="{6D632732-AC19-49CF-A2A8-60B795CF88B4}"/>
    <cellStyle name="Normalny 2 8 3 2 2 2 2" xfId="9380" xr:uid="{A5DC1AA5-7E76-45E6-87B0-D66E19ADE007}"/>
    <cellStyle name="Normalny 2 8 3 2 2 2 2 2" xfId="9381" xr:uid="{616D070E-7760-4EBF-AFB7-D1048A8A1F78}"/>
    <cellStyle name="Normalny 2 8 3 2 2 2 3" xfId="9382" xr:uid="{F164C319-B35D-4D39-BEB7-4C2E0FD19C0A}"/>
    <cellStyle name="Normalny 2 8 3 2 2 3" xfId="9383" xr:uid="{5F44A1DF-3897-46B7-8A32-28A765AB5A80}"/>
    <cellStyle name="Normalny 2 8 3 2 2 3 2" xfId="9384" xr:uid="{3C6EC256-256A-48A9-880A-E706E79DF1CF}"/>
    <cellStyle name="Normalny 2 8 3 2 2 4" xfId="9385" xr:uid="{1D4557CD-ECA9-4586-9BA1-903E222D3D02}"/>
    <cellStyle name="Normalny 2 8 3 2 3" xfId="9386" xr:uid="{60C0AC06-F238-4383-AACF-16D08C38DA81}"/>
    <cellStyle name="Normalny 2 8 3 2 3 2" xfId="9387" xr:uid="{C822C5C6-F2E8-4E49-8601-276DEA9AD73E}"/>
    <cellStyle name="Normalny 2 8 3 2 3 2 2" xfId="9388" xr:uid="{BB87D4FB-CF3E-4A17-9B3A-A9B40C8BACCE}"/>
    <cellStyle name="Normalny 2 8 3 2 3 3" xfId="9389" xr:uid="{69F13E04-51BC-488B-8955-1BF61602981C}"/>
    <cellStyle name="Normalny 2 8 3 2 4" xfId="9390" xr:uid="{52CA7EBE-4AA9-4018-A586-776F2BA24664}"/>
    <cellStyle name="Normalny 2 8 3 2 4 2" xfId="9391" xr:uid="{3F01C8C5-3473-4984-90D9-08B7C422D846}"/>
    <cellStyle name="Normalny 2 8 3 2 5" xfId="9392" xr:uid="{DEC68E33-AB0D-4A88-B368-F3263B213A73}"/>
    <cellStyle name="Normalny 2 8 3 3" xfId="9393" xr:uid="{09EAAEE6-6340-4D04-AEC8-DC1B1D784ECD}"/>
    <cellStyle name="Normalny 2 8 3 3 2" xfId="9394" xr:uid="{BE5A0250-7BFF-494C-99A8-80192900410A}"/>
    <cellStyle name="Normalny 2 8 3 3 2 2" xfId="9395" xr:uid="{FDD82819-495B-4C2E-ADEB-69BFA23282E8}"/>
    <cellStyle name="Normalny 2 8 3 3 2 2 2" xfId="9396" xr:uid="{21E3C9BC-FB24-4768-A3FE-71D9EA62765E}"/>
    <cellStyle name="Normalny 2 8 3 3 2 3" xfId="9397" xr:uid="{4079832E-BA02-4379-A972-71577CFFD4A2}"/>
    <cellStyle name="Normalny 2 8 3 3 3" xfId="9398" xr:uid="{5C7CE1CF-75C6-45C4-BF4C-EFC393BDBB8D}"/>
    <cellStyle name="Normalny 2 8 3 3 3 2" xfId="9399" xr:uid="{002B9675-B957-420C-B096-474AE5CC2EA9}"/>
    <cellStyle name="Normalny 2 8 3 3 4" xfId="9400" xr:uid="{5CEAD593-5570-47CF-8BE2-02310F7711BC}"/>
    <cellStyle name="Normalny 2 8 3 4" xfId="9401" xr:uid="{9A1962F0-7A06-4CA3-90F6-AD9B079A0A9A}"/>
    <cellStyle name="Normalny 2 8 3 4 2" xfId="9402" xr:uid="{5E4E484D-9319-4DB3-B131-E44BADD348DD}"/>
    <cellStyle name="Normalny 2 8 3 4 2 2" xfId="9403" xr:uid="{4E33D660-57A7-4EEA-8844-988D6136D99D}"/>
    <cellStyle name="Normalny 2 8 3 4 3" xfId="9404" xr:uid="{B6BF44A0-2DD2-4A77-965B-962BE28C0519}"/>
    <cellStyle name="Normalny 2 8 3 5" xfId="9405" xr:uid="{6C3B4E70-3B56-4FB2-A8EC-3BC7668CD523}"/>
    <cellStyle name="Normalny 2 8 3 5 2" xfId="9406" xr:uid="{581AEADE-00BC-483C-BC99-C46E03DA315D}"/>
    <cellStyle name="Normalny 2 8 3 6" xfId="9407" xr:uid="{4C74B610-8D52-4888-97B4-92A3656DF47F}"/>
    <cellStyle name="Normalny 2 8 4" xfId="9408" xr:uid="{B59BA0B6-D852-4DE8-839A-882BDE3F818B}"/>
    <cellStyle name="Normalny 2 8 4 2" xfId="9409" xr:uid="{B19F299C-C231-49EC-B558-D70824540ECC}"/>
    <cellStyle name="Normalny 2 8 4 2 2" xfId="9410" xr:uid="{9DA1AB6C-2EA9-4DFE-910F-012656B7F070}"/>
    <cellStyle name="Normalny 2 8 4 2 2 2" xfId="9411" xr:uid="{D7A96FEA-5429-4453-920D-4219D4C3EA5C}"/>
    <cellStyle name="Normalny 2 8 4 2 2 2 2" xfId="9412" xr:uid="{1D285F65-52F9-4F17-8427-847E8F9D8CA4}"/>
    <cellStyle name="Normalny 2 8 4 2 2 3" xfId="9413" xr:uid="{5B08A5F2-81D8-490F-86EB-1A9D31E6F41A}"/>
    <cellStyle name="Normalny 2 8 4 2 3" xfId="9414" xr:uid="{6A2BDC4C-D19B-46ED-BB02-4C29A5A782D9}"/>
    <cellStyle name="Normalny 2 8 4 2 3 2" xfId="9415" xr:uid="{B19FD0FE-2CDE-4BDA-9E51-0E23B54182E4}"/>
    <cellStyle name="Normalny 2 8 4 2 4" xfId="9416" xr:uid="{CDED9208-AA6E-4813-80FE-D486A4B47AD3}"/>
    <cellStyle name="Normalny 2 8 4 3" xfId="9417" xr:uid="{ED79EE62-E0D0-4084-B189-FB63D92CB10F}"/>
    <cellStyle name="Normalny 2 8 4 3 2" xfId="9418" xr:uid="{B5D39CB8-437C-44AC-AB1F-479AA22556CA}"/>
    <cellStyle name="Normalny 2 8 4 3 2 2" xfId="9419" xr:uid="{26776AE4-DC18-45E3-ACE4-1F8030FBAC51}"/>
    <cellStyle name="Normalny 2 8 4 3 3" xfId="9420" xr:uid="{ACAA60B7-4B0F-4F9E-9B84-1C90EF3155FC}"/>
    <cellStyle name="Normalny 2 8 4 4" xfId="9421" xr:uid="{9B134C17-0BEB-4B43-87ED-C774E1D376F9}"/>
    <cellStyle name="Normalny 2 8 4 4 2" xfId="9422" xr:uid="{3CC9A7E9-3A77-4EAA-8602-819517739957}"/>
    <cellStyle name="Normalny 2 8 4 5" xfId="9423" xr:uid="{10F4FB57-95CC-421F-B12A-CE10050CC20B}"/>
    <cellStyle name="Normalny 2 8 5" xfId="9424" xr:uid="{DF846A9E-9696-431D-B8D1-1728E51973E2}"/>
    <cellStyle name="Normalny 2 8 5 2" xfId="9425" xr:uid="{5642CD52-18E3-4D80-8855-F704E32BE678}"/>
    <cellStyle name="Normalny 2 8 5 2 2" xfId="9426" xr:uid="{94C1E3E4-C963-4676-8CBD-49FE2887A372}"/>
    <cellStyle name="Normalny 2 8 5 2 2 2" xfId="9427" xr:uid="{062682D2-409B-4146-B2D2-A086214AF0C4}"/>
    <cellStyle name="Normalny 2 8 5 2 3" xfId="9428" xr:uid="{71A2B944-2A96-458C-92A6-7D71FE740830}"/>
    <cellStyle name="Normalny 2 8 5 3" xfId="9429" xr:uid="{6D5A0363-52C9-4B8B-AB59-D3FD0C88D045}"/>
    <cellStyle name="Normalny 2 8 5 3 2" xfId="9430" xr:uid="{34AC376C-4ACF-49DD-9127-CEFF13823C4A}"/>
    <cellStyle name="Normalny 2 8 5 4" xfId="9431" xr:uid="{21CC32C0-E836-4416-89C7-911E58F17F97}"/>
    <cellStyle name="Normalny 2 8 6" xfId="9432" xr:uid="{4E48A26B-DCDD-462C-8005-3E7603A1E488}"/>
    <cellStyle name="Normalny 2 8 6 2" xfId="9433" xr:uid="{43F136BE-08AC-4829-82F3-F897F35C5F5E}"/>
    <cellStyle name="Normalny 2 8 6 2 2" xfId="9434" xr:uid="{DE2E1579-7408-484E-B17C-4E39592B719A}"/>
    <cellStyle name="Normalny 2 8 6 3" xfId="9435" xr:uid="{5869085A-386E-49D2-BF4E-2F7C698FD33B}"/>
    <cellStyle name="Normalny 2 8 7" xfId="9436" xr:uid="{28C5C18C-D8C5-498B-BAE5-D12B6D3CB593}"/>
    <cellStyle name="Normalny 2 8 7 2" xfId="9437" xr:uid="{91744540-F03E-4FE7-A3ED-26A65245C8C6}"/>
    <cellStyle name="Normalny 2 8 8" xfId="9438" xr:uid="{C8C91B8E-4E67-4D9B-9463-E1C48F07E05A}"/>
    <cellStyle name="Normalny 2 9" xfId="9439" xr:uid="{88385346-0B47-4BF2-87A5-8815B3201E68}"/>
    <cellStyle name="Normalny 2 9 2" xfId="9440" xr:uid="{16D04B2A-AF0E-4B00-B3F7-12C0AEC0159B}"/>
    <cellStyle name="Normalny 2 9 2 2" xfId="9441" xr:uid="{A31EE50B-1DEF-4448-A00F-4AFBA5FC4F74}"/>
    <cellStyle name="Normalny 2 9 2 2 2" xfId="9442" xr:uid="{80FE1970-17B4-4150-8ADA-92AD7BC27141}"/>
    <cellStyle name="Normalny 2 9 2 2 2 2" xfId="9443" xr:uid="{36ADC74D-903C-4EFF-8A24-328D6A157208}"/>
    <cellStyle name="Normalny 2 9 2 2 2 2 2" xfId="9444" xr:uid="{326CF30C-31A1-4D56-AE8D-BB33048C324C}"/>
    <cellStyle name="Normalny 2 9 2 2 2 2 2 2" xfId="9445" xr:uid="{C4FFBBDD-92E1-4068-890A-47F6DD6F1A54}"/>
    <cellStyle name="Normalny 2 9 2 2 2 2 3" xfId="9446" xr:uid="{C26877EF-15C2-4BED-B260-19025C7B9940}"/>
    <cellStyle name="Normalny 2 9 2 2 2 3" xfId="9447" xr:uid="{644045DA-E7F7-4EE4-B01E-DA288A20EB76}"/>
    <cellStyle name="Normalny 2 9 2 2 2 3 2" xfId="9448" xr:uid="{9FA571B4-078B-474A-B82A-481C10778B8A}"/>
    <cellStyle name="Normalny 2 9 2 2 2 4" xfId="9449" xr:uid="{58B230DE-F79D-4371-9F62-C2CE400DC3B6}"/>
    <cellStyle name="Normalny 2 9 2 2 3" xfId="9450" xr:uid="{C86BA774-E48C-4E93-8302-A2FA10F8E382}"/>
    <cellStyle name="Normalny 2 9 2 2 3 2" xfId="9451" xr:uid="{E67DF43E-15EC-4EAA-91B9-387FBAE57422}"/>
    <cellStyle name="Normalny 2 9 2 2 3 2 2" xfId="9452" xr:uid="{D8021CFD-31FC-4B9F-A7DB-E0967DD7796D}"/>
    <cellStyle name="Normalny 2 9 2 2 3 3" xfId="9453" xr:uid="{1E67844E-EBA4-4E47-89F4-F2666B2E3B43}"/>
    <cellStyle name="Normalny 2 9 2 2 4" xfId="9454" xr:uid="{E99F0677-A6B3-412D-9D7F-9DC725818B47}"/>
    <cellStyle name="Normalny 2 9 2 2 4 2" xfId="9455" xr:uid="{79D62435-BAC0-4DE7-8E2A-C64BA21CD4DC}"/>
    <cellStyle name="Normalny 2 9 2 2 5" xfId="9456" xr:uid="{5C949CDA-0212-4F1D-B9E2-E3141B8D2A33}"/>
    <cellStyle name="Normalny 2 9 2 3" xfId="9457" xr:uid="{ADB66FE1-FAE9-422A-BB6F-164ED619EF9D}"/>
    <cellStyle name="Normalny 2 9 2 3 2" xfId="9458" xr:uid="{1CA527C1-4C96-46C4-9F4C-82EA93513C6B}"/>
    <cellStyle name="Normalny 2 9 2 3 2 2" xfId="9459" xr:uid="{2B62FE1E-13E4-4C72-B1BC-93823204CCBA}"/>
    <cellStyle name="Normalny 2 9 2 3 2 2 2" xfId="9460" xr:uid="{C8E19280-7840-4A01-9DCC-26A27847DFF7}"/>
    <cellStyle name="Normalny 2 9 2 3 2 3" xfId="9461" xr:uid="{E85736C0-D42F-4FB0-AC48-A93BB66E4ACC}"/>
    <cellStyle name="Normalny 2 9 2 3 3" xfId="9462" xr:uid="{F9F27EB8-3209-4B9B-9C27-9973D81960EB}"/>
    <cellStyle name="Normalny 2 9 2 3 3 2" xfId="9463" xr:uid="{23522E08-F46D-47B6-B925-B590378A822F}"/>
    <cellStyle name="Normalny 2 9 2 3 4" xfId="9464" xr:uid="{5B245FDD-2B6A-4EB2-A96B-EAC6A25D1458}"/>
    <cellStyle name="Normalny 2 9 2 4" xfId="9465" xr:uid="{C278258F-8D9E-4515-ABF3-72F368502A16}"/>
    <cellStyle name="Normalny 2 9 2 4 2" xfId="9466" xr:uid="{661D2ABE-CE60-4F37-BA04-A5AE00BC18D1}"/>
    <cellStyle name="Normalny 2 9 2 4 2 2" xfId="9467" xr:uid="{FF684D16-DF4F-4234-9B98-0699C964FD2D}"/>
    <cellStyle name="Normalny 2 9 2 4 3" xfId="9468" xr:uid="{FD415B0A-CF96-4953-807C-DBD5EC7D1E0A}"/>
    <cellStyle name="Normalny 2 9 2 5" xfId="9469" xr:uid="{7E512D0F-FB6C-4738-BFCD-195795D2221E}"/>
    <cellStyle name="Normalny 2 9 2 5 2" xfId="9470" xr:uid="{CEEAF1FF-C7F0-45FF-BAB4-C2FD9D9B5D4A}"/>
    <cellStyle name="Normalny 2 9 2 6" xfId="9471" xr:uid="{35D1C982-380D-4D35-A14A-EFC329B39C82}"/>
    <cellStyle name="Normalny 2 9 3" xfId="9472" xr:uid="{D4BE5436-D880-45CE-860B-BDE72451C28B}"/>
    <cellStyle name="Normalny 2 9 3 2" xfId="9473" xr:uid="{CD79D072-0557-422D-8DDA-C86DEEBD78AE}"/>
    <cellStyle name="Normalny 2 9 3 2 2" xfId="9474" xr:uid="{97390040-49D4-4190-95F5-FB35DEFE8848}"/>
    <cellStyle name="Normalny 2 9 3 2 2 2" xfId="9475" xr:uid="{EBBF109B-24C8-4FD0-8403-DAA6EB91B5DE}"/>
    <cellStyle name="Normalny 2 9 3 2 2 2 2" xfId="9476" xr:uid="{15DA703E-8BA5-41B1-94F1-34319771745E}"/>
    <cellStyle name="Normalny 2 9 3 2 2 3" xfId="9477" xr:uid="{72123C41-51AA-4EE8-AD2C-106157B1A192}"/>
    <cellStyle name="Normalny 2 9 3 2 3" xfId="9478" xr:uid="{5CE30E1F-ECA8-4749-BDF7-73314A45AE9A}"/>
    <cellStyle name="Normalny 2 9 3 2 3 2" xfId="9479" xr:uid="{33036774-5FDC-4C0C-9823-18514A75E277}"/>
    <cellStyle name="Normalny 2 9 3 2 4" xfId="9480" xr:uid="{D0C67B1A-1E8C-4165-A14B-CBF13F7C22CF}"/>
    <cellStyle name="Normalny 2 9 3 3" xfId="9481" xr:uid="{5BEF239F-C0F2-4C98-9DB9-237F6873D5AB}"/>
    <cellStyle name="Normalny 2 9 3 3 2" xfId="9482" xr:uid="{DF98F664-D220-437A-9152-B4CC8AA7FBE4}"/>
    <cellStyle name="Normalny 2 9 3 3 2 2" xfId="9483" xr:uid="{E8335903-284A-48A6-B175-63C35A8D371D}"/>
    <cellStyle name="Normalny 2 9 3 3 3" xfId="9484" xr:uid="{FB0018B5-FADA-42D0-81E2-07C1B7CC06A4}"/>
    <cellStyle name="Normalny 2 9 3 4" xfId="9485" xr:uid="{06F82D57-D155-44A2-A87F-2E63BDD314FA}"/>
    <cellStyle name="Normalny 2 9 3 4 2" xfId="9486" xr:uid="{D9259D1C-A031-4EE4-AC2C-4594BE7893B1}"/>
    <cellStyle name="Normalny 2 9 3 5" xfId="9487" xr:uid="{67FE9017-ACAD-45DE-9C96-6C554F2F4095}"/>
    <cellStyle name="Normalny 2 9 4" xfId="9488" xr:uid="{6515CAA0-F860-4260-A2C4-6E6183D8F210}"/>
    <cellStyle name="Normalny 2 9 4 2" xfId="9489" xr:uid="{16EB578E-49ED-4E72-A01B-92B771A0C182}"/>
    <cellStyle name="Normalny 2 9 4 2 2" xfId="9490" xr:uid="{0B7112D8-6FD8-403C-A2EF-D3A389872FF0}"/>
    <cellStyle name="Normalny 2 9 4 2 2 2" xfId="9491" xr:uid="{CB42861B-88B9-4551-BD4B-29868D500C3F}"/>
    <cellStyle name="Normalny 2 9 4 2 3" xfId="9492" xr:uid="{D299C35D-9BAF-4493-922C-077A58899809}"/>
    <cellStyle name="Normalny 2 9 4 3" xfId="9493" xr:uid="{0297D9BC-47D6-4394-8B83-4299F6865336}"/>
    <cellStyle name="Normalny 2 9 4 3 2" xfId="9494" xr:uid="{B0945D46-AD1E-42C5-BF06-CA8351A30C49}"/>
    <cellStyle name="Normalny 2 9 4 4" xfId="9495" xr:uid="{D338DD6B-6197-41A4-89CA-845D96DDD153}"/>
    <cellStyle name="Normalny 2 9 5" xfId="9496" xr:uid="{65133F14-00BF-4A8E-930A-1A7699A131AA}"/>
    <cellStyle name="Normalny 2 9 5 2" xfId="9497" xr:uid="{0C4DD786-0F61-4318-9C79-559E90CA26E7}"/>
    <cellStyle name="Normalny 2 9 5 2 2" xfId="9498" xr:uid="{3DD64106-3C70-428B-B3CB-4B5210991E8E}"/>
    <cellStyle name="Normalny 2 9 5 3" xfId="9499" xr:uid="{267B160B-9578-486D-A2E7-6C0C6322483E}"/>
    <cellStyle name="Normalny 2 9 6" xfId="9500" xr:uid="{23F894F3-8081-487C-8459-DCCA46D40A85}"/>
    <cellStyle name="Normalny 2 9 6 2" xfId="9501" xr:uid="{9304D411-818F-417E-B2EA-9364B9A3BC3A}"/>
    <cellStyle name="Normalny 2 9 7" xfId="9502" xr:uid="{706497A8-6318-4B75-A6A0-2817C9A1EACE}"/>
    <cellStyle name="Normalny 2_2009-03-31 Loans report drafted 17.04.2009" xfId="40641" xr:uid="{0703B479-B8CB-449B-99AC-029D8EE39BA1}"/>
    <cellStyle name="Normalny 20" xfId="9503" xr:uid="{51F775FD-4191-4894-8A81-66F0FF710E52}"/>
    <cellStyle name="Normalny 20 2" xfId="9504" xr:uid="{20DEB8EF-DDAB-4E3D-932F-623DEADB5987}"/>
    <cellStyle name="Normalny 20 3" xfId="9505" xr:uid="{37C2D61F-FBA2-4EBD-BAA4-3158436C8380}"/>
    <cellStyle name="Normalny 20 4" xfId="9506" xr:uid="{DDD8AEA4-472D-4C37-9AE7-44EC6AF2DF93}"/>
    <cellStyle name="Normalny 20 5" xfId="9507" xr:uid="{35D7FDE4-BB3A-43ED-8553-9BE0320D2FD1}"/>
    <cellStyle name="Normalny 20 6" xfId="9508" xr:uid="{D39ECA06-822C-4577-BBC1-7FB8FDB73488}"/>
    <cellStyle name="Normalny 20 7" xfId="40642" xr:uid="{08A73D4E-372D-473C-A071-AECC728DF5F1}"/>
    <cellStyle name="Normalny 200" xfId="40643" xr:uid="{2AB6D03E-0F18-45B4-A358-6306679CAB24}"/>
    <cellStyle name="Normalny 201" xfId="40644" xr:uid="{E55BA774-23FD-4E72-8D71-F966109DEE0A}"/>
    <cellStyle name="Normalny 202" xfId="40645" xr:uid="{64706627-BEFE-4BC3-BE9B-031C580E82C9}"/>
    <cellStyle name="Normalny 203" xfId="40646" xr:uid="{77FDB805-AA57-415C-A295-2F61F48A3561}"/>
    <cellStyle name="Normalny 204" xfId="40647" xr:uid="{47BBAC46-0975-4047-AB38-77FE3157044B}"/>
    <cellStyle name="Normalny 205" xfId="40648" xr:uid="{35DA41ED-403E-4D60-A0E6-FC9495BA9081}"/>
    <cellStyle name="Normalny 206" xfId="40649" xr:uid="{372DDB9C-D704-4693-80FA-975995890FDF}"/>
    <cellStyle name="Normalny 207" xfId="40650" xr:uid="{5F2D021C-279E-4621-B239-65DC72D16D98}"/>
    <cellStyle name="Normalny 208" xfId="40651" xr:uid="{A00AB8AC-A067-4223-BD34-4909B5C6E65B}"/>
    <cellStyle name="Normalny 209" xfId="40652" xr:uid="{7F1C4C71-3C46-4841-99BD-6FD42360533F}"/>
    <cellStyle name="Normalny 21" xfId="9509" xr:uid="{522F6B2F-FFC5-4412-9D6D-C3E352ECF234}"/>
    <cellStyle name="Normalny 21 2" xfId="9510" xr:uid="{823A7E58-AEF9-48AA-9B53-FB0BF9AFF54C}"/>
    <cellStyle name="Normalny 21 2 2" xfId="9511" xr:uid="{C05A0C87-6681-489E-8534-7AAC521E9157}"/>
    <cellStyle name="Normalny 21 2 2 2" xfId="9512" xr:uid="{39FDF393-51C9-41EB-B586-A55924A453E6}"/>
    <cellStyle name="Normalny 21 2 3" xfId="9513" xr:uid="{44645928-96DB-446A-B652-96AA675FBFB3}"/>
    <cellStyle name="Normalny 21 2 4" xfId="40654" xr:uid="{F3358F01-128E-41D1-88F4-5B6F4B25D167}"/>
    <cellStyle name="Normalny 21 3" xfId="9514" xr:uid="{49F9AC4A-7C59-49FE-B3C2-19A6F29C9080}"/>
    <cellStyle name="Normalny 21 3 2" xfId="9515" xr:uid="{AD31F3A5-6514-46F7-A5C0-C222477777C6}"/>
    <cellStyle name="Normalny 21 4" xfId="9516" xr:uid="{3A05DAEF-3D02-4D66-B6A8-B20CA82D5BBF}"/>
    <cellStyle name="Normalny 21 5" xfId="9517" xr:uid="{762973F4-3938-4FD8-A1EB-D37D7705062B}"/>
    <cellStyle name="Normalny 21 6" xfId="9518" xr:uid="{FCFD550F-6634-469B-86B4-657DA961B30E}"/>
    <cellStyle name="Normalny 21 7" xfId="40653" xr:uid="{213B17B5-B9D9-4D65-BC69-8CE8F69802F9}"/>
    <cellStyle name="Normalny 210" xfId="40655" xr:uid="{D70ED43C-39D1-46BB-AA68-AF3BC5C52CA9}"/>
    <cellStyle name="Normalny 211" xfId="40656" xr:uid="{820B69AE-8824-409C-8246-A2906CC775E8}"/>
    <cellStyle name="Normalny 212" xfId="40657" xr:uid="{E918B339-3128-4C9F-8C3E-F9CA3DBA9A5F}"/>
    <cellStyle name="Normalny 213" xfId="40658" xr:uid="{7FF8DA42-E563-4C4C-8DF1-064C3EC12F0A}"/>
    <cellStyle name="Normalny 214" xfId="40659" xr:uid="{D3DFEAFF-C8DD-4B77-8A08-6AEFD621298B}"/>
    <cellStyle name="Normalny 217" xfId="40660" xr:uid="{D660E889-8698-4792-8035-4746183D0095}"/>
    <cellStyle name="Normalny 22" xfId="9519" xr:uid="{BD2D2C5F-AD41-4CBE-BFFF-29710136B199}"/>
    <cellStyle name="Normalny 22 2" xfId="9520" xr:uid="{24F2E978-E913-4ECF-B620-AC4A36731C3E}"/>
    <cellStyle name="Normalny 22 2 2" xfId="9521" xr:uid="{5A372EF4-3801-40F0-9D2C-6D211B7E8953}"/>
    <cellStyle name="Normalny 22 2 3" xfId="40662" xr:uid="{7021F17A-F0D2-4FF2-9D0A-97F5C6222DD3}"/>
    <cellStyle name="Normalny 22 3" xfId="9522" xr:uid="{43354814-0A7A-49F6-BA4B-A835E57A0192}"/>
    <cellStyle name="Normalny 22 4" xfId="40661" xr:uid="{94FB2883-B416-48A0-8D70-01521B8E269E}"/>
    <cellStyle name="Normalny 220" xfId="40663" xr:uid="{B56C704C-3BDF-4EA1-9B88-76D560F41DE7}"/>
    <cellStyle name="Normalny 221" xfId="40664" xr:uid="{05432170-F862-4651-8037-BB701D99950E}"/>
    <cellStyle name="Normalny 222" xfId="40665" xr:uid="{93F7A885-31C8-41E6-B469-ACD4C65068E2}"/>
    <cellStyle name="Normalny 223" xfId="40666" xr:uid="{CDE0915A-4E7C-4D16-B083-4E8CBDB51D40}"/>
    <cellStyle name="Normalny 227" xfId="40667" xr:uid="{8C09CB9E-AEE6-4B99-AC9A-9D210828B531}"/>
    <cellStyle name="Normalny 23" xfId="9523" xr:uid="{32BA082F-F280-4442-9F77-F43ED7DDFAD1}"/>
    <cellStyle name="Normalny 23 2" xfId="9524" xr:uid="{E0EEC288-BDA8-46DC-857A-61F1231B265B}"/>
    <cellStyle name="Normalny 23 2 2" xfId="9525" xr:uid="{CA551C96-BC1B-44F3-BA11-656F2702E75C}"/>
    <cellStyle name="Normalny 23 2 3" xfId="9526" xr:uid="{80E53B13-690C-4FF9-A6B6-160A43711040}"/>
    <cellStyle name="Normalny 23 2 4" xfId="9527" xr:uid="{6DA30955-D0A8-4AD1-9F5A-69C35BC6EC55}"/>
    <cellStyle name="Normalny 23 2 5" xfId="9528" xr:uid="{8CCF378E-C8BC-406C-A5B6-C0B4B886EF32}"/>
    <cellStyle name="Normalny 23 2 6" xfId="40669" xr:uid="{2843ECAF-D37B-443E-A3E6-09453BFE2AD0}"/>
    <cellStyle name="Normalny 23 3" xfId="9529" xr:uid="{F4DFEDDE-95F8-4402-B694-A01B94951C0A}"/>
    <cellStyle name="Normalny 23 3 2" xfId="9530" xr:uid="{9B756379-004F-4511-BB1A-3713E785F224}"/>
    <cellStyle name="Normalny 23 4" xfId="9531" xr:uid="{62007471-BFA8-45CB-8C7F-04771BFEB741}"/>
    <cellStyle name="Normalny 23 5" xfId="9532" xr:uid="{AEF9527C-6E23-4DB4-99A0-ADACBF8169A3}"/>
    <cellStyle name="Normalny 23 6" xfId="9533" xr:uid="{59FB51D6-0321-40E1-A8A2-4757170CE277}"/>
    <cellStyle name="Normalny 23 7" xfId="9534" xr:uid="{96148E45-1BB1-47DC-B984-F166FAE0CBB2}"/>
    <cellStyle name="Normalny 23 8" xfId="40668" xr:uid="{9178CA7C-D097-4720-A096-BA95A433D324}"/>
    <cellStyle name="Normalny 230" xfId="40670" xr:uid="{DC0DD4E6-8530-4857-A007-9F085AB61B3B}"/>
    <cellStyle name="Normalny 231" xfId="40671" xr:uid="{0FD25B4C-D830-4175-BA50-DA12BBEE2C70}"/>
    <cellStyle name="Normalny 232" xfId="40672" xr:uid="{D36D1E9A-AF7E-4E99-9C8E-67E45CBDF4F6}"/>
    <cellStyle name="Normalny 233" xfId="40673" xr:uid="{F8299C72-A95B-4FA7-A41C-D4D114717F7B}"/>
    <cellStyle name="Normalny 234" xfId="40674" xr:uid="{90BEECFB-9DD2-4D8C-AFEE-B3C1FFD3AA5E}"/>
    <cellStyle name="Normalny 235" xfId="40675" xr:uid="{8A4D0EBD-12E3-4F2A-9624-70C3886D39C8}"/>
    <cellStyle name="Normalny 236" xfId="40676" xr:uid="{F5F7B750-5804-4741-9062-CA02C93C7154}"/>
    <cellStyle name="Normalny 237" xfId="40677" xr:uid="{628A436B-6779-4957-AAAB-18A3D87478E0}"/>
    <cellStyle name="Normalny 238" xfId="40678" xr:uid="{58D32FC1-9165-4B64-8E54-118C2A283ED9}"/>
    <cellStyle name="Normalny 24" xfId="9535" xr:uid="{0C5075D2-9725-4C24-83B2-ECF6868337C4}"/>
    <cellStyle name="Normalny 24 10" xfId="9536" xr:uid="{E96FBFF4-B9B0-4AEB-829D-14B753EB86F8}"/>
    <cellStyle name="Normalny 24 10 2" xfId="23623" xr:uid="{78F55413-5250-4E14-A532-8849D6FDE7C5}"/>
    <cellStyle name="Normalny 24 10 2 2" xfId="27531" xr:uid="{2BEF106F-777B-4499-BE57-B3E3E0DA5B6C}"/>
    <cellStyle name="Normalny 24 10 2 2 2" xfId="35648" xr:uid="{3681C849-748C-465F-8A52-F44D32BA85DC}"/>
    <cellStyle name="Normalny 24 10 2 3" xfId="35647" xr:uid="{1A99E71E-19AB-4075-97DE-F63FBAA7F466}"/>
    <cellStyle name="Normalny 24 10 3" xfId="24929" xr:uid="{564C7A40-0768-47F8-A9BE-4F4E8838011D}"/>
    <cellStyle name="Normalny 24 10 3 2" xfId="28835" xr:uid="{58BF68A2-9985-4129-8508-42B366E69DB3}"/>
    <cellStyle name="Normalny 24 10 3 2 2" xfId="35650" xr:uid="{393B13A3-D343-43C9-996B-D3D2FD4120A4}"/>
    <cellStyle name="Normalny 24 10 3 3" xfId="35649" xr:uid="{6C67B513-2AF4-40E5-8A66-777096A49537}"/>
    <cellStyle name="Normalny 24 10 4" xfId="26227" xr:uid="{7E4FF688-047E-4DC8-BF84-50B56EBA6EDD}"/>
    <cellStyle name="Normalny 24 10 4 2" xfId="35651" xr:uid="{ED54886F-FF54-4AAD-8C3B-DD0BE81AA9C1}"/>
    <cellStyle name="Normalny 24 10 5" xfId="30141" xr:uid="{A7F70A65-BCE4-4402-9FDE-7789CBBC418E}"/>
    <cellStyle name="Normalny 24 10 6" xfId="31828" xr:uid="{702006A1-346C-4DAC-9263-66B28A0AEFE1}"/>
    <cellStyle name="Normalny 24 11" xfId="23622" xr:uid="{6B0394DF-AFEA-4073-A5F7-46DC71AA19C5}"/>
    <cellStyle name="Normalny 24 11 2" xfId="27530" xr:uid="{9B7AFFBC-DE55-4C3C-BA5C-4D455E4D877F}"/>
    <cellStyle name="Normalny 24 11 2 2" xfId="35653" xr:uid="{70A20C5C-4FC8-4E83-A601-10D58227A414}"/>
    <cellStyle name="Normalny 24 11 3" xfId="35652" xr:uid="{C98D72DD-1881-4F57-839B-972A972FA5CB}"/>
    <cellStyle name="Normalny 24 12" xfId="24928" xr:uid="{518A214F-3016-4ACC-8CC2-C68A9C5D0029}"/>
    <cellStyle name="Normalny 24 12 2" xfId="28834" xr:uid="{59884D9F-2010-4B6D-A3A8-4209FFA5913E}"/>
    <cellStyle name="Normalny 24 12 2 2" xfId="35655" xr:uid="{5443CAB1-374E-48EC-B936-4D32F598F665}"/>
    <cellStyle name="Normalny 24 12 3" xfId="35654" xr:uid="{DC5C4022-17BC-4C37-9AD3-B0EE8019F9C7}"/>
    <cellStyle name="Normalny 24 13" xfId="26226" xr:uid="{CDC9D774-68E3-47A2-9907-7AAA9FFC49F4}"/>
    <cellStyle name="Normalny 24 13 2" xfId="35656" xr:uid="{44EBC7BA-A535-4E8A-8404-EEE5A17D28C6}"/>
    <cellStyle name="Normalny 24 14" xfId="30142" xr:uid="{91C85DB3-C2C0-4282-B42C-C9698C8A07D7}"/>
    <cellStyle name="Normalny 24 15" xfId="30765" xr:uid="{9967B0AB-DC41-4F0C-A109-776866C3D559}"/>
    <cellStyle name="Normalny 24 16" xfId="40679" xr:uid="{226A93A9-10C6-4F6B-A784-EAF09C933921}"/>
    <cellStyle name="Normalny 24 2" xfId="9537" xr:uid="{03491BD9-7121-4BC7-AED9-85A9414742DF}"/>
    <cellStyle name="Normalny 24 2 10" xfId="24930" xr:uid="{8A02ECDC-989C-46D2-9699-91C0F045ADFD}"/>
    <cellStyle name="Normalny 24 2 10 2" xfId="28836" xr:uid="{6FDBF10C-0651-44D2-A4C5-53C9B61EC0B3}"/>
    <cellStyle name="Normalny 24 2 10 2 2" xfId="35658" xr:uid="{D3AC8FA5-7E4C-410A-A240-D9EEBD666734}"/>
    <cellStyle name="Normalny 24 2 10 3" xfId="35657" xr:uid="{A34FE3DD-C8E9-4BAF-8474-F89E27894554}"/>
    <cellStyle name="Normalny 24 2 11" xfId="26228" xr:uid="{893374C0-E5A3-4DCE-8944-BE4ECF667A6B}"/>
    <cellStyle name="Normalny 24 2 11 2" xfId="35659" xr:uid="{83F1F77E-6324-4CE6-AEDC-717C396995BC}"/>
    <cellStyle name="Normalny 24 2 12" xfId="30143" xr:uid="{BB113137-0A7F-4548-95AE-DBC7130F21F0}"/>
    <cellStyle name="Normalny 24 2 13" xfId="30767" xr:uid="{E20E24CF-6723-4792-A0A1-85BC936BC270}"/>
    <cellStyle name="Normalny 24 2 14" xfId="40680" xr:uid="{E195ADC3-974C-4A72-B6F8-85223501D808}"/>
    <cellStyle name="Normalny 24 2 2" xfId="9538" xr:uid="{BC227AD0-27C8-40DA-A31B-AF6C4C9B8F31}"/>
    <cellStyle name="Normalny 24 2 2 10" xfId="30144" xr:uid="{E6599480-43CB-4A6D-B4DD-9145700009AA}"/>
    <cellStyle name="Normalny 24 2 2 11" xfId="30797" xr:uid="{D2A839B7-24A0-4F67-9CB0-1B1CE6FC64C9}"/>
    <cellStyle name="Normalny 24 2 2 2" xfId="9539" xr:uid="{971B0474-B54F-4C57-B3D0-D7F89D7248D4}"/>
    <cellStyle name="Normalny 24 2 2 2 10" xfId="30876" xr:uid="{B8F22402-382F-4633-A36B-E99F50609FAE}"/>
    <cellStyle name="Normalny 24 2 2 2 2" xfId="9540" xr:uid="{3C91B114-6E33-4079-9A31-A56F9C6C93BA}"/>
    <cellStyle name="Normalny 24 2 2 2 2 2" xfId="9541" xr:uid="{FAB4FD45-C07D-4E0C-B30B-5F4B560F232B}"/>
    <cellStyle name="Normalny 24 2 2 2 2 2 2" xfId="23628" xr:uid="{27F4C8B3-637D-4ABB-8103-8D3DFB7A3B69}"/>
    <cellStyle name="Normalny 24 2 2 2 2 2 2 2" xfId="27536" xr:uid="{02E20E48-2C4A-4B59-99A3-119A8EAAEF3A}"/>
    <cellStyle name="Normalny 24 2 2 2 2 2 2 2 2" xfId="35661" xr:uid="{62858159-A001-4A96-B673-3C6846C8D5E2}"/>
    <cellStyle name="Normalny 24 2 2 2 2 2 2 3" xfId="35660" xr:uid="{25120B21-9722-4D5D-8684-F336093D5F32}"/>
    <cellStyle name="Normalny 24 2 2 2 2 2 3" xfId="24934" xr:uid="{07227B3B-42F6-4793-B226-F6FB1673554E}"/>
    <cellStyle name="Normalny 24 2 2 2 2 2 3 2" xfId="28840" xr:uid="{5DBE4366-BE23-45FF-B127-E7D46876DDE4}"/>
    <cellStyle name="Normalny 24 2 2 2 2 2 3 2 2" xfId="35663" xr:uid="{78F4795D-3C33-46BD-B598-413FD25AF393}"/>
    <cellStyle name="Normalny 24 2 2 2 2 2 3 3" xfId="35662" xr:uid="{BC6A2BB4-D2E5-469F-B583-5CA6E914943C}"/>
    <cellStyle name="Normalny 24 2 2 2 2 2 4" xfId="26232" xr:uid="{F3E95FDD-0281-4482-98DB-3A5ACE6C52BF}"/>
    <cellStyle name="Normalny 24 2 2 2 2 2 4 2" xfId="35664" xr:uid="{899F23A0-60DF-4720-9C73-ABEFA7729468}"/>
    <cellStyle name="Normalny 24 2 2 2 2 2 5" xfId="30145" xr:uid="{44EE5C78-F4FC-4F20-B0C7-E1877E9B7C81}"/>
    <cellStyle name="Normalny 24 2 2 2 2 2 6" xfId="31418" xr:uid="{0F8DC053-E33A-45EC-93D0-53C83D1F306F}"/>
    <cellStyle name="Normalny 24 2 2 2 2 3" xfId="9542" xr:uid="{A5C000BE-5378-40BB-81F8-23DB5C2F886C}"/>
    <cellStyle name="Normalny 24 2 2 2 2 3 2" xfId="23629" xr:uid="{963CA6DE-5C95-4A35-84CF-84BE5559841D}"/>
    <cellStyle name="Normalny 24 2 2 2 2 3 2 2" xfId="27537" xr:uid="{EF78D2A5-064D-4166-A160-62B0B82855A9}"/>
    <cellStyle name="Normalny 24 2 2 2 2 3 2 2 2" xfId="35666" xr:uid="{FFC39E65-AF74-44A4-86FE-A1AFF51E89E0}"/>
    <cellStyle name="Normalny 24 2 2 2 2 3 2 3" xfId="35665" xr:uid="{DD12D1CD-B177-40C5-A0D8-D27B54BEC6EB}"/>
    <cellStyle name="Normalny 24 2 2 2 2 3 3" xfId="24935" xr:uid="{BC6F30A2-7D3D-4385-A684-260AEDE7224A}"/>
    <cellStyle name="Normalny 24 2 2 2 2 3 3 2" xfId="28841" xr:uid="{7899F0BF-726F-411D-BF0A-4190655D4DE3}"/>
    <cellStyle name="Normalny 24 2 2 2 2 3 3 2 2" xfId="35668" xr:uid="{1C7A5ACC-D9BC-455B-BFCA-B15DE4EE147A}"/>
    <cellStyle name="Normalny 24 2 2 2 2 3 3 3" xfId="35667" xr:uid="{E643A53C-3DD6-453F-AF5D-18F99D39F89F}"/>
    <cellStyle name="Normalny 24 2 2 2 2 3 4" xfId="26233" xr:uid="{700D8D0A-F59C-4AFA-B2E3-6D6E7DA81093}"/>
    <cellStyle name="Normalny 24 2 2 2 2 3 4 2" xfId="35669" xr:uid="{1648C46D-920D-4577-A257-C158D8C314D4}"/>
    <cellStyle name="Normalny 24 2 2 2 2 3 5" xfId="30146" xr:uid="{68924335-2590-4AFE-A8CE-6945D7CE4719}"/>
    <cellStyle name="Normalny 24 2 2 2 2 3 6" xfId="31832" xr:uid="{6B79B735-900D-44B4-A3BF-D66A3E91AAF1}"/>
    <cellStyle name="Normalny 24 2 2 2 2 4" xfId="23627" xr:uid="{CCF513BD-E89A-4CDA-9151-BE68EC6AB83F}"/>
    <cellStyle name="Normalny 24 2 2 2 2 4 2" xfId="27535" xr:uid="{1221EBC4-DEB9-4E23-80C2-398154507321}"/>
    <cellStyle name="Normalny 24 2 2 2 2 4 2 2" xfId="35671" xr:uid="{279DF3CA-8ECA-47D6-BD43-D82ED1D63763}"/>
    <cellStyle name="Normalny 24 2 2 2 2 4 3" xfId="35670" xr:uid="{EB0AB8A1-DD3D-47F4-B9A6-23B50CFAD6CF}"/>
    <cellStyle name="Normalny 24 2 2 2 2 5" xfId="24933" xr:uid="{5A9E1195-EB3F-40B0-9AEA-20091EF49795}"/>
    <cellStyle name="Normalny 24 2 2 2 2 5 2" xfId="28839" xr:uid="{D58695DD-F4F0-489F-9D64-43E4F85B95B2}"/>
    <cellStyle name="Normalny 24 2 2 2 2 5 2 2" xfId="35673" xr:uid="{D6C9EF7D-F39D-44C4-B775-A40C3A566AB3}"/>
    <cellStyle name="Normalny 24 2 2 2 2 5 3" xfId="35672" xr:uid="{162B4972-B4A9-402E-9F8A-2496F929C6E1}"/>
    <cellStyle name="Normalny 24 2 2 2 2 6" xfId="26231" xr:uid="{34850667-6F76-4CEA-AF29-0F87B143A154}"/>
    <cellStyle name="Normalny 24 2 2 2 2 6 2" xfId="35674" xr:uid="{98D37879-9572-4664-8F70-7372282E218E}"/>
    <cellStyle name="Normalny 24 2 2 2 2 7" xfId="30147" xr:uid="{434BF542-F097-480B-A89C-36FB8ADFA517}"/>
    <cellStyle name="Normalny 24 2 2 2 2 8" xfId="31038" xr:uid="{5838F9C6-3FD6-4C90-99FA-FC3C1E8005D6}"/>
    <cellStyle name="Normalny 24 2 2 2 3" xfId="9543" xr:uid="{855BAF31-3E82-474C-9681-F34E9FBE14E1}"/>
    <cellStyle name="Normalny 24 2 2 2 3 2" xfId="9544" xr:uid="{F057C1DB-6E68-4357-A9A7-28B8A445D4B2}"/>
    <cellStyle name="Normalny 24 2 2 2 3 2 2" xfId="23631" xr:uid="{EC665DED-1CFE-481B-94E2-51BE7A36CDA4}"/>
    <cellStyle name="Normalny 24 2 2 2 3 2 2 2" xfId="27539" xr:uid="{7A77EECA-3EDC-41CA-99C7-789E46D37558}"/>
    <cellStyle name="Normalny 24 2 2 2 3 2 2 2 2" xfId="35676" xr:uid="{6CF4EAC5-E650-4A83-BFDF-BC9E76DFE148}"/>
    <cellStyle name="Normalny 24 2 2 2 3 2 2 3" xfId="35675" xr:uid="{3F721433-6B02-4AF8-9B3D-C40CD7CB15CF}"/>
    <cellStyle name="Normalny 24 2 2 2 3 2 3" xfId="24937" xr:uid="{5DE4B5A9-03C2-4454-A159-465A66B0F977}"/>
    <cellStyle name="Normalny 24 2 2 2 3 2 3 2" xfId="28843" xr:uid="{2EE9FBDD-974B-4890-BDB3-DA54EDD0F8B4}"/>
    <cellStyle name="Normalny 24 2 2 2 3 2 3 2 2" xfId="35678" xr:uid="{AF89A989-052B-40D4-9D6C-167B7E61E6B9}"/>
    <cellStyle name="Normalny 24 2 2 2 3 2 3 3" xfId="35677" xr:uid="{89AF9FF7-4B6A-4A49-A651-7A91160B9FEC}"/>
    <cellStyle name="Normalny 24 2 2 2 3 2 4" xfId="26235" xr:uid="{5CECCA31-42AC-4D31-B361-FC4B89D17C52}"/>
    <cellStyle name="Normalny 24 2 2 2 3 2 4 2" xfId="35679" xr:uid="{BB3F088D-3417-4971-865B-5576598C9E37}"/>
    <cellStyle name="Normalny 24 2 2 2 3 2 5" xfId="30148" xr:uid="{E4108726-DAC4-4B38-BBE0-2B1E40119AC9}"/>
    <cellStyle name="Normalny 24 2 2 2 3 2 6" xfId="31833" xr:uid="{2B1EFF14-C081-4635-B04F-883FB8D07BB7}"/>
    <cellStyle name="Normalny 24 2 2 2 3 3" xfId="23630" xr:uid="{546588E5-DCD8-4D4D-B3AB-D0069C952DF6}"/>
    <cellStyle name="Normalny 24 2 2 2 3 3 2" xfId="27538" xr:uid="{BD9E6354-2376-426A-A450-F1B58B20ED14}"/>
    <cellStyle name="Normalny 24 2 2 2 3 3 2 2" xfId="35681" xr:uid="{5B14996C-5D16-4540-ACA1-A104CCCD950A}"/>
    <cellStyle name="Normalny 24 2 2 2 3 3 3" xfId="35680" xr:uid="{F11AE89A-13FC-4379-8891-618E98500102}"/>
    <cellStyle name="Normalny 24 2 2 2 3 4" xfId="24936" xr:uid="{5543F70B-C58A-40E4-871C-70F915C799E7}"/>
    <cellStyle name="Normalny 24 2 2 2 3 4 2" xfId="28842" xr:uid="{C46EF2BB-6646-4943-B776-0AABD774E3BC}"/>
    <cellStyle name="Normalny 24 2 2 2 3 4 2 2" xfId="35683" xr:uid="{63CA484A-8A0F-4902-857B-620F4D35AD94}"/>
    <cellStyle name="Normalny 24 2 2 2 3 4 3" xfId="35682" xr:uid="{45E3C8D8-1D60-4CD2-AAE0-0DC8F5BD2A4B}"/>
    <cellStyle name="Normalny 24 2 2 2 3 5" xfId="26234" xr:uid="{47675826-90BB-4902-B608-422773D455C4}"/>
    <cellStyle name="Normalny 24 2 2 2 3 5 2" xfId="35684" xr:uid="{2237564D-DEFC-40C7-B4F0-7491BDAA839A}"/>
    <cellStyle name="Normalny 24 2 2 2 3 6" xfId="30149" xr:uid="{31869141-A007-4F23-8AF1-A546CF16EE80}"/>
    <cellStyle name="Normalny 24 2 2 2 3 7" xfId="31200" xr:uid="{F478651A-0928-449B-8861-F9280E430F50}"/>
    <cellStyle name="Normalny 24 2 2 2 4" xfId="9545" xr:uid="{A528977F-3DEB-4144-A237-529DA8364435}"/>
    <cellStyle name="Normalny 24 2 2 2 4 2" xfId="23632" xr:uid="{4664803F-FD6A-4684-A869-BA2A168B97E9}"/>
    <cellStyle name="Normalny 24 2 2 2 4 2 2" xfId="27540" xr:uid="{6696F923-87EC-4F13-A714-E6D438B50A48}"/>
    <cellStyle name="Normalny 24 2 2 2 4 2 2 2" xfId="35686" xr:uid="{CA4430F6-A8FA-47B0-BDCA-34E56A477AF3}"/>
    <cellStyle name="Normalny 24 2 2 2 4 2 3" xfId="35685" xr:uid="{482C0B5A-74B2-45D8-8B7F-5EEBB0CC0475}"/>
    <cellStyle name="Normalny 24 2 2 2 4 3" xfId="24938" xr:uid="{B823AEF7-10A1-4A86-BB3B-61ABEEEC817A}"/>
    <cellStyle name="Normalny 24 2 2 2 4 3 2" xfId="28844" xr:uid="{77BDDC3C-9190-426F-AD2C-2AFA93DAECC7}"/>
    <cellStyle name="Normalny 24 2 2 2 4 3 2 2" xfId="35688" xr:uid="{EAB23C86-0209-40D0-A8FD-0852CFE9395B}"/>
    <cellStyle name="Normalny 24 2 2 2 4 3 3" xfId="35687" xr:uid="{88C42358-A132-4F2A-B642-7E9AA163C60E}"/>
    <cellStyle name="Normalny 24 2 2 2 4 4" xfId="26236" xr:uid="{B5AB7751-CDA6-4B58-AD9E-0F309B7D015D}"/>
    <cellStyle name="Normalny 24 2 2 2 4 4 2" xfId="35689" xr:uid="{9297B68D-4EF2-41A9-B210-39B00F3E02E6}"/>
    <cellStyle name="Normalny 24 2 2 2 4 5" xfId="30150" xr:uid="{D877C211-E15C-46E9-A300-5FE8713336B5}"/>
    <cellStyle name="Normalny 24 2 2 2 4 6" xfId="31417" xr:uid="{A3097AB0-61E1-47AA-80A6-DB15D1A7E7E4}"/>
    <cellStyle name="Normalny 24 2 2 2 5" xfId="9546" xr:uid="{74979EC8-0913-4BAB-AFD9-612A9E5E0C91}"/>
    <cellStyle name="Normalny 24 2 2 2 5 2" xfId="23633" xr:uid="{5F1A834E-C5F7-4223-9118-FD3887ED3913}"/>
    <cellStyle name="Normalny 24 2 2 2 5 2 2" xfId="27541" xr:uid="{D9FCFEB1-7FB6-47D2-8840-E64FA698C064}"/>
    <cellStyle name="Normalny 24 2 2 2 5 2 2 2" xfId="35691" xr:uid="{69758CB7-7CE4-4D9B-A1A4-8AB4098C74E9}"/>
    <cellStyle name="Normalny 24 2 2 2 5 2 3" xfId="35690" xr:uid="{EFB0CE58-B669-4232-919D-882A1FF1A78D}"/>
    <cellStyle name="Normalny 24 2 2 2 5 3" xfId="24939" xr:uid="{3808FCE1-EC76-4C23-BB59-6280FF635423}"/>
    <cellStyle name="Normalny 24 2 2 2 5 3 2" xfId="28845" xr:uid="{3A1DB49D-6E39-4EEF-99AB-0237129822A3}"/>
    <cellStyle name="Normalny 24 2 2 2 5 3 2 2" xfId="35693" xr:uid="{E3D02F29-FE28-4551-98F9-1879385B28F0}"/>
    <cellStyle name="Normalny 24 2 2 2 5 3 3" xfId="35692" xr:uid="{B34B1F73-DC53-4257-8C77-74FB7678956A}"/>
    <cellStyle name="Normalny 24 2 2 2 5 4" xfId="26237" xr:uid="{D24BE087-7157-4E11-B2FB-C8D0D292C77C}"/>
    <cellStyle name="Normalny 24 2 2 2 5 4 2" xfId="35694" xr:uid="{10D942DD-86D7-46A7-8474-D899684D3078}"/>
    <cellStyle name="Normalny 24 2 2 2 5 5" xfId="30151" xr:uid="{55B7A679-9993-422A-A5BF-9DA9AD8A073A}"/>
    <cellStyle name="Normalny 24 2 2 2 5 6" xfId="31831" xr:uid="{5254B341-CBAA-48E2-8B27-BE11B70E01E6}"/>
    <cellStyle name="Normalny 24 2 2 2 6" xfId="23626" xr:uid="{0AAD300E-2592-477B-9F16-F9967E3473C1}"/>
    <cellStyle name="Normalny 24 2 2 2 6 2" xfId="27534" xr:uid="{42B0AF1A-AD2F-4C8B-A684-91F373507218}"/>
    <cellStyle name="Normalny 24 2 2 2 6 2 2" xfId="35696" xr:uid="{C49CBD5A-DCA3-475C-A509-B54BA5405B84}"/>
    <cellStyle name="Normalny 24 2 2 2 6 3" xfId="35695" xr:uid="{4FFDF53D-D87A-4F75-8B8B-EF37FC441C79}"/>
    <cellStyle name="Normalny 24 2 2 2 7" xfId="24932" xr:uid="{AB1B83C9-AD25-46A7-A054-ECF2ACCA710C}"/>
    <cellStyle name="Normalny 24 2 2 2 7 2" xfId="28838" xr:uid="{CB9851B7-70E8-47CA-9B12-6DBA138DBA2F}"/>
    <cellStyle name="Normalny 24 2 2 2 7 2 2" xfId="35698" xr:uid="{3DE62DDF-BDD0-48D4-ADDB-D866F9BBD795}"/>
    <cellStyle name="Normalny 24 2 2 2 7 3" xfId="35697" xr:uid="{419B9906-031A-42A7-832A-CBD0CC5698AE}"/>
    <cellStyle name="Normalny 24 2 2 2 8" xfId="26230" xr:uid="{76E1BC0F-C694-4EB0-B9E9-F2BF6E0F7E8B}"/>
    <cellStyle name="Normalny 24 2 2 2 8 2" xfId="35699" xr:uid="{2DE9AF97-911D-4CF9-8C00-B7D83381AB1E}"/>
    <cellStyle name="Normalny 24 2 2 2 9" xfId="30152" xr:uid="{FD72CE31-7B0A-4C0F-A7C1-9918B3B5C0B4}"/>
    <cellStyle name="Normalny 24 2 2 3" xfId="9547" xr:uid="{F22BC521-E550-4682-A86E-BCE1F919E88F}"/>
    <cellStyle name="Normalny 24 2 2 3 2" xfId="9548" xr:uid="{2E50ECEF-B47C-43D0-AF43-3C0FFD09D66D}"/>
    <cellStyle name="Normalny 24 2 2 3 2 2" xfId="23635" xr:uid="{2C6FF7E4-C15F-445D-9E1B-67005A40FC5D}"/>
    <cellStyle name="Normalny 24 2 2 3 2 2 2" xfId="27543" xr:uid="{D2069CAA-B91A-43E9-928A-8C31A857A705}"/>
    <cellStyle name="Normalny 24 2 2 3 2 2 2 2" xfId="35701" xr:uid="{299A9A43-5DD3-45D5-B2CB-037718599280}"/>
    <cellStyle name="Normalny 24 2 2 3 2 2 3" xfId="35700" xr:uid="{C89CB0A0-B9C4-48AD-BE68-FC41B98BB160}"/>
    <cellStyle name="Normalny 24 2 2 3 2 3" xfId="24941" xr:uid="{7F25EB69-A687-4C41-93BE-1C9EC6A88F13}"/>
    <cellStyle name="Normalny 24 2 2 3 2 3 2" xfId="28847" xr:uid="{C391A66E-9867-4B3D-B791-2AA79AA6D98C}"/>
    <cellStyle name="Normalny 24 2 2 3 2 3 2 2" xfId="35703" xr:uid="{28E78A67-B52B-4DC8-A1EE-2FD9C53E5C87}"/>
    <cellStyle name="Normalny 24 2 2 3 2 3 3" xfId="35702" xr:uid="{39BFE99C-9C6B-4B42-BF0B-6946CBA20B36}"/>
    <cellStyle name="Normalny 24 2 2 3 2 4" xfId="26239" xr:uid="{F7B6E12F-57DE-49B4-81E1-6C458B2C816B}"/>
    <cellStyle name="Normalny 24 2 2 3 2 4 2" xfId="35704" xr:uid="{FC24AF85-A39E-499D-9B9A-E76CF79DDF08}"/>
    <cellStyle name="Normalny 24 2 2 3 2 5" xfId="30153" xr:uid="{45C196D7-474E-4FAD-883D-9BA24CDB006D}"/>
    <cellStyle name="Normalny 24 2 2 3 2 6" xfId="31419" xr:uid="{6E56310F-FCAD-46CD-8D44-A93D6A422F2E}"/>
    <cellStyle name="Normalny 24 2 2 3 3" xfId="9549" xr:uid="{8D31A6FA-F3C3-45B5-952F-8B10EA78E262}"/>
    <cellStyle name="Normalny 24 2 2 3 3 2" xfId="23636" xr:uid="{9F3C2A8C-3490-4E63-95AC-AE2395C97571}"/>
    <cellStyle name="Normalny 24 2 2 3 3 2 2" xfId="27544" xr:uid="{EA620BE4-B82A-45D7-87DB-BD57B195CD6D}"/>
    <cellStyle name="Normalny 24 2 2 3 3 2 2 2" xfId="35706" xr:uid="{D69778DB-8A19-4841-9C27-1FFCAAF3C7E9}"/>
    <cellStyle name="Normalny 24 2 2 3 3 2 3" xfId="35705" xr:uid="{66F2FA68-F483-41C3-A8D5-3C919EC37429}"/>
    <cellStyle name="Normalny 24 2 2 3 3 3" xfId="24942" xr:uid="{2F54EF00-3597-4920-9F0F-DBD068659E18}"/>
    <cellStyle name="Normalny 24 2 2 3 3 3 2" xfId="28848" xr:uid="{645398E4-2168-4CF9-9F9D-3DD176691D50}"/>
    <cellStyle name="Normalny 24 2 2 3 3 3 2 2" xfId="35708" xr:uid="{16966BE7-A3A3-409B-8F6E-E4BDE5E543E4}"/>
    <cellStyle name="Normalny 24 2 2 3 3 3 3" xfId="35707" xr:uid="{9CDA177E-E052-4064-89DD-46F24A52A557}"/>
    <cellStyle name="Normalny 24 2 2 3 3 4" xfId="26240" xr:uid="{683EC531-D092-40F8-BDC7-701EE438FB05}"/>
    <cellStyle name="Normalny 24 2 2 3 3 4 2" xfId="35709" xr:uid="{C6111966-D2E7-4F27-8589-BBC6F4698FE9}"/>
    <cellStyle name="Normalny 24 2 2 3 3 5" xfId="30154" xr:uid="{514943B8-B1F0-449F-9203-F61EC275B22F}"/>
    <cellStyle name="Normalny 24 2 2 3 3 6" xfId="31834" xr:uid="{63007011-392E-4E4B-9522-E457F3306737}"/>
    <cellStyle name="Normalny 24 2 2 3 4" xfId="23634" xr:uid="{2A848C5E-8598-4002-8926-8FC6A278D96D}"/>
    <cellStyle name="Normalny 24 2 2 3 4 2" xfId="27542" xr:uid="{63DB472B-E693-4167-A683-25818D2E836F}"/>
    <cellStyle name="Normalny 24 2 2 3 4 2 2" xfId="35711" xr:uid="{D960EEBA-E69F-46A1-BB80-6E8FCB55973D}"/>
    <cellStyle name="Normalny 24 2 2 3 4 3" xfId="35710" xr:uid="{08998D98-FEB8-4346-BF7C-E56F67C8ABD3}"/>
    <cellStyle name="Normalny 24 2 2 3 5" xfId="24940" xr:uid="{F124FE6F-928C-4815-818B-CFEFEBE51F8B}"/>
    <cellStyle name="Normalny 24 2 2 3 5 2" xfId="28846" xr:uid="{9F32F8EF-AFF1-4D15-9669-7D95C2AB43BF}"/>
    <cellStyle name="Normalny 24 2 2 3 5 2 2" xfId="35713" xr:uid="{C9B87849-D68D-4186-86D6-6479B8DAE79D}"/>
    <cellStyle name="Normalny 24 2 2 3 5 3" xfId="35712" xr:uid="{E0EE2C87-E9C1-4627-A12E-09169E553C91}"/>
    <cellStyle name="Normalny 24 2 2 3 6" xfId="26238" xr:uid="{9F489732-11C2-4F0F-9861-D819E0FB3071}"/>
    <cellStyle name="Normalny 24 2 2 3 6 2" xfId="35714" xr:uid="{CEE464F9-98A4-4D8E-AEEB-5A406D6319D8}"/>
    <cellStyle name="Normalny 24 2 2 3 7" xfId="30155" xr:uid="{D9D17E9F-842B-4B21-AB4F-E4554F48583E}"/>
    <cellStyle name="Normalny 24 2 2 3 8" xfId="30959" xr:uid="{87F8FFDD-714B-406B-BAAC-FF4359EACBF6}"/>
    <cellStyle name="Normalny 24 2 2 4" xfId="9550" xr:uid="{355327D6-93D8-4F69-9DE5-50C37A215106}"/>
    <cellStyle name="Normalny 24 2 2 4 2" xfId="9551" xr:uid="{A9603DBC-80E8-467C-96BA-88D761692B84}"/>
    <cellStyle name="Normalny 24 2 2 4 2 2" xfId="23638" xr:uid="{AB98D55E-F2FB-49F7-BE97-D3723A230379}"/>
    <cellStyle name="Normalny 24 2 2 4 2 2 2" xfId="27546" xr:uid="{72718A9A-480E-4FC8-A767-C14FA1C8B94C}"/>
    <cellStyle name="Normalny 24 2 2 4 2 2 2 2" xfId="35716" xr:uid="{44D4A201-BEA8-4781-AB14-3334A7BB25EC}"/>
    <cellStyle name="Normalny 24 2 2 4 2 2 3" xfId="35715" xr:uid="{34B2748E-47F9-4671-84E3-DF5C1D0B1366}"/>
    <cellStyle name="Normalny 24 2 2 4 2 3" xfId="24944" xr:uid="{0C01AE7E-2F68-4E74-9597-2F1A8281071C}"/>
    <cellStyle name="Normalny 24 2 2 4 2 3 2" xfId="28850" xr:uid="{E01F9883-BB77-47B0-BB6A-3753310A0FD9}"/>
    <cellStyle name="Normalny 24 2 2 4 2 3 2 2" xfId="35718" xr:uid="{16641949-081F-4C7D-9CDD-43EBFDABA17C}"/>
    <cellStyle name="Normalny 24 2 2 4 2 3 3" xfId="35717" xr:uid="{D2EB52C1-2FE3-4EC0-9F1A-82A317B02D00}"/>
    <cellStyle name="Normalny 24 2 2 4 2 4" xfId="26242" xr:uid="{1F4FAF9F-4043-4170-B19E-EBE1361ECA9A}"/>
    <cellStyle name="Normalny 24 2 2 4 2 4 2" xfId="35719" xr:uid="{4D60D9B7-6305-49F0-A02A-3DF60B365455}"/>
    <cellStyle name="Normalny 24 2 2 4 2 5" xfId="30156" xr:uid="{B0636B0F-41F4-416D-89B4-428469B521D4}"/>
    <cellStyle name="Normalny 24 2 2 4 2 6" xfId="31835" xr:uid="{707C3083-1A2A-43EA-BA95-5F4DD2363D01}"/>
    <cellStyle name="Normalny 24 2 2 4 3" xfId="23637" xr:uid="{5E39EEB0-FA6A-4C64-966B-6B4D60C368A4}"/>
    <cellStyle name="Normalny 24 2 2 4 3 2" xfId="27545" xr:uid="{7F80CD70-C1FF-410B-BF1C-FC49F3E4C303}"/>
    <cellStyle name="Normalny 24 2 2 4 3 2 2" xfId="35721" xr:uid="{50BF0DD4-EA3C-45F0-B8C8-5F2EE4D1E003}"/>
    <cellStyle name="Normalny 24 2 2 4 3 3" xfId="35720" xr:uid="{38DDD298-D268-4D59-B993-ABA0A5ADCB0D}"/>
    <cellStyle name="Normalny 24 2 2 4 4" xfId="24943" xr:uid="{81EF8E18-7AE9-4453-85EA-A9BF94754BBC}"/>
    <cellStyle name="Normalny 24 2 2 4 4 2" xfId="28849" xr:uid="{CCECC6A2-E4DA-47F1-B5C9-39E87AC8092C}"/>
    <cellStyle name="Normalny 24 2 2 4 4 2 2" xfId="35723" xr:uid="{7BE04A85-27BB-451D-BF61-810411234714}"/>
    <cellStyle name="Normalny 24 2 2 4 4 3" xfId="35722" xr:uid="{C42CF095-9F40-4B15-99B6-D8CD5A7B8B27}"/>
    <cellStyle name="Normalny 24 2 2 4 5" xfId="26241" xr:uid="{896ECA57-0683-4C73-9756-503B760768D4}"/>
    <cellStyle name="Normalny 24 2 2 4 5 2" xfId="35724" xr:uid="{3FC6EC38-74DF-47C8-9848-AB4B80B9864B}"/>
    <cellStyle name="Normalny 24 2 2 4 6" xfId="30157" xr:uid="{90D9F17B-4D67-4A05-8F39-9F084D0D92F2}"/>
    <cellStyle name="Normalny 24 2 2 4 7" xfId="31121" xr:uid="{FE9DC0AD-F0EE-4E96-AAFC-E3FFC0104DB8}"/>
    <cellStyle name="Normalny 24 2 2 5" xfId="9552" xr:uid="{6F824E3C-57BE-4113-9950-1E5A4CA21F5A}"/>
    <cellStyle name="Normalny 24 2 2 5 2" xfId="23639" xr:uid="{08FE5FFC-F9BC-467A-AA16-E7DA5F9E479E}"/>
    <cellStyle name="Normalny 24 2 2 5 2 2" xfId="27547" xr:uid="{2F94A622-1BC6-41FB-A578-2E7EC67828AD}"/>
    <cellStyle name="Normalny 24 2 2 5 2 2 2" xfId="35726" xr:uid="{911D30F9-11A6-40AA-98F6-B5863EAD5EEB}"/>
    <cellStyle name="Normalny 24 2 2 5 2 3" xfId="35725" xr:uid="{0DE24146-46C9-41AA-ADBF-1B9CF55D2C9B}"/>
    <cellStyle name="Normalny 24 2 2 5 3" xfId="24945" xr:uid="{B379EF50-76CB-4FC9-B8B4-7026F6F28176}"/>
    <cellStyle name="Normalny 24 2 2 5 3 2" xfId="28851" xr:uid="{B29C171F-9FB3-4347-8D43-FCD12D301270}"/>
    <cellStyle name="Normalny 24 2 2 5 3 2 2" xfId="35728" xr:uid="{96B207D1-CFBB-498C-97BE-E91B81746673}"/>
    <cellStyle name="Normalny 24 2 2 5 3 3" xfId="35727" xr:uid="{C3619315-8337-4D38-A1D9-75B94534FAF9}"/>
    <cellStyle name="Normalny 24 2 2 5 4" xfId="26243" xr:uid="{01B24686-B3C8-4781-8B08-D66F1AC6B6F8}"/>
    <cellStyle name="Normalny 24 2 2 5 4 2" xfId="35729" xr:uid="{21792E99-742F-4F1E-A3E9-EB9A07646C84}"/>
    <cellStyle name="Normalny 24 2 2 5 5" xfId="30158" xr:uid="{84E75B06-5391-4006-BE2F-21B872124C69}"/>
    <cellStyle name="Normalny 24 2 2 5 6" xfId="31416" xr:uid="{71E8C47F-5BE5-4B23-8881-2B61F771A885}"/>
    <cellStyle name="Normalny 24 2 2 6" xfId="9553" xr:uid="{1D643048-1B2A-494D-A6FC-61F3C0A5A066}"/>
    <cellStyle name="Normalny 24 2 2 6 2" xfId="23640" xr:uid="{49E21138-C254-4289-B1D4-B1C9A50E964A}"/>
    <cellStyle name="Normalny 24 2 2 6 2 2" xfId="27548" xr:uid="{A2C82E36-178C-494C-884D-89B69E63B07F}"/>
    <cellStyle name="Normalny 24 2 2 6 2 2 2" xfId="35731" xr:uid="{4AC97F0D-B34E-4EAF-8DA5-8A98F2ED0B8C}"/>
    <cellStyle name="Normalny 24 2 2 6 2 3" xfId="35730" xr:uid="{65205D0C-E00C-4652-B630-61E048346957}"/>
    <cellStyle name="Normalny 24 2 2 6 3" xfId="24946" xr:uid="{BBADFBBE-118D-4B81-BA5A-A392D390BFE7}"/>
    <cellStyle name="Normalny 24 2 2 6 3 2" xfId="28852" xr:uid="{7E492168-A767-41E1-8AC2-9DBE8AF53AC0}"/>
    <cellStyle name="Normalny 24 2 2 6 3 2 2" xfId="35733" xr:uid="{36C1E5D8-E7FB-479D-B59A-8C7DD766E0F7}"/>
    <cellStyle name="Normalny 24 2 2 6 3 3" xfId="35732" xr:uid="{5200771E-778A-4CD6-BC0E-7F48012F4FA7}"/>
    <cellStyle name="Normalny 24 2 2 6 4" xfId="26244" xr:uid="{0D7A4D51-1F07-4F9D-AC18-D060A20F6919}"/>
    <cellStyle name="Normalny 24 2 2 6 4 2" xfId="35734" xr:uid="{CEC81A70-A13D-4E13-A637-7E95C871A115}"/>
    <cellStyle name="Normalny 24 2 2 6 5" xfId="30159" xr:uid="{2B027E76-C6CC-44A7-96F3-EBA951F248E7}"/>
    <cellStyle name="Normalny 24 2 2 6 6" xfId="31830" xr:uid="{F8715452-F4D9-441B-92CB-16AD04C54A72}"/>
    <cellStyle name="Normalny 24 2 2 7" xfId="23625" xr:uid="{B3D84B11-7DD5-4416-B190-753170E969F4}"/>
    <cellStyle name="Normalny 24 2 2 7 2" xfId="27533" xr:uid="{7A40BF44-5D0F-4763-939E-EB67C60F90FF}"/>
    <cellStyle name="Normalny 24 2 2 7 2 2" xfId="35736" xr:uid="{CABE0B64-8976-42FF-8E3E-0149D84698E2}"/>
    <cellStyle name="Normalny 24 2 2 7 3" xfId="35735" xr:uid="{10FA04D2-6DB9-41CC-81EC-C350DE3C533A}"/>
    <cellStyle name="Normalny 24 2 2 8" xfId="24931" xr:uid="{8B284424-001F-4258-9DE1-87153C8F3B82}"/>
    <cellStyle name="Normalny 24 2 2 8 2" xfId="28837" xr:uid="{9BFB0A3D-7D95-4892-8E9D-A8AB69A9FE51}"/>
    <cellStyle name="Normalny 24 2 2 8 2 2" xfId="35738" xr:uid="{6F3DD00F-526F-4982-BCBF-31473E8F33EA}"/>
    <cellStyle name="Normalny 24 2 2 8 3" xfId="35737" xr:uid="{6FF78EC7-2527-4A4F-9526-F4EC5D78356F}"/>
    <cellStyle name="Normalny 24 2 2 9" xfId="26229" xr:uid="{EC0FD6CA-F5FA-49FA-B193-728C44ABD959}"/>
    <cellStyle name="Normalny 24 2 2 9 2" xfId="35739" xr:uid="{E871DCC1-8033-4295-B66E-F3B842DA232D}"/>
    <cellStyle name="Normalny 24 2 3" xfId="9554" xr:uid="{DFC0044C-1323-4998-A9AF-F8B30679646E}"/>
    <cellStyle name="Normalny 24 2 3 10" xfId="30160" xr:uid="{07533534-E1DB-47B2-A2D4-0643E5C455FA}"/>
    <cellStyle name="Normalny 24 2 3 11" xfId="30816" xr:uid="{10FB6774-5FD6-467F-9D66-B38FC5F25913}"/>
    <cellStyle name="Normalny 24 2 3 2" xfId="9555" xr:uid="{319A4A0F-4CA6-4025-AA51-5050E85B458E}"/>
    <cellStyle name="Normalny 24 2 3 2 10" xfId="30895" xr:uid="{0179C614-82A6-4B85-B847-7BD31CE50C58}"/>
    <cellStyle name="Normalny 24 2 3 2 2" xfId="9556" xr:uid="{F3E26353-B6E7-4A1D-A62D-06EC393FC4E9}"/>
    <cellStyle name="Normalny 24 2 3 2 2 2" xfId="9557" xr:uid="{A664B2AF-C620-4D17-B84A-82C1BAED31CB}"/>
    <cellStyle name="Normalny 24 2 3 2 2 2 2" xfId="23644" xr:uid="{77D4B4C5-1C0D-4F8B-9BE0-8D74585966A6}"/>
    <cellStyle name="Normalny 24 2 3 2 2 2 2 2" xfId="27552" xr:uid="{659BF90E-4CFD-45AC-BFB7-354C7E96A788}"/>
    <cellStyle name="Normalny 24 2 3 2 2 2 2 2 2" xfId="35741" xr:uid="{343B69AC-02BD-4E08-AB26-99532A1D3C2A}"/>
    <cellStyle name="Normalny 24 2 3 2 2 2 2 3" xfId="35740" xr:uid="{D6161FB9-FE36-42D6-9DBC-09A6EF8B9AAB}"/>
    <cellStyle name="Normalny 24 2 3 2 2 2 3" xfId="24950" xr:uid="{1FC3668E-558D-46BA-9457-3E7142E9681F}"/>
    <cellStyle name="Normalny 24 2 3 2 2 2 3 2" xfId="28856" xr:uid="{F2DA673E-80B4-4FA5-A331-AE7542646E7A}"/>
    <cellStyle name="Normalny 24 2 3 2 2 2 3 2 2" xfId="35743" xr:uid="{D3ADE1C8-AF75-474F-AAEB-1E8D00A5086E}"/>
    <cellStyle name="Normalny 24 2 3 2 2 2 3 3" xfId="35742" xr:uid="{C5F58872-6D56-44B8-9975-8430A7DB70A1}"/>
    <cellStyle name="Normalny 24 2 3 2 2 2 4" xfId="26248" xr:uid="{60DEA25C-4A2E-472C-A661-12DB2C76488B}"/>
    <cellStyle name="Normalny 24 2 3 2 2 2 4 2" xfId="35744" xr:uid="{A832C243-7CB4-4D3F-AA7E-77FD2BBB25F7}"/>
    <cellStyle name="Normalny 24 2 3 2 2 2 5" xfId="30161" xr:uid="{C09EE265-A8E3-4516-B1AC-EC07889EDD20}"/>
    <cellStyle name="Normalny 24 2 3 2 2 2 6" xfId="31422" xr:uid="{90552874-84E1-4DDE-AA64-998C602F6CFD}"/>
    <cellStyle name="Normalny 24 2 3 2 2 3" xfId="9558" xr:uid="{252FDD3F-9468-45D6-BA99-C48F047848F3}"/>
    <cellStyle name="Normalny 24 2 3 2 2 3 2" xfId="23645" xr:uid="{31E6E7AB-5FB1-4266-9B1B-5E81DA2A6FC5}"/>
    <cellStyle name="Normalny 24 2 3 2 2 3 2 2" xfId="27553" xr:uid="{AD50B591-8ABA-4102-9156-0422E0F4742A}"/>
    <cellStyle name="Normalny 24 2 3 2 2 3 2 2 2" xfId="35746" xr:uid="{B86BDF72-401E-480E-9B79-0A00DBD877D7}"/>
    <cellStyle name="Normalny 24 2 3 2 2 3 2 3" xfId="35745" xr:uid="{29D33A56-7AC7-46D0-8A23-097BFA56A56A}"/>
    <cellStyle name="Normalny 24 2 3 2 2 3 3" xfId="24951" xr:uid="{B533CB1A-E233-4F99-A384-263FE1ECC684}"/>
    <cellStyle name="Normalny 24 2 3 2 2 3 3 2" xfId="28857" xr:uid="{5490822E-844D-43AE-89CB-E745E7A3E1C3}"/>
    <cellStyle name="Normalny 24 2 3 2 2 3 3 2 2" xfId="35748" xr:uid="{391F96B4-85F7-4180-B0A2-775A1B2C70D1}"/>
    <cellStyle name="Normalny 24 2 3 2 2 3 3 3" xfId="35747" xr:uid="{5E8BF434-1BB3-4C14-9FCA-FF57ED5E98B4}"/>
    <cellStyle name="Normalny 24 2 3 2 2 3 4" xfId="26249" xr:uid="{8411C6DC-A728-4A84-9A63-7E8A68DCB04E}"/>
    <cellStyle name="Normalny 24 2 3 2 2 3 4 2" xfId="35749" xr:uid="{82E2CA02-6209-40FF-858A-4F1F23EF5283}"/>
    <cellStyle name="Normalny 24 2 3 2 2 3 5" xfId="30162" xr:uid="{FDC6F944-0CD9-41B3-BD51-8D00C5470392}"/>
    <cellStyle name="Normalny 24 2 3 2 2 3 6" xfId="31838" xr:uid="{8E555E35-8FE4-4731-9B0B-8250CC4FC18E}"/>
    <cellStyle name="Normalny 24 2 3 2 2 4" xfId="23643" xr:uid="{426576C5-F17E-471F-97A0-7A990A18FD5B}"/>
    <cellStyle name="Normalny 24 2 3 2 2 4 2" xfId="27551" xr:uid="{C6411B2E-5D82-46E2-887D-8C9417E5269E}"/>
    <cellStyle name="Normalny 24 2 3 2 2 4 2 2" xfId="35751" xr:uid="{B8BA50FE-BD28-4BDF-87C4-7D445613C307}"/>
    <cellStyle name="Normalny 24 2 3 2 2 4 3" xfId="35750" xr:uid="{9D0C2FD9-75A8-454E-A833-FAB53FA78D50}"/>
    <cellStyle name="Normalny 24 2 3 2 2 5" xfId="24949" xr:uid="{DD3B4702-D477-4420-AFCE-9F63B9E3F4EC}"/>
    <cellStyle name="Normalny 24 2 3 2 2 5 2" xfId="28855" xr:uid="{7337B189-4D71-4E91-A008-7C7951069986}"/>
    <cellStyle name="Normalny 24 2 3 2 2 5 2 2" xfId="35753" xr:uid="{28C17BF2-AECD-40B8-8E12-2CC4874493E2}"/>
    <cellStyle name="Normalny 24 2 3 2 2 5 3" xfId="35752" xr:uid="{57D7136F-6242-40E3-B7E0-B1FD4ACEF192}"/>
    <cellStyle name="Normalny 24 2 3 2 2 6" xfId="26247" xr:uid="{FDD057A9-978A-48F0-96CA-3E6C73C771FD}"/>
    <cellStyle name="Normalny 24 2 3 2 2 6 2" xfId="35754" xr:uid="{CADE1BC2-4D6F-4118-946E-B257D62C3830}"/>
    <cellStyle name="Normalny 24 2 3 2 2 7" xfId="30163" xr:uid="{A9075482-8270-415B-A382-15598E031961}"/>
    <cellStyle name="Normalny 24 2 3 2 2 8" xfId="31057" xr:uid="{0442AF6A-8652-4360-8473-80EDEE205569}"/>
    <cellStyle name="Normalny 24 2 3 2 3" xfId="9559" xr:uid="{F19625E2-FE42-471E-8DC0-216E116251A5}"/>
    <cellStyle name="Normalny 24 2 3 2 3 2" xfId="9560" xr:uid="{106A044B-9F83-4CF1-9816-56EBD3C05658}"/>
    <cellStyle name="Normalny 24 2 3 2 3 2 2" xfId="23647" xr:uid="{C8407A2A-91A9-4357-9DA0-A44FA240ABE1}"/>
    <cellStyle name="Normalny 24 2 3 2 3 2 2 2" xfId="27555" xr:uid="{5EB4522F-C246-4375-953C-7DB7C5198471}"/>
    <cellStyle name="Normalny 24 2 3 2 3 2 2 2 2" xfId="35756" xr:uid="{AE625665-7329-4110-87B7-9F1BAA3E218D}"/>
    <cellStyle name="Normalny 24 2 3 2 3 2 2 3" xfId="35755" xr:uid="{5092EE6C-E169-4B27-A944-BA3A2B4AC2CC}"/>
    <cellStyle name="Normalny 24 2 3 2 3 2 3" xfId="24953" xr:uid="{5DB6FA16-C281-4684-AF9C-5E45E60C3A4C}"/>
    <cellStyle name="Normalny 24 2 3 2 3 2 3 2" xfId="28859" xr:uid="{07E210D3-39D8-4F88-9B43-47E89A24FFB8}"/>
    <cellStyle name="Normalny 24 2 3 2 3 2 3 2 2" xfId="35758" xr:uid="{F23D17FE-40BB-4D0B-A8EB-678A2BF1AB9F}"/>
    <cellStyle name="Normalny 24 2 3 2 3 2 3 3" xfId="35757" xr:uid="{911CAC9F-0F5A-4B9F-976E-87120FF67F85}"/>
    <cellStyle name="Normalny 24 2 3 2 3 2 4" xfId="26251" xr:uid="{A6596C79-C337-44A6-A98A-FF138BAEF519}"/>
    <cellStyle name="Normalny 24 2 3 2 3 2 4 2" xfId="35759" xr:uid="{EFF5807E-ABDB-43E6-9039-B8B3910B0B46}"/>
    <cellStyle name="Normalny 24 2 3 2 3 2 5" xfId="30164" xr:uid="{05B8ECD5-EDCC-4A8D-AC1B-EC97C737B76F}"/>
    <cellStyle name="Normalny 24 2 3 2 3 2 6" xfId="31839" xr:uid="{0AE2B50A-7499-423E-BF24-C55969708C7F}"/>
    <cellStyle name="Normalny 24 2 3 2 3 3" xfId="23646" xr:uid="{D1A0F7E3-C766-4B4A-AD84-CD2D5B5D2FFB}"/>
    <cellStyle name="Normalny 24 2 3 2 3 3 2" xfId="27554" xr:uid="{38C9386D-BCC2-4E03-A8E7-73732AA09247}"/>
    <cellStyle name="Normalny 24 2 3 2 3 3 2 2" xfId="35761" xr:uid="{08FEA9EF-F53A-4B4F-9B7E-0CD4B413C413}"/>
    <cellStyle name="Normalny 24 2 3 2 3 3 3" xfId="35760" xr:uid="{043DB8C1-FE8D-4A10-9F3E-0B9D235D0890}"/>
    <cellStyle name="Normalny 24 2 3 2 3 4" xfId="24952" xr:uid="{9C6F600A-E580-4562-B79F-DF433ABE7D61}"/>
    <cellStyle name="Normalny 24 2 3 2 3 4 2" xfId="28858" xr:uid="{04E2D544-05C9-49BC-AB87-BCE362C26887}"/>
    <cellStyle name="Normalny 24 2 3 2 3 4 2 2" xfId="35763" xr:uid="{6F3254F4-0E72-4744-9169-2EB2224553A8}"/>
    <cellStyle name="Normalny 24 2 3 2 3 4 3" xfId="35762" xr:uid="{92D479FF-DE37-408C-94CC-A00183CC5637}"/>
    <cellStyle name="Normalny 24 2 3 2 3 5" xfId="26250" xr:uid="{322E1282-69A3-4BC1-993F-509062960366}"/>
    <cellStyle name="Normalny 24 2 3 2 3 5 2" xfId="35764" xr:uid="{13F79EDA-0CE8-4A0C-A36C-722FAAB82A9F}"/>
    <cellStyle name="Normalny 24 2 3 2 3 6" xfId="30165" xr:uid="{F472A57B-7B4A-4B83-943C-873C9FFDABDA}"/>
    <cellStyle name="Normalny 24 2 3 2 3 7" xfId="31219" xr:uid="{219DF1D3-5498-4ED7-B3B5-16E835245726}"/>
    <cellStyle name="Normalny 24 2 3 2 4" xfId="9561" xr:uid="{72BD9B36-59E8-44D8-AA89-36B94A903953}"/>
    <cellStyle name="Normalny 24 2 3 2 4 2" xfId="23648" xr:uid="{6CE650C6-DE52-434B-8F5C-3684977082F2}"/>
    <cellStyle name="Normalny 24 2 3 2 4 2 2" xfId="27556" xr:uid="{D21AF46B-8B83-459E-B77F-AD7A26C643C7}"/>
    <cellStyle name="Normalny 24 2 3 2 4 2 2 2" xfId="35766" xr:uid="{0D7BB2C3-9A09-4033-B040-809573DCB45C}"/>
    <cellStyle name="Normalny 24 2 3 2 4 2 3" xfId="35765" xr:uid="{239123E2-B39C-4C3F-ADB9-B5AAAE63D1B1}"/>
    <cellStyle name="Normalny 24 2 3 2 4 3" xfId="24954" xr:uid="{7717D866-C87E-4E68-B829-6C2DE8F34364}"/>
    <cellStyle name="Normalny 24 2 3 2 4 3 2" xfId="28860" xr:uid="{6E26E977-5A79-45A0-9FF5-5225D585E43E}"/>
    <cellStyle name="Normalny 24 2 3 2 4 3 2 2" xfId="35768" xr:uid="{30F3EE43-5B9C-4EF1-A59A-C797F9A6BA17}"/>
    <cellStyle name="Normalny 24 2 3 2 4 3 3" xfId="35767" xr:uid="{B02F7C02-FC25-4A87-9432-E7E4624FC208}"/>
    <cellStyle name="Normalny 24 2 3 2 4 4" xfId="26252" xr:uid="{B6AD4C11-5C82-4186-8883-7FB20911BFDC}"/>
    <cellStyle name="Normalny 24 2 3 2 4 4 2" xfId="35769" xr:uid="{F3AD3598-4F23-4F78-8D8B-D1378C6A58E0}"/>
    <cellStyle name="Normalny 24 2 3 2 4 5" xfId="30166" xr:uid="{8EAA0BC0-A17D-473F-8345-5A1FF5B7B203}"/>
    <cellStyle name="Normalny 24 2 3 2 4 6" xfId="31421" xr:uid="{C2807332-756F-4980-85E8-A0AD87B42763}"/>
    <cellStyle name="Normalny 24 2 3 2 5" xfId="9562" xr:uid="{E40D2663-0FAA-47C4-AFC4-084586360B4C}"/>
    <cellStyle name="Normalny 24 2 3 2 5 2" xfId="23649" xr:uid="{96149F31-E20B-47BF-BDF2-F9C46D07092A}"/>
    <cellStyle name="Normalny 24 2 3 2 5 2 2" xfId="27557" xr:uid="{8319BADB-3E48-421C-BD04-C72A6055CB07}"/>
    <cellStyle name="Normalny 24 2 3 2 5 2 2 2" xfId="35771" xr:uid="{DF31FEE5-32CE-4918-97F7-C64491C04F25}"/>
    <cellStyle name="Normalny 24 2 3 2 5 2 3" xfId="35770" xr:uid="{E7A373B4-8A3A-4514-90F7-60D1EA7C233A}"/>
    <cellStyle name="Normalny 24 2 3 2 5 3" xfId="24955" xr:uid="{2547F13A-2BF8-47D0-A767-E4E2DA194A29}"/>
    <cellStyle name="Normalny 24 2 3 2 5 3 2" xfId="28861" xr:uid="{B0ED1C4E-1483-4FFF-980A-E851D1368259}"/>
    <cellStyle name="Normalny 24 2 3 2 5 3 2 2" xfId="35773" xr:uid="{C29BA12C-CF92-4DAA-B99B-1CA6687A72FB}"/>
    <cellStyle name="Normalny 24 2 3 2 5 3 3" xfId="35772" xr:uid="{CA8E7421-7CB5-4F78-AA33-044DAAC76924}"/>
    <cellStyle name="Normalny 24 2 3 2 5 4" xfId="26253" xr:uid="{D5F0F937-B371-4632-B961-B9812691C62F}"/>
    <cellStyle name="Normalny 24 2 3 2 5 4 2" xfId="35774" xr:uid="{EB3CB1FC-51EF-42E7-A1FE-A1FA68E5EA68}"/>
    <cellStyle name="Normalny 24 2 3 2 5 5" xfId="30167" xr:uid="{5BD58BEC-2E7D-4C64-A258-E76A7897A191}"/>
    <cellStyle name="Normalny 24 2 3 2 5 6" xfId="31837" xr:uid="{E3F40705-6643-4D21-95C4-F87A88BF1073}"/>
    <cellStyle name="Normalny 24 2 3 2 6" xfId="23642" xr:uid="{D89E7D27-E0D0-4C9F-807A-EC10C85C179B}"/>
    <cellStyle name="Normalny 24 2 3 2 6 2" xfId="27550" xr:uid="{D42289E9-3A1E-4A38-B15B-95AC4A1DADAE}"/>
    <cellStyle name="Normalny 24 2 3 2 6 2 2" xfId="35776" xr:uid="{6B3F576F-F756-483D-97C7-911B3F74C8C5}"/>
    <cellStyle name="Normalny 24 2 3 2 6 3" xfId="35775" xr:uid="{A2B96967-0E73-486A-95E5-5BB67149887D}"/>
    <cellStyle name="Normalny 24 2 3 2 7" xfId="24948" xr:uid="{DCE15DF3-0058-4912-A623-0F1470A5232D}"/>
    <cellStyle name="Normalny 24 2 3 2 7 2" xfId="28854" xr:uid="{18F4F0C8-3E1C-4D3B-B552-EC1EEE013B03}"/>
    <cellStyle name="Normalny 24 2 3 2 7 2 2" xfId="35778" xr:uid="{19195681-0510-4F48-9687-D31D145CA392}"/>
    <cellStyle name="Normalny 24 2 3 2 7 3" xfId="35777" xr:uid="{7CA56D4A-D50F-474C-A3A4-362B71DE3629}"/>
    <cellStyle name="Normalny 24 2 3 2 8" xfId="26246" xr:uid="{0F293F3D-F607-4904-AA37-34D30145B7AC}"/>
    <cellStyle name="Normalny 24 2 3 2 8 2" xfId="35779" xr:uid="{DDFE638B-4855-4C1D-9FCA-6A575FD71FB9}"/>
    <cellStyle name="Normalny 24 2 3 2 9" xfId="30168" xr:uid="{AA34B736-0C71-4809-8758-5F06A1CEBC1E}"/>
    <cellStyle name="Normalny 24 2 3 3" xfId="9563" xr:uid="{89ED7042-DD77-46DC-B826-09088D249524}"/>
    <cellStyle name="Normalny 24 2 3 3 2" xfId="9564" xr:uid="{D9027492-F0D2-48DB-A631-B7942242CCDD}"/>
    <cellStyle name="Normalny 24 2 3 3 2 2" xfId="23651" xr:uid="{9B7FD21A-B28B-4A07-B83E-AFF6D6F548D4}"/>
    <cellStyle name="Normalny 24 2 3 3 2 2 2" xfId="27559" xr:uid="{007E0C5F-3960-457B-9F76-90279A529762}"/>
    <cellStyle name="Normalny 24 2 3 3 2 2 2 2" xfId="35781" xr:uid="{16E53449-95A2-4F54-9C0C-D3833E00BD10}"/>
    <cellStyle name="Normalny 24 2 3 3 2 2 3" xfId="35780" xr:uid="{DA3D00DC-CE41-495D-96C6-A09724F2B652}"/>
    <cellStyle name="Normalny 24 2 3 3 2 3" xfId="24957" xr:uid="{B62063B7-3B61-4373-8F3A-ED2B0C08EE53}"/>
    <cellStyle name="Normalny 24 2 3 3 2 3 2" xfId="28863" xr:uid="{8D4F5D1E-917A-48DE-AD13-B248D00FB229}"/>
    <cellStyle name="Normalny 24 2 3 3 2 3 2 2" xfId="35783" xr:uid="{86B79A5B-129B-4862-933B-3CCFD7D20F74}"/>
    <cellStyle name="Normalny 24 2 3 3 2 3 3" xfId="35782" xr:uid="{3E0E2B4D-EBCA-4E4C-858E-F5157CBE79E6}"/>
    <cellStyle name="Normalny 24 2 3 3 2 4" xfId="26255" xr:uid="{C2AAAEC1-B4A7-4A00-A5A0-97175C2FC7B8}"/>
    <cellStyle name="Normalny 24 2 3 3 2 4 2" xfId="35784" xr:uid="{EF511D47-63AE-4FA7-BE6D-88068859EBA1}"/>
    <cellStyle name="Normalny 24 2 3 3 2 5" xfId="30169" xr:uid="{9A9F3940-29E7-40A2-9684-7B3E682AF6DF}"/>
    <cellStyle name="Normalny 24 2 3 3 2 6" xfId="31423" xr:uid="{0C7E957A-4ED2-4D05-A940-3B7FBC45E3CA}"/>
    <cellStyle name="Normalny 24 2 3 3 3" xfId="9565" xr:uid="{0DF03E16-7F1A-4045-8262-A0DFB79E66D9}"/>
    <cellStyle name="Normalny 24 2 3 3 3 2" xfId="23652" xr:uid="{F1D01E7D-C2B3-4B77-9664-9AE1BA70F5C5}"/>
    <cellStyle name="Normalny 24 2 3 3 3 2 2" xfId="27560" xr:uid="{70A8F3BE-60AD-4DE0-B3DA-A822FB3B529A}"/>
    <cellStyle name="Normalny 24 2 3 3 3 2 2 2" xfId="35786" xr:uid="{A22B2069-1B72-4AC6-B8B5-D95D2CEEDBF0}"/>
    <cellStyle name="Normalny 24 2 3 3 3 2 3" xfId="35785" xr:uid="{12AA8B47-1D4C-4FFC-A761-483D26127B27}"/>
    <cellStyle name="Normalny 24 2 3 3 3 3" xfId="24958" xr:uid="{95CC17B7-0E12-4AC2-976E-48FCACB253F5}"/>
    <cellStyle name="Normalny 24 2 3 3 3 3 2" xfId="28864" xr:uid="{D86AD3D4-068A-41A5-8523-7C894B419202}"/>
    <cellStyle name="Normalny 24 2 3 3 3 3 2 2" xfId="35788" xr:uid="{5F7C9B18-5F04-45BA-82B0-EC00514F180E}"/>
    <cellStyle name="Normalny 24 2 3 3 3 3 3" xfId="35787" xr:uid="{08F32F98-EAB4-4FF9-83D0-EE7A6F87EB98}"/>
    <cellStyle name="Normalny 24 2 3 3 3 4" xfId="26256" xr:uid="{34AFE5D1-5EA6-403F-A881-44C3F6569A31}"/>
    <cellStyle name="Normalny 24 2 3 3 3 4 2" xfId="35789" xr:uid="{3DB11621-D4FC-4A92-8782-2E19375889FA}"/>
    <cellStyle name="Normalny 24 2 3 3 3 5" xfId="30170" xr:uid="{15617AC3-BA6C-4CA5-B2A0-F3CF7DD35C69}"/>
    <cellStyle name="Normalny 24 2 3 3 3 6" xfId="31840" xr:uid="{F09DFCB2-6651-44F6-AF9F-122DE2639ED2}"/>
    <cellStyle name="Normalny 24 2 3 3 4" xfId="23650" xr:uid="{97214EE7-7CEA-48BF-8785-634A493D81D3}"/>
    <cellStyle name="Normalny 24 2 3 3 4 2" xfId="27558" xr:uid="{B394B57F-67FC-4A07-85ED-8D86F83AB060}"/>
    <cellStyle name="Normalny 24 2 3 3 4 2 2" xfId="35791" xr:uid="{40ACA008-C2E8-44E4-B384-52BCCF92066C}"/>
    <cellStyle name="Normalny 24 2 3 3 4 3" xfId="35790" xr:uid="{3347B286-D55D-4EF0-BE99-18E71D10C209}"/>
    <cellStyle name="Normalny 24 2 3 3 5" xfId="24956" xr:uid="{B96876AD-9A73-4887-BD15-DA179C3BC511}"/>
    <cellStyle name="Normalny 24 2 3 3 5 2" xfId="28862" xr:uid="{E087F4EB-6845-4703-8C67-3A3A0A64E583}"/>
    <cellStyle name="Normalny 24 2 3 3 5 2 2" xfId="35793" xr:uid="{3E26CD94-B53D-4E21-8688-38B5FDDC98A8}"/>
    <cellStyle name="Normalny 24 2 3 3 5 3" xfId="35792" xr:uid="{7825D800-E16B-447B-ABA1-7FFF79F4FC14}"/>
    <cellStyle name="Normalny 24 2 3 3 6" xfId="26254" xr:uid="{E4792CEF-AFD5-4B8D-A5F0-DC89AF0F24EC}"/>
    <cellStyle name="Normalny 24 2 3 3 6 2" xfId="35794" xr:uid="{A4183436-03B5-4C1B-ACC9-35E5648A3D2A}"/>
    <cellStyle name="Normalny 24 2 3 3 7" xfId="30171" xr:uid="{90DB1D9A-43F3-4F45-8A2B-0813DC150BE8}"/>
    <cellStyle name="Normalny 24 2 3 3 8" xfId="30978" xr:uid="{2E554CDE-6FC5-431C-8170-5C338ECE6D5D}"/>
    <cellStyle name="Normalny 24 2 3 4" xfId="9566" xr:uid="{3DB602D7-0333-4FF8-BB34-778C78547ABA}"/>
    <cellStyle name="Normalny 24 2 3 4 2" xfId="9567" xr:uid="{EF232F7A-AA6C-4E4B-B46D-A09DEB6EEB03}"/>
    <cellStyle name="Normalny 24 2 3 4 2 2" xfId="23654" xr:uid="{27529B5D-A78B-4C54-9830-2A0DD9615EEC}"/>
    <cellStyle name="Normalny 24 2 3 4 2 2 2" xfId="27562" xr:uid="{3BC4A160-5C3F-4445-ABE5-71F9435D85B6}"/>
    <cellStyle name="Normalny 24 2 3 4 2 2 2 2" xfId="35796" xr:uid="{0911B8E5-18DF-4C3C-A877-966D1E00EAD5}"/>
    <cellStyle name="Normalny 24 2 3 4 2 2 3" xfId="35795" xr:uid="{4D6EB592-21B0-4845-929A-52655345D331}"/>
    <cellStyle name="Normalny 24 2 3 4 2 3" xfId="24960" xr:uid="{A285A433-F643-447E-80B3-7471EBFC3278}"/>
    <cellStyle name="Normalny 24 2 3 4 2 3 2" xfId="28866" xr:uid="{7232F9B3-AEE3-434A-9441-B6B1C0BAEAC1}"/>
    <cellStyle name="Normalny 24 2 3 4 2 3 2 2" xfId="35798" xr:uid="{6D8D0189-64C2-4EE5-A1A9-B6240B646DAD}"/>
    <cellStyle name="Normalny 24 2 3 4 2 3 3" xfId="35797" xr:uid="{E5B53969-093E-4066-8E6D-FACDBA0DFD35}"/>
    <cellStyle name="Normalny 24 2 3 4 2 4" xfId="26258" xr:uid="{0B6D68E9-ACDD-4753-A5E2-D4A4D6DF71BD}"/>
    <cellStyle name="Normalny 24 2 3 4 2 4 2" xfId="35799" xr:uid="{9F53F6F1-8463-4AC1-B781-4E373D9E3D03}"/>
    <cellStyle name="Normalny 24 2 3 4 2 5" xfId="30172" xr:uid="{27CDB903-AB1D-4F96-AB83-975555B83499}"/>
    <cellStyle name="Normalny 24 2 3 4 2 6" xfId="31841" xr:uid="{6EB998E2-3AEF-4EE9-B3AD-3F3DE19F8169}"/>
    <cellStyle name="Normalny 24 2 3 4 3" xfId="23653" xr:uid="{09B781B9-1F69-4B4D-968A-45A0BC4EED30}"/>
    <cellStyle name="Normalny 24 2 3 4 3 2" xfId="27561" xr:uid="{10A20D46-729A-459A-8541-CE1E6FA16DE9}"/>
    <cellStyle name="Normalny 24 2 3 4 3 2 2" xfId="35801" xr:uid="{3E30C067-20A1-4A6E-BFF0-1099BD91E329}"/>
    <cellStyle name="Normalny 24 2 3 4 3 3" xfId="35800" xr:uid="{B9EE2A58-3F2A-4565-AE95-584290DE20DD}"/>
    <cellStyle name="Normalny 24 2 3 4 4" xfId="24959" xr:uid="{A9C9523E-1702-4988-AD21-B3D65D8B48D8}"/>
    <cellStyle name="Normalny 24 2 3 4 4 2" xfId="28865" xr:uid="{43D08B0B-FD37-44A6-B653-576F3D749541}"/>
    <cellStyle name="Normalny 24 2 3 4 4 2 2" xfId="35803" xr:uid="{9C775F3F-F261-4BD8-9F7E-FBDF930C2432}"/>
    <cellStyle name="Normalny 24 2 3 4 4 3" xfId="35802" xr:uid="{7AB0EF4F-FFC3-4EAF-8176-99E905E084F5}"/>
    <cellStyle name="Normalny 24 2 3 4 5" xfId="26257" xr:uid="{09F9155E-3C08-44B7-ADD2-E8AE4FAB7BF5}"/>
    <cellStyle name="Normalny 24 2 3 4 5 2" xfId="35804" xr:uid="{76BF8C5E-802D-4CB9-B429-499DCF4C7FA1}"/>
    <cellStyle name="Normalny 24 2 3 4 6" xfId="30173" xr:uid="{7C49F25C-589A-46D9-A638-19DCD4DB7601}"/>
    <cellStyle name="Normalny 24 2 3 4 7" xfId="31140" xr:uid="{1CC9A4EA-FDCD-4C22-869F-3D92FBC185C6}"/>
    <cellStyle name="Normalny 24 2 3 5" xfId="9568" xr:uid="{7EFA10F4-C072-484E-9A7B-35A1ECE33C9D}"/>
    <cellStyle name="Normalny 24 2 3 5 2" xfId="23655" xr:uid="{3EEBCC34-CE8E-48DB-A826-F29F2C9F0794}"/>
    <cellStyle name="Normalny 24 2 3 5 2 2" xfId="27563" xr:uid="{89B42281-4699-4D59-9B5F-A401C99101B4}"/>
    <cellStyle name="Normalny 24 2 3 5 2 2 2" xfId="35806" xr:uid="{5D9DBE2A-A39D-4FB5-935F-54E64023AB5B}"/>
    <cellStyle name="Normalny 24 2 3 5 2 3" xfId="35805" xr:uid="{A8E931AE-D4F6-44A7-A9D2-4000A958D6AA}"/>
    <cellStyle name="Normalny 24 2 3 5 3" xfId="24961" xr:uid="{685BDE8C-C868-41B3-B033-E8E48C183062}"/>
    <cellStyle name="Normalny 24 2 3 5 3 2" xfId="28867" xr:uid="{4C4FD08D-F7D6-4CB6-BFDE-DA82BA2D0F31}"/>
    <cellStyle name="Normalny 24 2 3 5 3 2 2" xfId="35808" xr:uid="{39EA1BD2-1897-43E3-927C-BDAF3E8C4759}"/>
    <cellStyle name="Normalny 24 2 3 5 3 3" xfId="35807" xr:uid="{C84A3428-9943-44A8-B738-75FF91BB7125}"/>
    <cellStyle name="Normalny 24 2 3 5 4" xfId="26259" xr:uid="{35943D34-6100-42A7-AD36-E90A2DEB9EA5}"/>
    <cellStyle name="Normalny 24 2 3 5 4 2" xfId="35809" xr:uid="{FCACDA14-089C-4A41-B9C9-FED34ABBA686}"/>
    <cellStyle name="Normalny 24 2 3 5 5" xfId="30174" xr:uid="{889B0936-2D5C-41E8-9A7C-84E0EC4A6E1C}"/>
    <cellStyle name="Normalny 24 2 3 5 6" xfId="31420" xr:uid="{A98107DD-EFF9-4B98-9F45-E7E893C1ACB3}"/>
    <cellStyle name="Normalny 24 2 3 6" xfId="9569" xr:uid="{9A1F9E95-B9F9-45D4-B080-6CCBABCCEADA}"/>
    <cellStyle name="Normalny 24 2 3 6 2" xfId="23656" xr:uid="{94701C4D-19AE-4964-B3B0-796796752F53}"/>
    <cellStyle name="Normalny 24 2 3 6 2 2" xfId="27564" xr:uid="{7B5F577F-C4AD-4A9F-993F-AC819C0DAB65}"/>
    <cellStyle name="Normalny 24 2 3 6 2 2 2" xfId="35811" xr:uid="{2F46E7BA-F8E9-4275-AE32-7CE1610F7367}"/>
    <cellStyle name="Normalny 24 2 3 6 2 3" xfId="35810" xr:uid="{A3C8A04C-8E57-4024-9F90-B0C88D3F5D6E}"/>
    <cellStyle name="Normalny 24 2 3 6 3" xfId="24962" xr:uid="{142B4525-EC24-4E9F-A13E-9E3C79404B29}"/>
    <cellStyle name="Normalny 24 2 3 6 3 2" xfId="28868" xr:uid="{B4A5738E-DC43-48DE-899D-7C3AE8A45213}"/>
    <cellStyle name="Normalny 24 2 3 6 3 2 2" xfId="35813" xr:uid="{18562373-2183-499F-9F9A-0E997EB7BC7B}"/>
    <cellStyle name="Normalny 24 2 3 6 3 3" xfId="35812" xr:uid="{EB9DB5F4-E921-49B5-8CED-E44E0ED3DA7D}"/>
    <cellStyle name="Normalny 24 2 3 6 4" xfId="26260" xr:uid="{96AF8F11-8323-4021-9B6A-27C2F78874D0}"/>
    <cellStyle name="Normalny 24 2 3 6 4 2" xfId="35814" xr:uid="{3156ED10-AE3B-4FCD-9A42-C4E3A6F635CB}"/>
    <cellStyle name="Normalny 24 2 3 6 5" xfId="30175" xr:uid="{65663528-5AA8-48DB-A45E-2A7F68C11D26}"/>
    <cellStyle name="Normalny 24 2 3 6 6" xfId="31836" xr:uid="{8A321967-F124-41FD-8E65-C4831495BE7D}"/>
    <cellStyle name="Normalny 24 2 3 7" xfId="23641" xr:uid="{0C8015C7-6458-4D68-8EB2-1A314EDB272F}"/>
    <cellStyle name="Normalny 24 2 3 7 2" xfId="27549" xr:uid="{9D22E6AE-62AC-477B-A44B-17A20FEC872E}"/>
    <cellStyle name="Normalny 24 2 3 7 2 2" xfId="35816" xr:uid="{92656379-ECBF-40AC-ACF8-7E545D6847F6}"/>
    <cellStyle name="Normalny 24 2 3 7 3" xfId="35815" xr:uid="{A3534371-BEA1-4179-8CAA-378C84B9AB25}"/>
    <cellStyle name="Normalny 24 2 3 8" xfId="24947" xr:uid="{8BDA5C25-6B1E-46DD-ACC8-EA06038A3CAA}"/>
    <cellStyle name="Normalny 24 2 3 8 2" xfId="28853" xr:uid="{9F79F0F0-B848-4B1B-AC38-5C4C7377EDEC}"/>
    <cellStyle name="Normalny 24 2 3 8 2 2" xfId="35818" xr:uid="{8BDB01A7-E634-410B-9F35-EE7D14B52E4E}"/>
    <cellStyle name="Normalny 24 2 3 8 3" xfId="35817" xr:uid="{C1805289-5F79-4101-B058-288B8E1753D0}"/>
    <cellStyle name="Normalny 24 2 3 9" xfId="26245" xr:uid="{B2271953-9168-46C7-BBF2-3B9E3FBA6E57}"/>
    <cellStyle name="Normalny 24 2 3 9 2" xfId="35819" xr:uid="{900ACBE5-EEBF-4687-8072-18FEDA006777}"/>
    <cellStyle name="Normalny 24 2 4" xfId="9570" xr:uid="{364B71A1-9EB7-4B3E-8A7F-AF4DFA6F39B6}"/>
    <cellStyle name="Normalny 24 2 4 10" xfId="30846" xr:uid="{21201AAB-3C0F-4C06-85E3-A97352AE9018}"/>
    <cellStyle name="Normalny 24 2 4 2" xfId="9571" xr:uid="{8A243F18-B731-4C13-909F-675315088221}"/>
    <cellStyle name="Normalny 24 2 4 2 2" xfId="9572" xr:uid="{1509D8BA-EF9F-4D9D-92B4-2E82BAE99215}"/>
    <cellStyle name="Normalny 24 2 4 2 2 2" xfId="23659" xr:uid="{6F4040F5-47E7-4E3D-B60B-6090A1BF0949}"/>
    <cellStyle name="Normalny 24 2 4 2 2 2 2" xfId="27567" xr:uid="{346427C2-D0C1-451B-BAD2-E86C0272D491}"/>
    <cellStyle name="Normalny 24 2 4 2 2 2 2 2" xfId="35821" xr:uid="{2F6B681C-C50F-4001-8B81-30ED87B988FC}"/>
    <cellStyle name="Normalny 24 2 4 2 2 2 3" xfId="35820" xr:uid="{0EF322AC-A9C6-4AE5-A7A1-652909A1CF87}"/>
    <cellStyle name="Normalny 24 2 4 2 2 3" xfId="24965" xr:uid="{D2B1EB09-23DB-4A50-976B-B27A9DFFDBAC}"/>
    <cellStyle name="Normalny 24 2 4 2 2 3 2" xfId="28871" xr:uid="{1FABDE29-42FE-472D-AB43-6808621B6B44}"/>
    <cellStyle name="Normalny 24 2 4 2 2 3 2 2" xfId="35823" xr:uid="{A1B12062-9F1D-4C7F-8F23-CDE1A06C8BF2}"/>
    <cellStyle name="Normalny 24 2 4 2 2 3 3" xfId="35822" xr:uid="{16233D7C-88CA-41E8-AC46-1ED3D57855C4}"/>
    <cellStyle name="Normalny 24 2 4 2 2 4" xfId="26263" xr:uid="{21A595B9-0A70-4311-B9AB-387B923D493C}"/>
    <cellStyle name="Normalny 24 2 4 2 2 4 2" xfId="35824" xr:uid="{90F32A83-ABEE-4276-A01B-652FA5724170}"/>
    <cellStyle name="Normalny 24 2 4 2 2 5" xfId="30176" xr:uid="{D9BC8F8E-A978-4862-A8AF-51F5BC9DD2C1}"/>
    <cellStyle name="Normalny 24 2 4 2 2 6" xfId="31425" xr:uid="{C3F31B50-B19E-4F32-BF09-2C72FB8701E3}"/>
    <cellStyle name="Normalny 24 2 4 2 3" xfId="9573" xr:uid="{49496641-9781-40CE-8629-DFEFBB36142A}"/>
    <cellStyle name="Normalny 24 2 4 2 3 2" xfId="23660" xr:uid="{69DEDE6E-636A-41A3-8265-71CC483EEAB5}"/>
    <cellStyle name="Normalny 24 2 4 2 3 2 2" xfId="27568" xr:uid="{6A988725-5917-4519-BC47-EA76813C0182}"/>
    <cellStyle name="Normalny 24 2 4 2 3 2 2 2" xfId="35826" xr:uid="{C5AFABF6-7A58-4E8D-80C4-F42F403AAEDA}"/>
    <cellStyle name="Normalny 24 2 4 2 3 2 3" xfId="35825" xr:uid="{5AA56D6A-2C11-4BAF-AC09-54EB3933B14F}"/>
    <cellStyle name="Normalny 24 2 4 2 3 3" xfId="24966" xr:uid="{64C46850-2A19-4007-9B6C-5D8983B43AEB}"/>
    <cellStyle name="Normalny 24 2 4 2 3 3 2" xfId="28872" xr:uid="{DCADFED3-44AC-4CE3-A67A-ADDC3900D5AD}"/>
    <cellStyle name="Normalny 24 2 4 2 3 3 2 2" xfId="35828" xr:uid="{C9DE3688-F4A2-4401-A1AD-1697AC792830}"/>
    <cellStyle name="Normalny 24 2 4 2 3 3 3" xfId="35827" xr:uid="{919BCCA6-C8A2-4265-A8C7-05C21DEB44A3}"/>
    <cellStyle name="Normalny 24 2 4 2 3 4" xfId="26264" xr:uid="{57430DE2-3D4C-44BC-928F-4199247664D3}"/>
    <cellStyle name="Normalny 24 2 4 2 3 4 2" xfId="35829" xr:uid="{7F2B5AC2-6AD8-456B-8AF5-70711886B6C2}"/>
    <cellStyle name="Normalny 24 2 4 2 3 5" xfId="30177" xr:uid="{B306437D-7D7F-4237-9098-8BD8AACA3653}"/>
    <cellStyle name="Normalny 24 2 4 2 3 6" xfId="31843" xr:uid="{34C49838-94D6-4343-9328-3690F9722F0A}"/>
    <cellStyle name="Normalny 24 2 4 2 4" xfId="23658" xr:uid="{129C84FE-036C-42CA-832A-22BDC8B09D53}"/>
    <cellStyle name="Normalny 24 2 4 2 4 2" xfId="27566" xr:uid="{EF2724DD-A560-4CBE-964E-C2EC8B95DA30}"/>
    <cellStyle name="Normalny 24 2 4 2 4 2 2" xfId="35831" xr:uid="{783CC32E-1217-4FD2-BFF2-DF4B8E1FF6AD}"/>
    <cellStyle name="Normalny 24 2 4 2 4 3" xfId="35830" xr:uid="{8822D82F-0557-40A0-BC9E-694058D1EB34}"/>
    <cellStyle name="Normalny 24 2 4 2 5" xfId="24964" xr:uid="{ECD89A3D-9269-4EC5-B0F0-EDC3541788B7}"/>
    <cellStyle name="Normalny 24 2 4 2 5 2" xfId="28870" xr:uid="{24F52CEF-ABD6-4E3E-AF36-06BF2D529F5E}"/>
    <cellStyle name="Normalny 24 2 4 2 5 2 2" xfId="35833" xr:uid="{F75C6FA9-D8DD-4954-A9BF-02DCC509C64E}"/>
    <cellStyle name="Normalny 24 2 4 2 5 3" xfId="35832" xr:uid="{A7DCF9B7-196C-4590-B690-5C64D2AE2361}"/>
    <cellStyle name="Normalny 24 2 4 2 6" xfId="26262" xr:uid="{21A20B84-0E65-44DD-9070-E613471E83D0}"/>
    <cellStyle name="Normalny 24 2 4 2 6 2" xfId="35834" xr:uid="{82AFA681-BA02-4F53-B3FB-BB59CBC44947}"/>
    <cellStyle name="Normalny 24 2 4 2 7" xfId="30178" xr:uid="{EE94863E-0F57-4DF1-91B0-83E4899D6B67}"/>
    <cellStyle name="Normalny 24 2 4 2 8" xfId="31008" xr:uid="{C81EE381-CE46-439D-A36D-BE2DF00156F8}"/>
    <cellStyle name="Normalny 24 2 4 3" xfId="9574" xr:uid="{100B714E-CDD8-42FA-B817-5FB30F79358C}"/>
    <cellStyle name="Normalny 24 2 4 3 2" xfId="9575" xr:uid="{0E922A17-38AC-4BB9-8C88-41545D134138}"/>
    <cellStyle name="Normalny 24 2 4 3 2 2" xfId="23662" xr:uid="{A51F5DC3-CF9A-4C49-9A53-A4D8FE4E34C4}"/>
    <cellStyle name="Normalny 24 2 4 3 2 2 2" xfId="27570" xr:uid="{EAE55FA2-48A8-42DE-8A96-08C35B421380}"/>
    <cellStyle name="Normalny 24 2 4 3 2 2 2 2" xfId="35836" xr:uid="{0C4B0E4A-23B1-4A55-A95C-5793D6C70B10}"/>
    <cellStyle name="Normalny 24 2 4 3 2 2 3" xfId="35835" xr:uid="{1648CE08-C4C4-4671-9E0D-53A93E589802}"/>
    <cellStyle name="Normalny 24 2 4 3 2 3" xfId="24968" xr:uid="{3051C0B6-1B51-4794-95E4-87727512F0E8}"/>
    <cellStyle name="Normalny 24 2 4 3 2 3 2" xfId="28874" xr:uid="{F9F8E9F1-FE24-44C6-BB8F-6A17FB711993}"/>
    <cellStyle name="Normalny 24 2 4 3 2 3 2 2" xfId="35838" xr:uid="{9FCA829A-2DAC-48D9-A495-A790397D2039}"/>
    <cellStyle name="Normalny 24 2 4 3 2 3 3" xfId="35837" xr:uid="{8D965EA6-5CEE-4223-B8E9-999C1FF8753D}"/>
    <cellStyle name="Normalny 24 2 4 3 2 4" xfId="26266" xr:uid="{DC46AE2E-5B0E-4E5B-87F1-B534181C9D5E}"/>
    <cellStyle name="Normalny 24 2 4 3 2 4 2" xfId="35839" xr:uid="{870CC730-8934-4C1A-8037-D6EBB2CD6DE8}"/>
    <cellStyle name="Normalny 24 2 4 3 2 5" xfId="30179" xr:uid="{14B4B8F8-5204-4524-B0E6-BE933CBFE10A}"/>
    <cellStyle name="Normalny 24 2 4 3 2 6" xfId="31844" xr:uid="{BDC7FFAA-3216-4D3A-91EB-7CBA3CC299CB}"/>
    <cellStyle name="Normalny 24 2 4 3 3" xfId="23661" xr:uid="{02488587-3F2A-4F51-9BB1-0F278A9929A0}"/>
    <cellStyle name="Normalny 24 2 4 3 3 2" xfId="27569" xr:uid="{38E6CC72-E9CF-468F-AE0C-9D19D8879812}"/>
    <cellStyle name="Normalny 24 2 4 3 3 2 2" xfId="35841" xr:uid="{5EF06F89-D4D3-4DD5-A939-A733F09A62A4}"/>
    <cellStyle name="Normalny 24 2 4 3 3 3" xfId="35840" xr:uid="{D8806C04-CFDD-4A4B-8180-203885EA58C0}"/>
    <cellStyle name="Normalny 24 2 4 3 4" xfId="24967" xr:uid="{9B31EFBB-2C57-4D0F-91DD-7759E72C161D}"/>
    <cellStyle name="Normalny 24 2 4 3 4 2" xfId="28873" xr:uid="{D36C1BE9-AEB6-4828-BF3A-00380B30A9FF}"/>
    <cellStyle name="Normalny 24 2 4 3 4 2 2" xfId="35843" xr:uid="{0586815D-D8DF-4088-844F-1060DF485828}"/>
    <cellStyle name="Normalny 24 2 4 3 4 3" xfId="35842" xr:uid="{600B69E8-F8D6-46AD-94CF-E86512768714}"/>
    <cellStyle name="Normalny 24 2 4 3 5" xfId="26265" xr:uid="{51C01338-7DAE-4620-95AD-CBDB0432C3D0}"/>
    <cellStyle name="Normalny 24 2 4 3 5 2" xfId="35844" xr:uid="{BB84940D-1E77-40A8-9254-9458AD4F24A7}"/>
    <cellStyle name="Normalny 24 2 4 3 6" xfId="30180" xr:uid="{5BDB2619-BF97-4477-A7DB-9D45A9BB5399}"/>
    <cellStyle name="Normalny 24 2 4 3 7" xfId="31170" xr:uid="{C832AB2E-D347-4AC7-912A-073DFFFEAA2D}"/>
    <cellStyle name="Normalny 24 2 4 4" xfId="9576" xr:uid="{20210C92-8559-4DB7-B3FA-CF0254ABBDE8}"/>
    <cellStyle name="Normalny 24 2 4 4 2" xfId="23663" xr:uid="{CC6814D9-B167-4E85-BA0F-31E25A870B38}"/>
    <cellStyle name="Normalny 24 2 4 4 2 2" xfId="27571" xr:uid="{C3AD4F25-20BF-4231-A20A-340BE6E55D24}"/>
    <cellStyle name="Normalny 24 2 4 4 2 2 2" xfId="35846" xr:uid="{52DEB9FF-CE68-4694-AF39-88C5B988C84A}"/>
    <cellStyle name="Normalny 24 2 4 4 2 3" xfId="35845" xr:uid="{5433919D-8BF3-4D81-A4E9-33148D68AEE8}"/>
    <cellStyle name="Normalny 24 2 4 4 3" xfId="24969" xr:uid="{006B9D7E-BA75-4039-808B-6401BC700C2F}"/>
    <cellStyle name="Normalny 24 2 4 4 3 2" xfId="28875" xr:uid="{A01D2DFB-2C0E-4C50-B7D5-5BE8E9292385}"/>
    <cellStyle name="Normalny 24 2 4 4 3 2 2" xfId="35848" xr:uid="{BB3301B9-0593-4222-9313-1359CF3AA140}"/>
    <cellStyle name="Normalny 24 2 4 4 3 3" xfId="35847" xr:uid="{4EEE631F-C16E-48F4-A8CF-C3F867505522}"/>
    <cellStyle name="Normalny 24 2 4 4 4" xfId="26267" xr:uid="{3FB9F57C-93C0-4348-8775-B12ACEC11237}"/>
    <cellStyle name="Normalny 24 2 4 4 4 2" xfId="35849" xr:uid="{AF9E0450-C238-4C95-82E7-5272E1982F0A}"/>
    <cellStyle name="Normalny 24 2 4 4 5" xfId="30181" xr:uid="{32AFFF91-3D4E-4398-8E45-22EF7E6FF1C1}"/>
    <cellStyle name="Normalny 24 2 4 4 6" xfId="31424" xr:uid="{3B062F6C-59C0-456C-A688-2884CA92A2CA}"/>
    <cellStyle name="Normalny 24 2 4 5" xfId="9577" xr:uid="{491BDB97-5A65-46FB-9C75-B2542C3C950C}"/>
    <cellStyle name="Normalny 24 2 4 5 2" xfId="23664" xr:uid="{6EA0F64B-766E-4D8C-800D-B3335F15D001}"/>
    <cellStyle name="Normalny 24 2 4 5 2 2" xfId="27572" xr:uid="{8464E17E-9B2B-4644-BD4D-161F0FB1918C}"/>
    <cellStyle name="Normalny 24 2 4 5 2 2 2" xfId="35851" xr:uid="{9E39E7CE-2D52-4752-911E-CBEC1E39FDCF}"/>
    <cellStyle name="Normalny 24 2 4 5 2 3" xfId="35850" xr:uid="{92E0273B-2034-4C59-B793-342C74390D7A}"/>
    <cellStyle name="Normalny 24 2 4 5 3" xfId="24970" xr:uid="{01408EEA-CF10-4E79-BA33-BEA37F49CF7C}"/>
    <cellStyle name="Normalny 24 2 4 5 3 2" xfId="28876" xr:uid="{55646471-9783-448B-8814-D0DE1CA99001}"/>
    <cellStyle name="Normalny 24 2 4 5 3 2 2" xfId="35853" xr:uid="{A597C369-61EB-4E98-BB3F-0AFC34F695F4}"/>
    <cellStyle name="Normalny 24 2 4 5 3 3" xfId="35852" xr:uid="{9C04C8CD-648F-4A7A-8C60-605395ECEF88}"/>
    <cellStyle name="Normalny 24 2 4 5 4" xfId="26268" xr:uid="{4C4079FB-8193-4D9B-B95E-BE895C3083EB}"/>
    <cellStyle name="Normalny 24 2 4 5 4 2" xfId="35854" xr:uid="{5A43C206-51E0-4554-A7AD-549939883698}"/>
    <cellStyle name="Normalny 24 2 4 5 5" xfId="30182" xr:uid="{8A92C3E3-4805-461E-BE0F-615340415E0B}"/>
    <cellStyle name="Normalny 24 2 4 5 6" xfId="31842" xr:uid="{9A8BB012-107E-4C48-AB46-F91198BFBADB}"/>
    <cellStyle name="Normalny 24 2 4 6" xfId="23657" xr:uid="{438A6C61-CBBC-4673-8AC3-9422038B8880}"/>
    <cellStyle name="Normalny 24 2 4 6 2" xfId="27565" xr:uid="{D84A33A2-77FC-4A33-8FB0-B204DB7535C2}"/>
    <cellStyle name="Normalny 24 2 4 6 2 2" xfId="35856" xr:uid="{9A47FCD2-AA99-4E58-92C5-D86D698C4FCA}"/>
    <cellStyle name="Normalny 24 2 4 6 3" xfId="35855" xr:uid="{B8468764-73C5-40CD-A7CF-8FD0A8531DE6}"/>
    <cellStyle name="Normalny 24 2 4 7" xfId="24963" xr:uid="{29A1A815-A1C5-4682-9DF8-5F427D9F9568}"/>
    <cellStyle name="Normalny 24 2 4 7 2" xfId="28869" xr:uid="{DEEE4276-9B6B-4475-BE3E-7AC22732EB18}"/>
    <cellStyle name="Normalny 24 2 4 7 2 2" xfId="35858" xr:uid="{241A28CF-B228-4AF9-8DF1-2110D1094C10}"/>
    <cellStyle name="Normalny 24 2 4 7 3" xfId="35857" xr:uid="{D6944C2E-0402-4E0F-BE9B-ED37B5D17B3F}"/>
    <cellStyle name="Normalny 24 2 4 8" xfId="26261" xr:uid="{644D3BCC-E66B-4A1D-8966-96284F3378E8}"/>
    <cellStyle name="Normalny 24 2 4 8 2" xfId="35859" xr:uid="{55219EA8-732B-4890-9558-CFC048772FFB}"/>
    <cellStyle name="Normalny 24 2 4 9" xfId="30183" xr:uid="{024237E4-8251-4380-BE7A-770D57A37A07}"/>
    <cellStyle name="Normalny 24 2 5" xfId="9578" xr:uid="{AEE84500-D7D0-4E67-976C-21E37792A26F}"/>
    <cellStyle name="Normalny 24 2 5 2" xfId="9579" xr:uid="{AAC427DB-F3E4-4087-BD40-E3CC49BF5C82}"/>
    <cellStyle name="Normalny 24 2 5 2 2" xfId="23666" xr:uid="{5027B077-8E21-4E2A-A67A-CE2FC8307BCB}"/>
    <cellStyle name="Normalny 24 2 5 2 2 2" xfId="27574" xr:uid="{FFF8B448-A286-46CD-806D-062BF42A2DA5}"/>
    <cellStyle name="Normalny 24 2 5 2 2 2 2" xfId="35861" xr:uid="{012C4C7F-580D-4868-9C3C-A0213B4C4808}"/>
    <cellStyle name="Normalny 24 2 5 2 2 3" xfId="35860" xr:uid="{E1B903DF-B950-4243-9726-7288526670F8}"/>
    <cellStyle name="Normalny 24 2 5 2 3" xfId="24972" xr:uid="{D97BA3BC-5292-4F21-B894-F8DEA8483A85}"/>
    <cellStyle name="Normalny 24 2 5 2 3 2" xfId="28878" xr:uid="{2106D680-C156-49D0-8BEA-2D75A65C9601}"/>
    <cellStyle name="Normalny 24 2 5 2 3 2 2" xfId="35863" xr:uid="{D5469799-6D91-4B05-B31B-43F0798AF476}"/>
    <cellStyle name="Normalny 24 2 5 2 3 3" xfId="35862" xr:uid="{2AB5A9F2-7F48-4FF2-A9CD-1AEF6317919A}"/>
    <cellStyle name="Normalny 24 2 5 2 4" xfId="26270" xr:uid="{B9E07FB0-E0EE-4151-BE03-BC4C8FD28880}"/>
    <cellStyle name="Normalny 24 2 5 2 4 2" xfId="35864" xr:uid="{BD51B05C-2BA8-4A1C-8B8C-4D8AE3CBD807}"/>
    <cellStyle name="Normalny 24 2 5 2 5" xfId="30184" xr:uid="{592C5866-FC32-4FDD-83A1-BA55CBBC0133}"/>
    <cellStyle name="Normalny 24 2 5 2 6" xfId="31426" xr:uid="{469DE092-C7BE-4C8B-B596-31DA57D9E627}"/>
    <cellStyle name="Normalny 24 2 5 3" xfId="9580" xr:uid="{5E89A522-F1F7-4292-8A93-4730B7CB6686}"/>
    <cellStyle name="Normalny 24 2 5 3 2" xfId="23667" xr:uid="{BA578BB1-BE02-41EF-80A6-AF8DB2743405}"/>
    <cellStyle name="Normalny 24 2 5 3 2 2" xfId="27575" xr:uid="{83B31DB0-4987-4380-92BD-375837A955F6}"/>
    <cellStyle name="Normalny 24 2 5 3 2 2 2" xfId="35866" xr:uid="{D4601AFC-69BA-4FE0-A66C-5E5D89C2D20E}"/>
    <cellStyle name="Normalny 24 2 5 3 2 3" xfId="35865" xr:uid="{E3EE505C-10E2-4175-93A4-4D37002336F5}"/>
    <cellStyle name="Normalny 24 2 5 3 3" xfId="24973" xr:uid="{72B35AE2-6875-476B-AA34-64AB3F3C349A}"/>
    <cellStyle name="Normalny 24 2 5 3 3 2" xfId="28879" xr:uid="{C6AB89AA-8964-4002-BF89-4A6AAED72E05}"/>
    <cellStyle name="Normalny 24 2 5 3 3 2 2" xfId="35868" xr:uid="{823DC136-F459-49D6-AA5D-4A7479D709E9}"/>
    <cellStyle name="Normalny 24 2 5 3 3 3" xfId="35867" xr:uid="{25EEA9CD-8876-4914-BA40-0EAEA708A6B9}"/>
    <cellStyle name="Normalny 24 2 5 3 4" xfId="26271" xr:uid="{A08BA5B0-2ED9-4094-81CB-BE488E3DACA9}"/>
    <cellStyle name="Normalny 24 2 5 3 4 2" xfId="35869" xr:uid="{F4622E2C-11F2-4C91-BC36-93DB1028CA11}"/>
    <cellStyle name="Normalny 24 2 5 3 5" xfId="30185" xr:uid="{CBAA4ACA-6D38-44A5-B0E6-06C805A6B38D}"/>
    <cellStyle name="Normalny 24 2 5 3 6" xfId="31845" xr:uid="{779B3F66-6366-4C26-839C-B6037B646EC1}"/>
    <cellStyle name="Normalny 24 2 5 4" xfId="23665" xr:uid="{9843B3AF-5D2E-46E5-A854-6237CB74BBA5}"/>
    <cellStyle name="Normalny 24 2 5 4 2" xfId="27573" xr:uid="{8E30D979-69ED-4B69-976D-431D1E87AB36}"/>
    <cellStyle name="Normalny 24 2 5 4 2 2" xfId="35871" xr:uid="{69C7B749-6B59-43F3-98D7-EF0C417C3D0E}"/>
    <cellStyle name="Normalny 24 2 5 4 3" xfId="35870" xr:uid="{D58C796C-118A-4323-B529-766C71D6B1E8}"/>
    <cellStyle name="Normalny 24 2 5 5" xfId="24971" xr:uid="{4F722D83-7A21-4EF9-AF49-F13AC8B36102}"/>
    <cellStyle name="Normalny 24 2 5 5 2" xfId="28877" xr:uid="{FE1B4F9F-12FA-4762-8327-5BEEEE3FF9F4}"/>
    <cellStyle name="Normalny 24 2 5 5 2 2" xfId="35873" xr:uid="{95071584-2D4F-4B44-98A5-E6E5E230725C}"/>
    <cellStyle name="Normalny 24 2 5 5 3" xfId="35872" xr:uid="{725ADF8E-3A0B-4BAE-8871-5766922A9101}"/>
    <cellStyle name="Normalny 24 2 5 6" xfId="26269" xr:uid="{32B1BEC7-EFE8-44DC-B0DF-AE362BD6970C}"/>
    <cellStyle name="Normalny 24 2 5 6 2" xfId="35874" xr:uid="{2D452C6E-B956-4957-B583-1E352C92E8E9}"/>
    <cellStyle name="Normalny 24 2 5 7" xfId="30186" xr:uid="{15BA782A-A018-4BA9-A4D7-4CBD0FDBCAB4}"/>
    <cellStyle name="Normalny 24 2 5 8" xfId="30929" xr:uid="{07FF7E86-ED61-464C-BB0C-595FBDEF9DC6}"/>
    <cellStyle name="Normalny 24 2 6" xfId="9581" xr:uid="{095D3B1C-4EE3-447D-8BFC-1FE757A287A8}"/>
    <cellStyle name="Normalny 24 2 6 2" xfId="9582" xr:uid="{E01429A8-B7C5-45EA-9739-1233CA0F16D8}"/>
    <cellStyle name="Normalny 24 2 6 2 2" xfId="23669" xr:uid="{19D6DD92-98F8-47FF-B4F3-BEED8C95333D}"/>
    <cellStyle name="Normalny 24 2 6 2 2 2" xfId="27577" xr:uid="{CDD7D6E2-9120-4422-9AE0-611385614CC2}"/>
    <cellStyle name="Normalny 24 2 6 2 2 2 2" xfId="35876" xr:uid="{6DF2775E-BDBD-4912-94FD-DD3B478157A3}"/>
    <cellStyle name="Normalny 24 2 6 2 2 3" xfId="35875" xr:uid="{3F7ED88D-808F-44C8-997C-EA2301DFFE8C}"/>
    <cellStyle name="Normalny 24 2 6 2 3" xfId="24975" xr:uid="{57ADD530-4A76-48B0-BEE8-AACE31F6FAAA}"/>
    <cellStyle name="Normalny 24 2 6 2 3 2" xfId="28881" xr:uid="{BD572028-7886-4664-92E1-2C43CE219F66}"/>
    <cellStyle name="Normalny 24 2 6 2 3 2 2" xfId="35878" xr:uid="{51D797B4-16B9-4AC8-8929-653FE8385D9E}"/>
    <cellStyle name="Normalny 24 2 6 2 3 3" xfId="35877" xr:uid="{D59DC08A-0298-4BA3-A624-B91DF4E2C6E3}"/>
    <cellStyle name="Normalny 24 2 6 2 4" xfId="26273" xr:uid="{FA02B2C5-9BE6-4BEC-8F53-FC215CCE4F6F}"/>
    <cellStyle name="Normalny 24 2 6 2 4 2" xfId="35879" xr:uid="{EB49F22D-3468-4D2E-A73C-923661BE6B2E}"/>
    <cellStyle name="Normalny 24 2 6 2 5" xfId="30187" xr:uid="{26ADDE63-0AB4-4901-800E-DF0FD08960B3}"/>
    <cellStyle name="Normalny 24 2 6 2 6" xfId="31846" xr:uid="{5B05A7DE-9794-4CA3-8921-5C5B83BEF897}"/>
    <cellStyle name="Normalny 24 2 6 3" xfId="23668" xr:uid="{932B3BFC-94A8-450A-8EFA-48009A898B3D}"/>
    <cellStyle name="Normalny 24 2 6 3 2" xfId="27576" xr:uid="{31838EAF-68B1-4A4D-BE32-485D8C8FFC8D}"/>
    <cellStyle name="Normalny 24 2 6 3 2 2" xfId="35881" xr:uid="{AEE1CD74-BC26-4DF5-A51D-24585AD30F96}"/>
    <cellStyle name="Normalny 24 2 6 3 3" xfId="35880" xr:uid="{094C2637-2527-4B83-B2A1-8FFCDA0F95FA}"/>
    <cellStyle name="Normalny 24 2 6 4" xfId="24974" xr:uid="{401CD693-016E-4E17-B01E-7A6FF84999C3}"/>
    <cellStyle name="Normalny 24 2 6 4 2" xfId="28880" xr:uid="{84BB2CB0-5271-4BA5-8D04-2F5E7AEA0A19}"/>
    <cellStyle name="Normalny 24 2 6 4 2 2" xfId="35883" xr:uid="{C088F5B6-524F-414A-8479-6BC6D19DF48A}"/>
    <cellStyle name="Normalny 24 2 6 4 3" xfId="35882" xr:uid="{750853FF-17E6-4EBE-A579-363B4AE5D43C}"/>
    <cellStyle name="Normalny 24 2 6 5" xfId="26272" xr:uid="{039F06FE-A39B-4AA6-A11A-DB1BA70052C1}"/>
    <cellStyle name="Normalny 24 2 6 5 2" xfId="35884" xr:uid="{E2E54E52-67AB-4E5A-A023-4DC8C6CBFFBC}"/>
    <cellStyle name="Normalny 24 2 6 6" xfId="30188" xr:uid="{3E278A05-2003-4243-BC5E-0B8B091FFA92}"/>
    <cellStyle name="Normalny 24 2 6 7" xfId="31091" xr:uid="{2F2D577D-9266-4F26-9D62-68F2AADBB80A}"/>
    <cellStyle name="Normalny 24 2 7" xfId="9583" xr:uid="{092CDD1E-A5A6-4DF3-81EC-59C05FA897DF}"/>
    <cellStyle name="Normalny 24 2 7 2" xfId="23670" xr:uid="{B6E43831-F760-469A-8DBB-93D423F48113}"/>
    <cellStyle name="Normalny 24 2 7 2 2" xfId="27578" xr:uid="{CDB3215D-A9C3-49F9-B409-82ABF917F634}"/>
    <cellStyle name="Normalny 24 2 7 2 2 2" xfId="35886" xr:uid="{4A148453-F23C-4D4B-B1CB-996D601D40CE}"/>
    <cellStyle name="Normalny 24 2 7 2 3" xfId="35885" xr:uid="{A6D12ABC-8ACB-4BC1-869A-926F42EEF912}"/>
    <cellStyle name="Normalny 24 2 7 3" xfId="24976" xr:uid="{B76D551C-117D-446A-B8A3-85D6C1F65067}"/>
    <cellStyle name="Normalny 24 2 7 3 2" xfId="28882" xr:uid="{2497CA82-7C87-4250-9E60-194DBE4C6DE7}"/>
    <cellStyle name="Normalny 24 2 7 3 2 2" xfId="35888" xr:uid="{FD60019C-BF6F-44BD-AB99-A76AD6D068C8}"/>
    <cellStyle name="Normalny 24 2 7 3 3" xfId="35887" xr:uid="{C9AAFDEC-368C-4F2C-9DF7-122F4C62928C}"/>
    <cellStyle name="Normalny 24 2 7 4" xfId="26274" xr:uid="{C6CC9FA5-E2BC-44B2-BF02-64D36A66F555}"/>
    <cellStyle name="Normalny 24 2 7 4 2" xfId="35889" xr:uid="{9AA123FA-B77A-4DC4-80F1-A38CC5137E6E}"/>
    <cellStyle name="Normalny 24 2 7 5" xfId="30189" xr:uid="{40BE7F22-D983-4622-B916-2885BA0672FB}"/>
    <cellStyle name="Normalny 24 2 7 6" xfId="31415" xr:uid="{B079AE41-5175-4FE9-A197-887CD7602DC8}"/>
    <cellStyle name="Normalny 24 2 8" xfId="9584" xr:uid="{5BFA1BAA-892F-47DC-BB4A-8307CF797516}"/>
    <cellStyle name="Normalny 24 2 8 2" xfId="23671" xr:uid="{E24F0867-B572-4400-92BC-C2F6B7B701E2}"/>
    <cellStyle name="Normalny 24 2 8 2 2" xfId="27579" xr:uid="{ED558FF9-07E6-4EBE-95F3-38D11DB89F6F}"/>
    <cellStyle name="Normalny 24 2 8 2 2 2" xfId="35891" xr:uid="{E29F757A-5B9A-45CA-ABF3-D7CFBC637981}"/>
    <cellStyle name="Normalny 24 2 8 2 3" xfId="35890" xr:uid="{D04492EB-AF83-4AFB-8555-97566E44C4A5}"/>
    <cellStyle name="Normalny 24 2 8 3" xfId="24977" xr:uid="{88ECCD2B-B916-4731-875B-53C021C13111}"/>
    <cellStyle name="Normalny 24 2 8 3 2" xfId="28883" xr:uid="{9DB44999-E1EA-4044-999B-75F6C61BC6EC}"/>
    <cellStyle name="Normalny 24 2 8 3 2 2" xfId="35893" xr:uid="{E5703A90-46DD-4576-BECE-2F8C7DC148C4}"/>
    <cellStyle name="Normalny 24 2 8 3 3" xfId="35892" xr:uid="{4A8F3D26-6B49-4B0E-8831-B731637DF099}"/>
    <cellStyle name="Normalny 24 2 8 4" xfId="26275" xr:uid="{ED7D9192-CFE3-485F-A7B6-2844A83D4E74}"/>
    <cellStyle name="Normalny 24 2 8 4 2" xfId="35894" xr:uid="{F7B90EF0-0135-49C3-BFAD-A6307DFF0F8B}"/>
    <cellStyle name="Normalny 24 2 8 5" xfId="30190" xr:uid="{7ADDC73D-D751-41CA-A653-FE8F325C201C}"/>
    <cellStyle name="Normalny 24 2 8 6" xfId="31829" xr:uid="{811A5B87-4B8B-4914-A329-779726FCCF1B}"/>
    <cellStyle name="Normalny 24 2 9" xfId="23624" xr:uid="{4BC199FC-0FA9-44B3-ABA8-DCFB65BE3C30}"/>
    <cellStyle name="Normalny 24 2 9 2" xfId="27532" xr:uid="{4D3C0E9B-FE64-4990-9A3F-52C21857CB9A}"/>
    <cellStyle name="Normalny 24 2 9 2 2" xfId="35896" xr:uid="{04A31527-0B02-4BC1-B02F-AEE847D2CB6F}"/>
    <cellStyle name="Normalny 24 2 9 3" xfId="35895" xr:uid="{179816CE-DE44-4C19-B9FE-32783B3D5F68}"/>
    <cellStyle name="Normalny 24 3" xfId="9585" xr:uid="{0E9906B2-1BE4-4765-9D31-53AF22C99051}"/>
    <cellStyle name="Normalny 24 4" xfId="9586" xr:uid="{7DB686E2-15F3-430D-A933-252DE864E136}"/>
    <cellStyle name="Normalny 24 5" xfId="9587" xr:uid="{F937CE1D-67CC-4090-9AA5-F4BA9E342456}"/>
    <cellStyle name="Normalny 24 6" xfId="9588" xr:uid="{D2450730-8BAE-4DA2-A193-4D7F64EDA507}"/>
    <cellStyle name="Normalny 24 6 10" xfId="30844" xr:uid="{1B212FC7-0645-4985-8854-A2CCF3F2A48C}"/>
    <cellStyle name="Normalny 24 6 2" xfId="9589" xr:uid="{098D948C-CFEE-44D7-B420-7F67A037BB00}"/>
    <cellStyle name="Normalny 24 6 2 2" xfId="9590" xr:uid="{6BE66AD8-DB21-41A8-8D26-9AA626F53076}"/>
    <cellStyle name="Normalny 24 6 2 2 2" xfId="23674" xr:uid="{BC9B2FEC-0601-4558-8E4F-2E57670CD9B0}"/>
    <cellStyle name="Normalny 24 6 2 2 2 2" xfId="27582" xr:uid="{6FA1E589-3A31-4D90-8ECE-B7DB6452F18D}"/>
    <cellStyle name="Normalny 24 6 2 2 2 2 2" xfId="35898" xr:uid="{AAF9EEA8-CFD7-4FB1-984B-A6F01A961A7E}"/>
    <cellStyle name="Normalny 24 6 2 2 2 3" xfId="35897" xr:uid="{B4625606-175B-48DE-886C-21EBD4FA147A}"/>
    <cellStyle name="Normalny 24 6 2 2 3" xfId="24980" xr:uid="{0875996B-D4CF-4F8A-B973-8DF86B085365}"/>
    <cellStyle name="Normalny 24 6 2 2 3 2" xfId="28886" xr:uid="{44FEE50D-11E9-4F4E-AFAB-6565A1609BA8}"/>
    <cellStyle name="Normalny 24 6 2 2 3 2 2" xfId="35900" xr:uid="{47C6F4AC-80DF-42D3-9193-886E05328915}"/>
    <cellStyle name="Normalny 24 6 2 2 3 3" xfId="35899" xr:uid="{E84EBC05-E69B-416A-A8DF-162F9C968B34}"/>
    <cellStyle name="Normalny 24 6 2 2 4" xfId="26278" xr:uid="{3A9F7AEE-34DD-48B6-ADCE-78E7B7BB4B36}"/>
    <cellStyle name="Normalny 24 6 2 2 4 2" xfId="35901" xr:uid="{9F55BD5E-79FA-4C3D-BFD6-64BB399A7447}"/>
    <cellStyle name="Normalny 24 6 2 2 5" xfId="30191" xr:uid="{D3A98CBE-5906-4580-BBAA-B9998ED4B9CE}"/>
    <cellStyle name="Normalny 24 6 2 2 6" xfId="31428" xr:uid="{E5D42DF7-CCD5-4A36-997F-D2F09072EC3F}"/>
    <cellStyle name="Normalny 24 6 2 3" xfId="9591" xr:uid="{932C0181-8484-49CF-8177-26AC1A4D155E}"/>
    <cellStyle name="Normalny 24 6 2 3 2" xfId="23675" xr:uid="{D482638B-DDE3-4F8E-9BE0-95BAA99F16F7}"/>
    <cellStyle name="Normalny 24 6 2 3 2 2" xfId="27583" xr:uid="{C8450C67-E77F-41F1-8EC1-8F93F4E01DE3}"/>
    <cellStyle name="Normalny 24 6 2 3 2 2 2" xfId="35903" xr:uid="{0A3D40B2-8824-4982-8162-6FB5D61CC920}"/>
    <cellStyle name="Normalny 24 6 2 3 2 3" xfId="35902" xr:uid="{A5CA4C42-0220-41F3-9C4A-1FD4DDF1DD50}"/>
    <cellStyle name="Normalny 24 6 2 3 3" xfId="24981" xr:uid="{EEA9F1B4-5477-4269-AE9D-51CB6A49A404}"/>
    <cellStyle name="Normalny 24 6 2 3 3 2" xfId="28887" xr:uid="{1CF13F11-C347-4319-9E4C-8CC14E8A51E6}"/>
    <cellStyle name="Normalny 24 6 2 3 3 2 2" xfId="35905" xr:uid="{6EAD6317-F6FB-4E32-B362-38B752CB58EF}"/>
    <cellStyle name="Normalny 24 6 2 3 3 3" xfId="35904" xr:uid="{96CD765F-7DC2-4623-ACF2-9EE9656FB291}"/>
    <cellStyle name="Normalny 24 6 2 3 4" xfId="26279" xr:uid="{63021926-8848-42D5-9A3D-1D1FB08256B1}"/>
    <cellStyle name="Normalny 24 6 2 3 4 2" xfId="35906" xr:uid="{9C1CA9DD-0549-4A6D-A3E2-D25745A25CB4}"/>
    <cellStyle name="Normalny 24 6 2 3 5" xfId="30192" xr:uid="{7988A02C-D3F2-4B97-AFBB-4A6FD89486D6}"/>
    <cellStyle name="Normalny 24 6 2 3 6" xfId="31848" xr:uid="{CF08C528-22D1-4BF6-A982-CEA4C3B1B07D}"/>
    <cellStyle name="Normalny 24 6 2 4" xfId="23673" xr:uid="{2E39684E-2DDE-4B5A-B812-55F3C3F7A1BB}"/>
    <cellStyle name="Normalny 24 6 2 4 2" xfId="27581" xr:uid="{1629E70E-BE70-4BE7-BF21-CAEC2919CC0C}"/>
    <cellStyle name="Normalny 24 6 2 4 2 2" xfId="35908" xr:uid="{3451B6C5-CD82-4FC1-A12D-183B132FBDB5}"/>
    <cellStyle name="Normalny 24 6 2 4 3" xfId="35907" xr:uid="{0A9D1DAB-E72B-4354-9F04-B871CDF349F9}"/>
    <cellStyle name="Normalny 24 6 2 5" xfId="24979" xr:uid="{1BF02B0B-AA84-468C-9C05-0910E9FEC237}"/>
    <cellStyle name="Normalny 24 6 2 5 2" xfId="28885" xr:uid="{7C13BF5F-FF30-437D-81A7-6A289E2D818B}"/>
    <cellStyle name="Normalny 24 6 2 5 2 2" xfId="35910" xr:uid="{531ADF39-11AF-4058-9215-0A22E67B06D2}"/>
    <cellStyle name="Normalny 24 6 2 5 3" xfId="35909" xr:uid="{CD8EB611-6EF5-41AC-8178-DA5F77E7D877}"/>
    <cellStyle name="Normalny 24 6 2 6" xfId="26277" xr:uid="{3EC1A3BE-6ED5-4115-9F65-CFE92AC659C7}"/>
    <cellStyle name="Normalny 24 6 2 6 2" xfId="35911" xr:uid="{D0132090-83F1-4B1B-ADAE-281C5B282A33}"/>
    <cellStyle name="Normalny 24 6 2 7" xfId="30193" xr:uid="{87F15C22-547C-4AD4-AEBC-D6419A87FB4F}"/>
    <cellStyle name="Normalny 24 6 2 8" xfId="31006" xr:uid="{AB375AA1-A8D4-42CE-A371-3C6BF2F6F676}"/>
    <cellStyle name="Normalny 24 6 3" xfId="9592" xr:uid="{4D1632DF-BA45-4ACF-A74B-73D3B16BB7AB}"/>
    <cellStyle name="Normalny 24 6 3 2" xfId="9593" xr:uid="{5C489F44-D77F-4310-83E6-AC557CCFA449}"/>
    <cellStyle name="Normalny 24 6 3 2 2" xfId="23677" xr:uid="{DAB0E99B-15F2-40B0-B7DA-8A418660B25F}"/>
    <cellStyle name="Normalny 24 6 3 2 2 2" xfId="27585" xr:uid="{4D5CCA3C-58F0-45CF-9ED5-61E71CC15014}"/>
    <cellStyle name="Normalny 24 6 3 2 2 2 2" xfId="35913" xr:uid="{25FED31D-DBB8-4613-8D3B-885272B063CE}"/>
    <cellStyle name="Normalny 24 6 3 2 2 3" xfId="35912" xr:uid="{0F067DD2-9F28-4B74-B334-58A7F7FB3570}"/>
    <cellStyle name="Normalny 24 6 3 2 3" xfId="24983" xr:uid="{43F0657D-FC92-43B6-85B3-D976F423AF4B}"/>
    <cellStyle name="Normalny 24 6 3 2 3 2" xfId="28889" xr:uid="{C5D6F199-560A-4B9C-811B-79F261E3A556}"/>
    <cellStyle name="Normalny 24 6 3 2 3 2 2" xfId="35915" xr:uid="{D8A46058-3567-4496-944B-4B42444F004E}"/>
    <cellStyle name="Normalny 24 6 3 2 3 3" xfId="35914" xr:uid="{F32784A2-E0BF-4F5C-9252-BB2F40E0EEEA}"/>
    <cellStyle name="Normalny 24 6 3 2 4" xfId="26281" xr:uid="{7BF7B17B-3015-4232-A00D-FEEEC1F18E61}"/>
    <cellStyle name="Normalny 24 6 3 2 4 2" xfId="35916" xr:uid="{43145457-9E71-421E-BD7B-2869ED7DF629}"/>
    <cellStyle name="Normalny 24 6 3 2 5" xfId="30194" xr:uid="{EEF1B44F-BF69-4E66-AA69-4BCF129133C0}"/>
    <cellStyle name="Normalny 24 6 3 2 6" xfId="31849" xr:uid="{EE60B2D5-D31D-4F1C-B448-43621990A7E4}"/>
    <cellStyle name="Normalny 24 6 3 3" xfId="23676" xr:uid="{B4B07250-709C-4167-8338-E4A7A25D134C}"/>
    <cellStyle name="Normalny 24 6 3 3 2" xfId="27584" xr:uid="{DC5DBF2E-F929-4A2D-954F-C7E87326B803}"/>
    <cellStyle name="Normalny 24 6 3 3 2 2" xfId="35918" xr:uid="{8EB61EAD-4B1F-4BD3-B11C-EBD87DCE6DCB}"/>
    <cellStyle name="Normalny 24 6 3 3 3" xfId="35917" xr:uid="{50ACB953-ECEC-47E3-859A-DA04861F9DCB}"/>
    <cellStyle name="Normalny 24 6 3 4" xfId="24982" xr:uid="{08F2CC3F-122D-4316-A758-11A6BB1A2B1A}"/>
    <cellStyle name="Normalny 24 6 3 4 2" xfId="28888" xr:uid="{BDEC4DAC-C519-451C-900A-B5F41CDD336D}"/>
    <cellStyle name="Normalny 24 6 3 4 2 2" xfId="35920" xr:uid="{84D2B4C5-B39D-4AC6-B303-4E6FFA100CA1}"/>
    <cellStyle name="Normalny 24 6 3 4 3" xfId="35919" xr:uid="{356E0F31-7E05-41CC-84FB-E81B1311DE16}"/>
    <cellStyle name="Normalny 24 6 3 5" xfId="26280" xr:uid="{B5E37FC5-C7BD-4EE1-9D37-D22F6786E6EA}"/>
    <cellStyle name="Normalny 24 6 3 5 2" xfId="35921" xr:uid="{5288B30D-3AAC-4C2E-8219-E4BD640B1A25}"/>
    <cellStyle name="Normalny 24 6 3 6" xfId="30195" xr:uid="{9104D84F-5ED3-4A66-BD33-FC8788342A27}"/>
    <cellStyle name="Normalny 24 6 3 7" xfId="31168" xr:uid="{9DBA7DCA-5BDF-4ADA-96CC-BF8193B39666}"/>
    <cellStyle name="Normalny 24 6 4" xfId="9594" xr:uid="{828567B6-9975-4815-8648-587C35543F4B}"/>
    <cellStyle name="Normalny 24 6 4 2" xfId="23678" xr:uid="{920C1A13-3638-44B4-ACF6-2926360C04C6}"/>
    <cellStyle name="Normalny 24 6 4 2 2" xfId="27586" xr:uid="{B9CAC066-603F-4BBA-BF8D-96BEE91B0B9B}"/>
    <cellStyle name="Normalny 24 6 4 2 2 2" xfId="35923" xr:uid="{E1E912FD-7CCE-49AC-B93F-2ACF4FE10E4F}"/>
    <cellStyle name="Normalny 24 6 4 2 3" xfId="35922" xr:uid="{EDE93452-BC0E-493D-A8B1-912D1822F4FE}"/>
    <cellStyle name="Normalny 24 6 4 3" xfId="24984" xr:uid="{05613429-4A31-4641-A2E6-B7B8ABB176DD}"/>
    <cellStyle name="Normalny 24 6 4 3 2" xfId="28890" xr:uid="{A0281EC3-7513-4C39-A0A3-A87D56E66041}"/>
    <cellStyle name="Normalny 24 6 4 3 2 2" xfId="35925" xr:uid="{D739F253-BFE7-41E2-B643-C3A0EFFD32C5}"/>
    <cellStyle name="Normalny 24 6 4 3 3" xfId="35924" xr:uid="{1217C7F8-757A-4EB0-88C2-76D11308370E}"/>
    <cellStyle name="Normalny 24 6 4 4" xfId="26282" xr:uid="{DDC2C0EB-0406-4D06-A6B8-52C4203D89C8}"/>
    <cellStyle name="Normalny 24 6 4 4 2" xfId="35926" xr:uid="{197F171D-FFA7-4380-81B7-5431EFC4AC65}"/>
    <cellStyle name="Normalny 24 6 4 5" xfId="30196" xr:uid="{7D1FBDC0-96A3-4BB4-B1E8-01FD7162CCEC}"/>
    <cellStyle name="Normalny 24 6 4 6" xfId="31427" xr:uid="{A0168024-B2F4-4410-A4C9-DFD24A3CBF92}"/>
    <cellStyle name="Normalny 24 6 5" xfId="9595" xr:uid="{CAC95922-1A19-4418-A1E8-7A9D5DA011C3}"/>
    <cellStyle name="Normalny 24 6 5 2" xfId="23679" xr:uid="{2031D221-C5A5-4467-80BD-56CDE37551F2}"/>
    <cellStyle name="Normalny 24 6 5 2 2" xfId="27587" xr:uid="{0EDD2144-9EA7-42FF-9BD4-CC816003F59B}"/>
    <cellStyle name="Normalny 24 6 5 2 2 2" xfId="35928" xr:uid="{10503280-5CA0-4786-A3D8-9A8814250EE7}"/>
    <cellStyle name="Normalny 24 6 5 2 3" xfId="35927" xr:uid="{D074742B-E8C3-4AAA-9145-026C5C20E54A}"/>
    <cellStyle name="Normalny 24 6 5 3" xfId="24985" xr:uid="{5A11338D-0052-40B3-938A-D5AB9998BFE5}"/>
    <cellStyle name="Normalny 24 6 5 3 2" xfId="28891" xr:uid="{A0DE3772-94F8-42EA-8EB9-A579EA98F1CB}"/>
    <cellStyle name="Normalny 24 6 5 3 2 2" xfId="35930" xr:uid="{4812F74E-89AA-4C97-B12B-2C5F2259C191}"/>
    <cellStyle name="Normalny 24 6 5 3 3" xfId="35929" xr:uid="{8178CC13-C511-4ACD-ACD4-169A7B53E76E}"/>
    <cellStyle name="Normalny 24 6 5 4" xfId="26283" xr:uid="{F47580C4-AE1A-471F-8A19-C7D703186DAF}"/>
    <cellStyle name="Normalny 24 6 5 4 2" xfId="35931" xr:uid="{8B119891-B84C-4FBE-9EF9-C20EC85972E1}"/>
    <cellStyle name="Normalny 24 6 5 5" xfId="30197" xr:uid="{AFF9C816-6B4C-4BD8-A592-E6FBAE57D136}"/>
    <cellStyle name="Normalny 24 6 5 6" xfId="31847" xr:uid="{E4DED861-E1B9-4405-B271-07B167230635}"/>
    <cellStyle name="Normalny 24 6 6" xfId="23672" xr:uid="{2D707502-67CB-45B0-BDA8-13A68BEBC898}"/>
    <cellStyle name="Normalny 24 6 6 2" xfId="27580" xr:uid="{A7D05D24-891E-4114-86FC-CF5AA1AE6571}"/>
    <cellStyle name="Normalny 24 6 6 2 2" xfId="35933" xr:uid="{75F6F89D-0E18-4283-BAA9-ECB1A80487DA}"/>
    <cellStyle name="Normalny 24 6 6 3" xfId="35932" xr:uid="{4FE13720-9060-4287-BE75-9127636AE2E2}"/>
    <cellStyle name="Normalny 24 6 7" xfId="24978" xr:uid="{45906CAF-7235-4CA8-9C10-89231B8C362F}"/>
    <cellStyle name="Normalny 24 6 7 2" xfId="28884" xr:uid="{72370467-9DB7-4AA6-AF6F-A73CD9D22A5B}"/>
    <cellStyle name="Normalny 24 6 7 2 2" xfId="35935" xr:uid="{C4F0F271-1BEA-4BB4-91E1-0425DD5AA720}"/>
    <cellStyle name="Normalny 24 6 7 3" xfId="35934" xr:uid="{C665ED12-3A8D-4047-8166-AC3DE5FDEC91}"/>
    <cellStyle name="Normalny 24 6 8" xfId="26276" xr:uid="{F19CFBCD-E9D2-4E9B-B9AA-5B736E3F857C}"/>
    <cellStyle name="Normalny 24 6 8 2" xfId="35936" xr:uid="{F6CEE733-0B10-46A6-8CBC-8D6683B252E1}"/>
    <cellStyle name="Normalny 24 6 9" xfId="30198" xr:uid="{BD0A48A4-0862-4F2A-9201-B28ECD8DF420}"/>
    <cellStyle name="Normalny 24 7" xfId="9596" xr:uid="{2C6CAFE8-5C68-459D-9DFF-55AA14D6839A}"/>
    <cellStyle name="Normalny 24 7 2" xfId="9597" xr:uid="{308DE223-EE4F-4380-B796-C4980ED9EFEA}"/>
    <cellStyle name="Normalny 24 7 2 2" xfId="23681" xr:uid="{3E6E96DF-4387-46DE-8FE9-104A07834E8C}"/>
    <cellStyle name="Normalny 24 7 2 2 2" xfId="27589" xr:uid="{246395A4-640C-4E59-9E1E-F0E7E336A5D0}"/>
    <cellStyle name="Normalny 24 7 2 2 2 2" xfId="35938" xr:uid="{2607E3F9-F827-434E-9879-0F75FC96D538}"/>
    <cellStyle name="Normalny 24 7 2 2 3" xfId="35937" xr:uid="{F43BE0D9-3D22-4A76-B6BA-00FF9C5CF157}"/>
    <cellStyle name="Normalny 24 7 2 3" xfId="24987" xr:uid="{F4EDF8A9-CAB3-434D-A834-4E1B6024BBC5}"/>
    <cellStyle name="Normalny 24 7 2 3 2" xfId="28893" xr:uid="{F68FD181-9104-4B8C-9899-2374E94396B1}"/>
    <cellStyle name="Normalny 24 7 2 3 2 2" xfId="35940" xr:uid="{A3C810AC-87BD-429E-B39D-9FA7CB69DFF7}"/>
    <cellStyle name="Normalny 24 7 2 3 3" xfId="35939" xr:uid="{CA2D821A-5235-4056-9268-1ED3F1C3878C}"/>
    <cellStyle name="Normalny 24 7 2 4" xfId="26285" xr:uid="{86BC5FD5-74A7-4E55-A121-8E6EDA734680}"/>
    <cellStyle name="Normalny 24 7 2 4 2" xfId="35941" xr:uid="{EAA9E218-DA90-4CEA-B1B8-90EC8BB1DFC4}"/>
    <cellStyle name="Normalny 24 7 2 5" xfId="30199" xr:uid="{29938B73-A160-4854-98CD-D8C6BCFC8D74}"/>
    <cellStyle name="Normalny 24 7 2 6" xfId="31429" xr:uid="{18A3AB92-536A-4099-B1C5-8C6FB911B309}"/>
    <cellStyle name="Normalny 24 7 3" xfId="9598" xr:uid="{1520D0D9-1DB2-4C89-942F-85017D42C888}"/>
    <cellStyle name="Normalny 24 7 3 2" xfId="23682" xr:uid="{BDA25C86-7009-49E5-A2EF-AEA5CB236241}"/>
    <cellStyle name="Normalny 24 7 3 2 2" xfId="27590" xr:uid="{5FF30358-D634-4CE7-B241-DFEEDF2D92E3}"/>
    <cellStyle name="Normalny 24 7 3 2 2 2" xfId="35943" xr:uid="{CC727340-1022-4ACD-928A-539012526D8F}"/>
    <cellStyle name="Normalny 24 7 3 2 3" xfId="35942" xr:uid="{644FB8F4-EF6C-410E-9772-C9744CB5C472}"/>
    <cellStyle name="Normalny 24 7 3 3" xfId="24988" xr:uid="{5C8C6E28-BF68-4231-964C-2AA691156206}"/>
    <cellStyle name="Normalny 24 7 3 3 2" xfId="28894" xr:uid="{06F6164A-F11C-4549-A6AC-CAA78998A4BB}"/>
    <cellStyle name="Normalny 24 7 3 3 2 2" xfId="35945" xr:uid="{EAEAF0FF-8A19-4F2E-8B67-33149BF311D3}"/>
    <cellStyle name="Normalny 24 7 3 3 3" xfId="35944" xr:uid="{3503C231-4471-440C-B8C6-964592AFE000}"/>
    <cellStyle name="Normalny 24 7 3 4" xfId="26286" xr:uid="{088BFFBA-BA59-44F7-911A-72BEFB14189E}"/>
    <cellStyle name="Normalny 24 7 3 4 2" xfId="35946" xr:uid="{4179307D-779B-4D72-BDAF-DCAE1375D4F7}"/>
    <cellStyle name="Normalny 24 7 3 5" xfId="30200" xr:uid="{10E3D043-619C-46E1-A3DA-766597518601}"/>
    <cellStyle name="Normalny 24 7 3 6" xfId="31850" xr:uid="{62E3B8B9-D808-4276-91FD-9959F2638AB1}"/>
    <cellStyle name="Normalny 24 7 4" xfId="23680" xr:uid="{6E4C0E81-F617-4356-9472-D04E5BF7600F}"/>
    <cellStyle name="Normalny 24 7 4 2" xfId="27588" xr:uid="{FCB15BE6-D37E-4336-8C95-9BEAFE96B0B7}"/>
    <cellStyle name="Normalny 24 7 4 2 2" xfId="35948" xr:uid="{D283E266-8E7F-4515-A376-F431E6CDC87F}"/>
    <cellStyle name="Normalny 24 7 4 3" xfId="35947" xr:uid="{C970F75D-6A60-4551-9B12-CD898AFF044E}"/>
    <cellStyle name="Normalny 24 7 5" xfId="24986" xr:uid="{A8EFE572-63CF-4981-BC2F-8A04060010C6}"/>
    <cellStyle name="Normalny 24 7 5 2" xfId="28892" xr:uid="{EFF5F780-232D-49E4-882B-12D6EEDC38D7}"/>
    <cellStyle name="Normalny 24 7 5 2 2" xfId="35950" xr:uid="{8D73E160-548D-4411-B28E-E18ED3FAAC8C}"/>
    <cellStyle name="Normalny 24 7 5 3" xfId="35949" xr:uid="{179B7015-9EA5-4DC7-9ABE-B621AE83FB92}"/>
    <cellStyle name="Normalny 24 7 6" xfId="26284" xr:uid="{D753C77E-8D24-4C1E-A6D7-47139D19549E}"/>
    <cellStyle name="Normalny 24 7 6 2" xfId="35951" xr:uid="{35331049-BED9-4DBF-92B1-EA88DA80BC05}"/>
    <cellStyle name="Normalny 24 7 7" xfId="30201" xr:uid="{2344458B-D753-4E6A-B0E8-5E5178F0524E}"/>
    <cellStyle name="Normalny 24 7 8" xfId="30927" xr:uid="{86D7F06B-E968-42F1-B509-D6B1EE25DD9B}"/>
    <cellStyle name="Normalny 24 8" xfId="9599" xr:uid="{C7F94A0D-92E0-4D23-B2D7-BB7EB2439100}"/>
    <cellStyle name="Normalny 24 8 2" xfId="9600" xr:uid="{B3F981FD-33A2-445E-A3F2-84DD4E755715}"/>
    <cellStyle name="Normalny 24 8 2 2" xfId="23684" xr:uid="{397C3600-DE4B-4421-A305-2EF34AEFE7C7}"/>
    <cellStyle name="Normalny 24 8 2 2 2" xfId="27592" xr:uid="{E307F653-D24B-4BF7-B128-927728336795}"/>
    <cellStyle name="Normalny 24 8 2 2 2 2" xfId="35953" xr:uid="{468533C6-D575-4141-88F2-A5C9D5B260BB}"/>
    <cellStyle name="Normalny 24 8 2 2 3" xfId="35952" xr:uid="{7A6C63C0-4169-4642-9521-8DD56FE7A6C8}"/>
    <cellStyle name="Normalny 24 8 2 3" xfId="24990" xr:uid="{77D30B0B-C8E8-4818-AFF7-CF691023B7C2}"/>
    <cellStyle name="Normalny 24 8 2 3 2" xfId="28896" xr:uid="{357E0A25-0D30-4FC7-8D43-068F16827F9E}"/>
    <cellStyle name="Normalny 24 8 2 3 2 2" xfId="35955" xr:uid="{CB3240C3-CD43-4173-8CC6-3746299D2D89}"/>
    <cellStyle name="Normalny 24 8 2 3 3" xfId="35954" xr:uid="{604BE419-6991-4ED4-9382-0EE56DF5C364}"/>
    <cellStyle name="Normalny 24 8 2 4" xfId="26288" xr:uid="{FFB945BA-2AF8-4BEE-A7AD-9CAC31A2C746}"/>
    <cellStyle name="Normalny 24 8 2 4 2" xfId="35956" xr:uid="{F750EAF6-042B-4950-B3DB-7E9586F930B9}"/>
    <cellStyle name="Normalny 24 8 2 5" xfId="30202" xr:uid="{DD707D8F-CF49-454F-A337-E140DA608860}"/>
    <cellStyle name="Normalny 24 8 2 6" xfId="31851" xr:uid="{5B52824A-3490-405D-BE39-064967DEE9F0}"/>
    <cellStyle name="Normalny 24 8 3" xfId="23683" xr:uid="{C6B65656-03D7-4E59-96CF-0119B04EEFEF}"/>
    <cellStyle name="Normalny 24 8 3 2" xfId="27591" xr:uid="{6C647CBE-0542-4A90-B8B4-835A92C461BB}"/>
    <cellStyle name="Normalny 24 8 3 2 2" xfId="35958" xr:uid="{5A8950D0-E24F-44D4-A400-CCA7EA61F266}"/>
    <cellStyle name="Normalny 24 8 3 3" xfId="35957" xr:uid="{15F14D9F-8334-4D0A-A960-12142CF4E658}"/>
    <cellStyle name="Normalny 24 8 4" xfId="24989" xr:uid="{0AE20CC1-3DAA-47BA-9F64-36300B760172}"/>
    <cellStyle name="Normalny 24 8 4 2" xfId="28895" xr:uid="{1E416A6D-001A-403B-AB47-6979400C1819}"/>
    <cellStyle name="Normalny 24 8 4 2 2" xfId="35960" xr:uid="{314C0CFC-2620-45BB-BE24-E6DEDBF154D7}"/>
    <cellStyle name="Normalny 24 8 4 3" xfId="35959" xr:uid="{AC41DCDC-9FF4-4A94-BA20-1757FEF4CDFA}"/>
    <cellStyle name="Normalny 24 8 5" xfId="26287" xr:uid="{A1C1C21E-E5CA-458F-BD87-BF35B851C597}"/>
    <cellStyle name="Normalny 24 8 5 2" xfId="35961" xr:uid="{933BE174-2BB6-430E-BC9D-F7855847A44D}"/>
    <cellStyle name="Normalny 24 8 6" xfId="30203" xr:uid="{87F8887E-AA2B-4E93-AFCE-328690967D76}"/>
    <cellStyle name="Normalny 24 8 7" xfId="31089" xr:uid="{F50B8B85-DA50-44FF-AA6A-42B4610E3AD8}"/>
    <cellStyle name="Normalny 24 9" xfId="9601" xr:uid="{AA20F907-9943-45C6-B52F-372A78030E20}"/>
    <cellStyle name="Normalny 24 9 2" xfId="23685" xr:uid="{9D3176EF-CAD8-4CAD-BA28-341E16DD4436}"/>
    <cellStyle name="Normalny 24 9 2 2" xfId="27593" xr:uid="{3A24ADF2-A609-4443-94F2-0714ABDA8F62}"/>
    <cellStyle name="Normalny 24 9 2 2 2" xfId="35963" xr:uid="{BAE14F61-506B-456F-8021-4BB32F0CA336}"/>
    <cellStyle name="Normalny 24 9 2 3" xfId="35962" xr:uid="{7A119C52-8274-4A78-ACBB-DD14B1378DEE}"/>
    <cellStyle name="Normalny 24 9 3" xfId="24991" xr:uid="{00DAF4F1-524B-4CE6-839D-92263794D081}"/>
    <cellStyle name="Normalny 24 9 3 2" xfId="28897" xr:uid="{191B34F9-CF59-4E1A-9D3D-F1E8DEE9C40D}"/>
    <cellStyle name="Normalny 24 9 3 2 2" xfId="35965" xr:uid="{9121DC58-6083-4491-A8C7-93BCCEDDB437}"/>
    <cellStyle name="Normalny 24 9 3 3" xfId="35964" xr:uid="{CA73CDBC-D571-4B87-9186-5468B6CF3AA1}"/>
    <cellStyle name="Normalny 24 9 4" xfId="26289" xr:uid="{6B20F323-58D1-4EFD-95AF-3FA35025B0D0}"/>
    <cellStyle name="Normalny 24 9 4 2" xfId="35966" xr:uid="{1A686DF8-3980-43EE-8E1B-3F8E3FF9F712}"/>
    <cellStyle name="Normalny 24 9 5" xfId="30204" xr:uid="{674E97C5-5EA9-4C71-8435-3FDFA3B6511B}"/>
    <cellStyle name="Normalny 24 9 6" xfId="31414" xr:uid="{44B7D2FF-D65C-42A5-8449-DED00FA7CC6A}"/>
    <cellStyle name="Normalny 240" xfId="40681" xr:uid="{36A53AF0-ED17-4038-9805-DD3DE629BACE}"/>
    <cellStyle name="Normalny 241" xfId="40682" xr:uid="{9D174CE8-F873-41DE-A612-A76FB9C99D7A}"/>
    <cellStyle name="Normalny 242" xfId="40683" xr:uid="{02A0C7A8-9876-4CD6-BB1D-14B67F2A88AC}"/>
    <cellStyle name="Normalny 243" xfId="40684" xr:uid="{02B846AA-AECB-40F3-B9FC-522FFF5BE419}"/>
    <cellStyle name="Normalny 25" xfId="9602" xr:uid="{4C91AFFC-7AD5-4887-95C4-32EE8AADFF82}"/>
    <cellStyle name="Normalny 25 2" xfId="40686" xr:uid="{90BA31BC-5997-430B-80C9-AC7C8271B6C8}"/>
    <cellStyle name="Normalny 25 3" xfId="40685" xr:uid="{CF20791A-1D75-45D4-BA23-5D7E7789A1D4}"/>
    <cellStyle name="Normalny 26" xfId="9603" xr:uid="{9BD6ECF6-BD05-4D0A-94CE-8458FC57CA7B}"/>
    <cellStyle name="Normalny 26 10" xfId="24992" xr:uid="{D61114A3-A21C-427A-B5BF-4984C9DE168E}"/>
    <cellStyle name="Normalny 26 10 2" xfId="28898" xr:uid="{6A35B911-32F8-4858-AC18-293F71F4C5E2}"/>
    <cellStyle name="Normalny 26 10 2 2" xfId="35968" xr:uid="{A74BE395-470B-4D4E-94CA-8237023F92DB}"/>
    <cellStyle name="Normalny 26 10 3" xfId="35967" xr:uid="{23FD6944-2214-466E-B5A0-A39890CB931C}"/>
    <cellStyle name="Normalny 26 11" xfId="26290" xr:uid="{37DC43B0-FF09-48A8-B514-5187864A4E51}"/>
    <cellStyle name="Normalny 26 11 2" xfId="35969" xr:uid="{AB552854-5C1F-4565-8E84-C00A43D53F53}"/>
    <cellStyle name="Normalny 26 12" xfId="30205" xr:uid="{433E7DFD-D915-42D8-B486-E6FA9CA5555A}"/>
    <cellStyle name="Normalny 26 13" xfId="30766" xr:uid="{BADF5ED9-20A1-498A-951B-0C2A3CA2E54E}"/>
    <cellStyle name="Normalny 26 14" xfId="40687" xr:uid="{D1643D26-6F9D-4503-8FD9-B6EED9E2F422}"/>
    <cellStyle name="Normalny 26 2" xfId="9604" xr:uid="{931F7BE6-4A61-4989-8478-C8BB38D6619B}"/>
    <cellStyle name="Normalny 26 2 10" xfId="30206" xr:uid="{C90AC3FB-1CC8-49C8-B599-9116763B93A4}"/>
    <cellStyle name="Normalny 26 2 11" xfId="30798" xr:uid="{585E95CE-21F1-49FC-A406-D2CB060DDE6F}"/>
    <cellStyle name="Normalny 26 2 2" xfId="9605" xr:uid="{08460CAC-A375-40FB-87AA-74379F3765EE}"/>
    <cellStyle name="Normalny 26 2 2 10" xfId="30877" xr:uid="{F463FBF7-9CB1-447E-BC1B-485BDE8D48F3}"/>
    <cellStyle name="Normalny 26 2 2 2" xfId="9606" xr:uid="{DF8BBDE2-90DD-437C-A424-0277FAB1E5C0}"/>
    <cellStyle name="Normalny 26 2 2 2 2" xfId="9607" xr:uid="{B79C157B-5F34-4A39-A195-B178BA93B1CC}"/>
    <cellStyle name="Normalny 26 2 2 2 2 2" xfId="23690" xr:uid="{92E35B59-403B-443A-828B-1D0A3A8DE626}"/>
    <cellStyle name="Normalny 26 2 2 2 2 2 2" xfId="27598" xr:uid="{6865A2FB-723C-4DBD-941B-808540D3E9BF}"/>
    <cellStyle name="Normalny 26 2 2 2 2 2 2 2" xfId="35971" xr:uid="{23B4AB5A-E419-4CE2-A706-ADBB282037EB}"/>
    <cellStyle name="Normalny 26 2 2 2 2 2 3" xfId="35970" xr:uid="{A26ECD9F-23BB-4C13-8F93-E695D81BA800}"/>
    <cellStyle name="Normalny 26 2 2 2 2 3" xfId="24996" xr:uid="{AF72FEA0-B300-4CEC-AB59-E227B2E74A13}"/>
    <cellStyle name="Normalny 26 2 2 2 2 3 2" xfId="28902" xr:uid="{CAE3EAB5-1A79-4C8E-BCA9-A0D5BF2833A0}"/>
    <cellStyle name="Normalny 26 2 2 2 2 3 2 2" xfId="35973" xr:uid="{B32D78D7-E431-469C-B514-29F334E0AC4E}"/>
    <cellStyle name="Normalny 26 2 2 2 2 3 3" xfId="35972" xr:uid="{7B3FAC25-8715-42B0-8FB3-8513FE02DEE7}"/>
    <cellStyle name="Normalny 26 2 2 2 2 4" xfId="26294" xr:uid="{52E7D1D6-5551-4500-8A75-6FA5897EE969}"/>
    <cellStyle name="Normalny 26 2 2 2 2 4 2" xfId="35974" xr:uid="{C4904352-0B39-4234-BEB3-6E7272C3433A}"/>
    <cellStyle name="Normalny 26 2 2 2 2 5" xfId="30207" xr:uid="{C5F55AAA-5ECF-489C-9766-B7E95F091DFF}"/>
    <cellStyle name="Normalny 26 2 2 2 2 6" xfId="31433" xr:uid="{0BE043D2-631D-4B39-88B2-5631EB51ECC9}"/>
    <cellStyle name="Normalny 26 2 2 2 3" xfId="9608" xr:uid="{CDBBB1DE-C513-49AD-BE60-746F0C5A1383}"/>
    <cellStyle name="Normalny 26 2 2 2 3 2" xfId="23691" xr:uid="{6C38E7C9-7C9A-4B9F-8F3A-9EFEA741A4B0}"/>
    <cellStyle name="Normalny 26 2 2 2 3 2 2" xfId="27599" xr:uid="{AB9109B7-0823-43C0-A54A-26A4E3BB7944}"/>
    <cellStyle name="Normalny 26 2 2 2 3 2 2 2" xfId="35976" xr:uid="{254F2110-AE06-4E35-A8AF-B3E6D3883C8B}"/>
    <cellStyle name="Normalny 26 2 2 2 3 2 3" xfId="35975" xr:uid="{A24B7C0E-FCB3-45C2-82D0-BC1951803469}"/>
    <cellStyle name="Normalny 26 2 2 2 3 3" xfId="24997" xr:uid="{48A7C777-BA8F-4203-B56B-B00D668532B2}"/>
    <cellStyle name="Normalny 26 2 2 2 3 3 2" xfId="28903" xr:uid="{C2D6B2DB-55E0-4340-B760-D2E49BB3943F}"/>
    <cellStyle name="Normalny 26 2 2 2 3 3 2 2" xfId="35978" xr:uid="{AB596856-BED1-46DC-A3C5-D86919618137}"/>
    <cellStyle name="Normalny 26 2 2 2 3 3 3" xfId="35977" xr:uid="{5A7AF853-5D6B-4B81-B39D-574B84F5982F}"/>
    <cellStyle name="Normalny 26 2 2 2 3 4" xfId="26295" xr:uid="{9CD6DED9-BA5A-4621-A717-E3834C1818A7}"/>
    <cellStyle name="Normalny 26 2 2 2 3 4 2" xfId="35979" xr:uid="{30A14814-C707-42E0-9FCB-A24360645FC4}"/>
    <cellStyle name="Normalny 26 2 2 2 3 5" xfId="30208" xr:uid="{C69E6152-5C78-414D-84A8-356594D9D92F}"/>
    <cellStyle name="Normalny 26 2 2 2 3 6" xfId="31855" xr:uid="{DEDA2395-E86D-415C-8F9A-7EFD54F0ECA9}"/>
    <cellStyle name="Normalny 26 2 2 2 4" xfId="23689" xr:uid="{CB09470B-1E7D-4615-8B90-89BD13192A36}"/>
    <cellStyle name="Normalny 26 2 2 2 4 2" xfId="27597" xr:uid="{B266EB1C-5AF7-4F0F-817A-4CFDC7FFCD88}"/>
    <cellStyle name="Normalny 26 2 2 2 4 2 2" xfId="35981" xr:uid="{BD9BB041-3357-4666-9661-35C9DA03ACD6}"/>
    <cellStyle name="Normalny 26 2 2 2 4 3" xfId="35980" xr:uid="{9659A2A1-0B4D-420D-B5DA-B836027D2E6D}"/>
    <cellStyle name="Normalny 26 2 2 2 5" xfId="24995" xr:uid="{41A1605E-59C9-4DFC-ABF7-15146B7D9FC3}"/>
    <cellStyle name="Normalny 26 2 2 2 5 2" xfId="28901" xr:uid="{D5E6CD65-ABBF-41BC-82D4-1EBC10B8CF9B}"/>
    <cellStyle name="Normalny 26 2 2 2 5 2 2" xfId="35983" xr:uid="{19BC4E10-836C-4A38-A97C-EF9764D4ABD1}"/>
    <cellStyle name="Normalny 26 2 2 2 5 3" xfId="35982" xr:uid="{6E5E6DC4-2142-4C61-B465-248F2AC938A5}"/>
    <cellStyle name="Normalny 26 2 2 2 6" xfId="26293" xr:uid="{AC217DD6-7CAA-4603-8B68-A35FF378A0A6}"/>
    <cellStyle name="Normalny 26 2 2 2 6 2" xfId="35984" xr:uid="{85C9DC72-D91E-4167-9C3D-6B371D700269}"/>
    <cellStyle name="Normalny 26 2 2 2 7" xfId="30209" xr:uid="{73A49455-418D-4B07-B2BD-8C641A19B1A8}"/>
    <cellStyle name="Normalny 26 2 2 2 8" xfId="31039" xr:uid="{C2F6B022-56DB-487F-B22C-FA11446B3F6B}"/>
    <cellStyle name="Normalny 26 2 2 3" xfId="9609" xr:uid="{C2797287-D8CE-4352-A25E-98CEDC651B4A}"/>
    <cellStyle name="Normalny 26 2 2 3 2" xfId="9610" xr:uid="{8BEDB37A-3E66-4CDD-B320-1233FA7D7C82}"/>
    <cellStyle name="Normalny 26 2 2 3 2 2" xfId="23693" xr:uid="{F83A686B-2551-4ECB-8766-F15CB69EA277}"/>
    <cellStyle name="Normalny 26 2 2 3 2 2 2" xfId="27601" xr:uid="{CAB2491B-CBF8-40D1-A27F-F987EB9FBC0C}"/>
    <cellStyle name="Normalny 26 2 2 3 2 2 2 2" xfId="35986" xr:uid="{2FD7E02D-25EB-49E8-82C4-4250D5982166}"/>
    <cellStyle name="Normalny 26 2 2 3 2 2 3" xfId="35985" xr:uid="{F5C70DF8-3C55-4FF4-BF4B-EFD0FC76E3DF}"/>
    <cellStyle name="Normalny 26 2 2 3 2 3" xfId="24999" xr:uid="{12DD72F2-260B-4E0A-9F3A-C3473E966CBE}"/>
    <cellStyle name="Normalny 26 2 2 3 2 3 2" xfId="28905" xr:uid="{8F90925E-FE21-4371-9F1C-EABBFB2AD81E}"/>
    <cellStyle name="Normalny 26 2 2 3 2 3 2 2" xfId="35988" xr:uid="{E371AFB8-334C-4F77-91A3-C92F37C7ED64}"/>
    <cellStyle name="Normalny 26 2 2 3 2 3 3" xfId="35987" xr:uid="{A0B0A878-0FB7-4F50-B263-9241D1B28920}"/>
    <cellStyle name="Normalny 26 2 2 3 2 4" xfId="26297" xr:uid="{B432C4AA-C198-44A1-8C44-ED1F7E4A7A4E}"/>
    <cellStyle name="Normalny 26 2 2 3 2 4 2" xfId="35989" xr:uid="{9D15C065-BD5A-45DB-9885-D25BB948F972}"/>
    <cellStyle name="Normalny 26 2 2 3 2 5" xfId="30210" xr:uid="{6CEEA55E-6F92-4749-9686-000631F27E76}"/>
    <cellStyle name="Normalny 26 2 2 3 2 6" xfId="31856" xr:uid="{CED45982-DB42-4CCE-9322-52A9B1A5CB9E}"/>
    <cellStyle name="Normalny 26 2 2 3 3" xfId="23692" xr:uid="{354F0685-F88C-40D8-AAA4-C6EA6D2B8341}"/>
    <cellStyle name="Normalny 26 2 2 3 3 2" xfId="27600" xr:uid="{087A8CC8-854F-4137-8666-AD5832E320B4}"/>
    <cellStyle name="Normalny 26 2 2 3 3 2 2" xfId="35991" xr:uid="{CBD6B03F-F831-4CA0-8FB3-E3BC7E57D163}"/>
    <cellStyle name="Normalny 26 2 2 3 3 3" xfId="35990" xr:uid="{5955311F-F44A-4AD0-B330-13CBF7F9F267}"/>
    <cellStyle name="Normalny 26 2 2 3 4" xfId="24998" xr:uid="{F414B19F-197F-4239-9004-156A9950753E}"/>
    <cellStyle name="Normalny 26 2 2 3 4 2" xfId="28904" xr:uid="{88B03A86-D87B-44DC-A541-7D3CA96D3C66}"/>
    <cellStyle name="Normalny 26 2 2 3 4 2 2" xfId="35993" xr:uid="{22F60070-59C8-4A4F-A600-D73DE1DBE69C}"/>
    <cellStyle name="Normalny 26 2 2 3 4 3" xfId="35992" xr:uid="{BA8B2A1A-58F5-43DB-99F9-525A06B8615D}"/>
    <cellStyle name="Normalny 26 2 2 3 5" xfId="26296" xr:uid="{6F88F44A-139F-425A-B62F-BD488A86C1D4}"/>
    <cellStyle name="Normalny 26 2 2 3 5 2" xfId="35994" xr:uid="{6E6D4A7A-D3A2-4D0B-8720-07B5F63254B5}"/>
    <cellStyle name="Normalny 26 2 2 3 6" xfId="30211" xr:uid="{034E1301-4E79-4E97-9656-002A2C24DB4B}"/>
    <cellStyle name="Normalny 26 2 2 3 7" xfId="31201" xr:uid="{B79C4B68-E8E7-499B-B9EF-5F35AC752292}"/>
    <cellStyle name="Normalny 26 2 2 4" xfId="9611" xr:uid="{FE5CDF9D-6D4F-4291-8009-690323384C0C}"/>
    <cellStyle name="Normalny 26 2 2 4 2" xfId="23694" xr:uid="{A089ECEC-35E5-448A-9B6B-68142CFC7FCD}"/>
    <cellStyle name="Normalny 26 2 2 4 2 2" xfId="27602" xr:uid="{0D2C2627-09E8-4119-ACD4-7B65002A6EB9}"/>
    <cellStyle name="Normalny 26 2 2 4 2 2 2" xfId="35996" xr:uid="{8F22EBB0-82C6-4269-BD4E-1A6545FEAFFE}"/>
    <cellStyle name="Normalny 26 2 2 4 2 3" xfId="35995" xr:uid="{01113D58-BB28-47A9-9891-9029114B03F0}"/>
    <cellStyle name="Normalny 26 2 2 4 3" xfId="25000" xr:uid="{9064D815-D270-4F61-8D80-E89F3E4C8F8F}"/>
    <cellStyle name="Normalny 26 2 2 4 3 2" xfId="28906" xr:uid="{B8D05473-13F0-453E-98BA-6CC8039953CA}"/>
    <cellStyle name="Normalny 26 2 2 4 3 2 2" xfId="35998" xr:uid="{1EA139A2-A9DF-4992-B7A2-231C5789D76C}"/>
    <cellStyle name="Normalny 26 2 2 4 3 3" xfId="35997" xr:uid="{F36A9567-824C-4004-A17B-5172E268E4CB}"/>
    <cellStyle name="Normalny 26 2 2 4 4" xfId="26298" xr:uid="{E82EC40E-C8EE-4A0D-85D8-C8082F142909}"/>
    <cellStyle name="Normalny 26 2 2 4 4 2" xfId="35999" xr:uid="{301A6DFE-23D8-4CAE-9220-12FCD7F753DF}"/>
    <cellStyle name="Normalny 26 2 2 4 5" xfId="30212" xr:uid="{805355BC-F2D1-4E4C-9492-6CD9DBC76285}"/>
    <cellStyle name="Normalny 26 2 2 4 6" xfId="31432" xr:uid="{D5078AEE-BBC8-43B3-92D7-581E2392A114}"/>
    <cellStyle name="Normalny 26 2 2 5" xfId="9612" xr:uid="{DDE3B483-49CF-424A-80F9-786A5A4CE350}"/>
    <cellStyle name="Normalny 26 2 2 5 2" xfId="23695" xr:uid="{789AA594-16AB-4C64-A814-BC55748AEECD}"/>
    <cellStyle name="Normalny 26 2 2 5 2 2" xfId="27603" xr:uid="{33684E8A-D58E-46AC-82EA-C363D9F13FE9}"/>
    <cellStyle name="Normalny 26 2 2 5 2 2 2" xfId="36001" xr:uid="{05606D17-1283-4F95-B410-80BE9FA3BE87}"/>
    <cellStyle name="Normalny 26 2 2 5 2 3" xfId="36000" xr:uid="{A8D3C6F4-D90A-49DC-9E23-B45115FD2431}"/>
    <cellStyle name="Normalny 26 2 2 5 3" xfId="25001" xr:uid="{AA6BBED7-3D95-44AF-8A6F-BCD6D95FB32F}"/>
    <cellStyle name="Normalny 26 2 2 5 3 2" xfId="28907" xr:uid="{09846875-83BB-4C98-A417-C1C6882C6BF6}"/>
    <cellStyle name="Normalny 26 2 2 5 3 2 2" xfId="36003" xr:uid="{9D442288-4E21-403A-9598-66EE36B8F5C1}"/>
    <cellStyle name="Normalny 26 2 2 5 3 3" xfId="36002" xr:uid="{8046FB2F-51F0-426B-8BE8-B0FEC95E6038}"/>
    <cellStyle name="Normalny 26 2 2 5 4" xfId="26299" xr:uid="{22938861-A88E-43C2-B5D6-BBB49CB16BD0}"/>
    <cellStyle name="Normalny 26 2 2 5 4 2" xfId="36004" xr:uid="{60282A47-7E37-4758-B1DF-3ED8BDA3C0CD}"/>
    <cellStyle name="Normalny 26 2 2 5 5" xfId="30213" xr:uid="{40960B9C-A355-4044-BEE1-A5685BF7F9A2}"/>
    <cellStyle name="Normalny 26 2 2 5 6" xfId="31854" xr:uid="{7B07197B-7E4B-4D31-B48A-B57616651F97}"/>
    <cellStyle name="Normalny 26 2 2 6" xfId="23688" xr:uid="{1CA172A0-9DFA-4919-9CFE-CF142CEBC946}"/>
    <cellStyle name="Normalny 26 2 2 6 2" xfId="27596" xr:uid="{D654528B-A5CC-4508-BA65-4879195B6DAB}"/>
    <cellStyle name="Normalny 26 2 2 6 2 2" xfId="36006" xr:uid="{7EE20076-5B01-4160-8CCA-00FF0542D50D}"/>
    <cellStyle name="Normalny 26 2 2 6 3" xfId="36005" xr:uid="{AE7E10FC-A01C-490E-B399-20AC09465278}"/>
    <cellStyle name="Normalny 26 2 2 7" xfId="24994" xr:uid="{852032D3-DA45-43E0-BC92-EC67495E734D}"/>
    <cellStyle name="Normalny 26 2 2 7 2" xfId="28900" xr:uid="{50C3A8D5-B96D-474C-A75E-13B7E6A5FAAF}"/>
    <cellStyle name="Normalny 26 2 2 7 2 2" xfId="36008" xr:uid="{293F405E-169B-462F-BABA-E2F0E68615A4}"/>
    <cellStyle name="Normalny 26 2 2 7 3" xfId="36007" xr:uid="{5FB1B903-51E9-4FCC-A04B-3B8B9A41BFAD}"/>
    <cellStyle name="Normalny 26 2 2 8" xfId="26292" xr:uid="{C14A769F-B1B1-40B5-BED3-EAF241249465}"/>
    <cellStyle name="Normalny 26 2 2 8 2" xfId="36009" xr:uid="{D8D6988A-1676-435B-B13D-37816A5D6102}"/>
    <cellStyle name="Normalny 26 2 2 9" xfId="30214" xr:uid="{7B9A56F2-F59E-491A-9F02-2BFEA4F09D18}"/>
    <cellStyle name="Normalny 26 2 3" xfId="9613" xr:uid="{7740162B-9115-47C6-9C26-89AF1F7963A6}"/>
    <cellStyle name="Normalny 26 2 3 2" xfId="9614" xr:uid="{A0BCB572-A158-4C20-A75D-FFDF78788A3F}"/>
    <cellStyle name="Normalny 26 2 3 2 2" xfId="23697" xr:uid="{850C1B40-6D1F-4B3A-A8A7-6348351DA9E1}"/>
    <cellStyle name="Normalny 26 2 3 2 2 2" xfId="27605" xr:uid="{2C2045BE-41E0-469B-B909-78A987B7C0AC}"/>
    <cellStyle name="Normalny 26 2 3 2 2 2 2" xfId="36011" xr:uid="{C309BCCD-A184-4AE5-8B8C-75973CE92DB0}"/>
    <cellStyle name="Normalny 26 2 3 2 2 3" xfId="36010" xr:uid="{688A9666-4FE8-48FD-BB64-3DCB827A049F}"/>
    <cellStyle name="Normalny 26 2 3 2 3" xfId="25003" xr:uid="{BD3074EE-1BDF-4EF1-AF10-D91E2703CA62}"/>
    <cellStyle name="Normalny 26 2 3 2 3 2" xfId="28909" xr:uid="{D3922BBF-83B6-4247-9941-1C9CB26F2308}"/>
    <cellStyle name="Normalny 26 2 3 2 3 2 2" xfId="36013" xr:uid="{CBFD7B3A-4AEA-4D2C-9E0C-D5D5900367BE}"/>
    <cellStyle name="Normalny 26 2 3 2 3 3" xfId="36012" xr:uid="{9AA7847F-39F7-4BD9-B850-F5FB922DF6BD}"/>
    <cellStyle name="Normalny 26 2 3 2 4" xfId="26301" xr:uid="{D8B28946-9544-4618-B902-B8B041BF14E4}"/>
    <cellStyle name="Normalny 26 2 3 2 4 2" xfId="36014" xr:uid="{33C4A4F7-DEE7-4642-9A9B-7EC536CA7807}"/>
    <cellStyle name="Normalny 26 2 3 2 5" xfId="30215" xr:uid="{D70AC103-7BBA-42B3-9F63-B5A3CF0BFBD3}"/>
    <cellStyle name="Normalny 26 2 3 2 6" xfId="31434" xr:uid="{E70B7FD5-7726-46A6-BB53-5A04F225FACA}"/>
    <cellStyle name="Normalny 26 2 3 3" xfId="9615" xr:uid="{3039491C-9B61-4CDD-AC3E-D6268A6C71A1}"/>
    <cellStyle name="Normalny 26 2 3 3 2" xfId="23698" xr:uid="{FAD22DFE-DC7D-4827-B65F-6F26D795ADDC}"/>
    <cellStyle name="Normalny 26 2 3 3 2 2" xfId="27606" xr:uid="{379F0F98-2B05-455F-98BE-B3D4E7EE03EB}"/>
    <cellStyle name="Normalny 26 2 3 3 2 2 2" xfId="36016" xr:uid="{34BEF88D-1B08-4422-840F-BEC8A759B10E}"/>
    <cellStyle name="Normalny 26 2 3 3 2 3" xfId="36015" xr:uid="{2D7927C4-B797-45F2-9E7D-1EBB7452D834}"/>
    <cellStyle name="Normalny 26 2 3 3 3" xfId="25004" xr:uid="{C111ADAD-4B60-4FDD-B1A8-11681ADFDCC3}"/>
    <cellStyle name="Normalny 26 2 3 3 3 2" xfId="28910" xr:uid="{871E1679-23FA-445E-9EB6-72BF08FC5D90}"/>
    <cellStyle name="Normalny 26 2 3 3 3 2 2" xfId="36018" xr:uid="{45CD0D8D-25CE-4FFA-9B48-F73D45A14B9E}"/>
    <cellStyle name="Normalny 26 2 3 3 3 3" xfId="36017" xr:uid="{31FDF9BD-8638-4B4E-8E9F-71CE1EB801B9}"/>
    <cellStyle name="Normalny 26 2 3 3 4" xfId="26302" xr:uid="{BAC0E61E-2E46-4093-85B1-F108973E7E2E}"/>
    <cellStyle name="Normalny 26 2 3 3 4 2" xfId="36019" xr:uid="{EC892846-66B8-40D3-BAD4-5F41CD73A94C}"/>
    <cellStyle name="Normalny 26 2 3 3 5" xfId="30216" xr:uid="{34A95448-23E6-45EF-A59C-C7D1317AE361}"/>
    <cellStyle name="Normalny 26 2 3 3 6" xfId="31857" xr:uid="{A52068E7-F43D-4C2B-87BC-EE5A48900D53}"/>
    <cellStyle name="Normalny 26 2 3 4" xfId="23696" xr:uid="{5773FF6B-A8B6-4685-98D3-F0843BD31D02}"/>
    <cellStyle name="Normalny 26 2 3 4 2" xfId="27604" xr:uid="{33AAD8B1-A60D-450C-BE0B-60682E08954F}"/>
    <cellStyle name="Normalny 26 2 3 4 2 2" xfId="36021" xr:uid="{E0017CD4-E757-4576-BD47-22070D7C366F}"/>
    <cellStyle name="Normalny 26 2 3 4 3" xfId="36020" xr:uid="{04AAAAA5-0C83-48D6-B3EF-7784C6949EF7}"/>
    <cellStyle name="Normalny 26 2 3 5" xfId="25002" xr:uid="{6B13EA81-A7DA-4CE4-966A-987FE01A38BA}"/>
    <cellStyle name="Normalny 26 2 3 5 2" xfId="28908" xr:uid="{D41C9BC8-2E4A-4463-80AB-B8A3E4DE21C4}"/>
    <cellStyle name="Normalny 26 2 3 5 2 2" xfId="36023" xr:uid="{9DFCBD39-BB5A-4BD5-9F94-D9ACDF8F8D52}"/>
    <cellStyle name="Normalny 26 2 3 5 3" xfId="36022" xr:uid="{BBA095B0-FFDB-4D1B-BA35-A2A36D31FE5D}"/>
    <cellStyle name="Normalny 26 2 3 6" xfId="26300" xr:uid="{B67BAC42-1BAC-42A3-8B74-C4BC33DC82A0}"/>
    <cellStyle name="Normalny 26 2 3 6 2" xfId="36024" xr:uid="{88FB0F9B-2568-4B17-82B5-611FE713F13D}"/>
    <cellStyle name="Normalny 26 2 3 7" xfId="30217" xr:uid="{0D8637E3-836F-4F64-9EDB-716C496FA6E2}"/>
    <cellStyle name="Normalny 26 2 3 8" xfId="30960" xr:uid="{1DCD528B-AE5B-4EBB-A6C8-D26E57FE62BD}"/>
    <cellStyle name="Normalny 26 2 4" xfId="9616" xr:uid="{ECBCC3F0-8421-494F-B12B-786A829BF448}"/>
    <cellStyle name="Normalny 26 2 4 2" xfId="9617" xr:uid="{FF20A465-B9A8-44A4-BE85-45ADDB41CD7B}"/>
    <cellStyle name="Normalny 26 2 4 2 2" xfId="23700" xr:uid="{C199656A-A805-4272-B98A-0F465E308B0D}"/>
    <cellStyle name="Normalny 26 2 4 2 2 2" xfId="27608" xr:uid="{D7D85387-5E91-44A3-8573-DD3771FC8468}"/>
    <cellStyle name="Normalny 26 2 4 2 2 2 2" xfId="36026" xr:uid="{7D7977E1-F696-44FC-905A-EC8C2D7E753D}"/>
    <cellStyle name="Normalny 26 2 4 2 2 3" xfId="36025" xr:uid="{56773B07-B858-4D17-BB4F-F1CCCD38D33F}"/>
    <cellStyle name="Normalny 26 2 4 2 3" xfId="25006" xr:uid="{6CF62730-F7A7-4AF3-8111-0C55D73A71C5}"/>
    <cellStyle name="Normalny 26 2 4 2 3 2" xfId="28912" xr:uid="{118FE19F-27F5-4246-A0D7-3B1102C1FA45}"/>
    <cellStyle name="Normalny 26 2 4 2 3 2 2" xfId="36028" xr:uid="{85D05710-8157-495C-A288-6D05B99D56D7}"/>
    <cellStyle name="Normalny 26 2 4 2 3 3" xfId="36027" xr:uid="{8A3C424C-B074-4D27-A308-ADCD27C4F222}"/>
    <cellStyle name="Normalny 26 2 4 2 4" xfId="26304" xr:uid="{05AD915E-6844-4034-BC3D-6A8D2709DF3B}"/>
    <cellStyle name="Normalny 26 2 4 2 4 2" xfId="36029" xr:uid="{C8EA0ADB-A329-4A48-A03E-99121167D3C6}"/>
    <cellStyle name="Normalny 26 2 4 2 5" xfId="30218" xr:uid="{9D56220C-2297-4A88-8708-6CC3ECCC76C9}"/>
    <cellStyle name="Normalny 26 2 4 2 6" xfId="31858" xr:uid="{E986F907-6F03-41E0-8F8D-591475B77FBF}"/>
    <cellStyle name="Normalny 26 2 4 3" xfId="23699" xr:uid="{642DBEDF-7C98-4ECC-B000-D06252E6BA51}"/>
    <cellStyle name="Normalny 26 2 4 3 2" xfId="27607" xr:uid="{61307C6B-4F98-4BED-969D-44E2AA72F917}"/>
    <cellStyle name="Normalny 26 2 4 3 2 2" xfId="36031" xr:uid="{EE9ACD15-1970-47DC-A440-AA8857226C99}"/>
    <cellStyle name="Normalny 26 2 4 3 3" xfId="36030" xr:uid="{3CBBB0CF-92D0-48A4-A19A-CC52AD586F0A}"/>
    <cellStyle name="Normalny 26 2 4 4" xfId="25005" xr:uid="{61414133-1C7F-4D89-8A8C-B0B8E3D5F970}"/>
    <cellStyle name="Normalny 26 2 4 4 2" xfId="28911" xr:uid="{22A8C52D-177B-425C-944D-52E08166A68C}"/>
    <cellStyle name="Normalny 26 2 4 4 2 2" xfId="36033" xr:uid="{099554C5-0A3E-4122-B69A-04471112C505}"/>
    <cellStyle name="Normalny 26 2 4 4 3" xfId="36032" xr:uid="{E2A64076-6759-4A99-BAE3-4C9B2DB0A734}"/>
    <cellStyle name="Normalny 26 2 4 5" xfId="26303" xr:uid="{D92B828F-C347-43BA-8579-A0E579124BCD}"/>
    <cellStyle name="Normalny 26 2 4 5 2" xfId="36034" xr:uid="{0C6BBA97-0500-4A8E-9BC0-C0490CE87EB4}"/>
    <cellStyle name="Normalny 26 2 4 6" xfId="30219" xr:uid="{F6BAC1CC-CC1C-4730-8585-D62037F47BEE}"/>
    <cellStyle name="Normalny 26 2 4 7" xfId="31122" xr:uid="{23EFE686-9BD2-4374-9CEA-7B66C0169E7F}"/>
    <cellStyle name="Normalny 26 2 5" xfId="9618" xr:uid="{6368062D-6B9E-40A5-92F2-DFBA0CF479AC}"/>
    <cellStyle name="Normalny 26 2 5 2" xfId="23701" xr:uid="{07C8FE4B-421C-479B-9FE8-FD4AD35BC25D}"/>
    <cellStyle name="Normalny 26 2 5 2 2" xfId="27609" xr:uid="{14785F78-861D-48E8-BF3E-67748B7D4111}"/>
    <cellStyle name="Normalny 26 2 5 2 2 2" xfId="36036" xr:uid="{1B24B754-0AA5-4DC2-88CD-4D1F19641B26}"/>
    <cellStyle name="Normalny 26 2 5 2 3" xfId="36035" xr:uid="{F6ABAA47-D939-4AEB-ACAD-A3DBF7EB1D77}"/>
    <cellStyle name="Normalny 26 2 5 3" xfId="25007" xr:uid="{0DA2C6C8-8901-4743-84E4-763D91338D64}"/>
    <cellStyle name="Normalny 26 2 5 3 2" xfId="28913" xr:uid="{B9CE5BFB-9E54-4851-9397-9018009ADEDA}"/>
    <cellStyle name="Normalny 26 2 5 3 2 2" xfId="36038" xr:uid="{E7320295-2B63-4E3C-98E0-DA8F091CA1E3}"/>
    <cellStyle name="Normalny 26 2 5 3 3" xfId="36037" xr:uid="{B976F945-2C0E-48C3-B441-674DEE5E1416}"/>
    <cellStyle name="Normalny 26 2 5 4" xfId="26305" xr:uid="{278B92EF-DBF9-4B7A-AD95-ED1035BAF748}"/>
    <cellStyle name="Normalny 26 2 5 4 2" xfId="36039" xr:uid="{96BD0E9B-17E5-4C11-B377-3C1A12623771}"/>
    <cellStyle name="Normalny 26 2 5 5" xfId="30220" xr:uid="{EEF8084F-0190-4E6F-ABF6-B7BB4ECB0E6F}"/>
    <cellStyle name="Normalny 26 2 5 6" xfId="31431" xr:uid="{660FF0C5-CA33-4647-B381-0FBD333826B2}"/>
    <cellStyle name="Normalny 26 2 6" xfId="9619" xr:uid="{10D08916-EBB8-4FCC-8371-BB4EA37BB410}"/>
    <cellStyle name="Normalny 26 2 6 2" xfId="23702" xr:uid="{A0413B4B-A774-4DE0-9EB0-E24D4F768AD4}"/>
    <cellStyle name="Normalny 26 2 6 2 2" xfId="27610" xr:uid="{A9E705AE-C453-4219-BE43-EB07349E8DE1}"/>
    <cellStyle name="Normalny 26 2 6 2 2 2" xfId="36041" xr:uid="{DE3EAFDC-C8CF-47C4-8A7E-A755E9C67A45}"/>
    <cellStyle name="Normalny 26 2 6 2 3" xfId="36040" xr:uid="{054817B8-2595-4822-B058-ACFF016D8D76}"/>
    <cellStyle name="Normalny 26 2 6 3" xfId="25008" xr:uid="{F7C0C040-B39B-4262-A964-C34E7243D606}"/>
    <cellStyle name="Normalny 26 2 6 3 2" xfId="28914" xr:uid="{761873A9-168C-4470-932D-CFE940244EAE}"/>
    <cellStyle name="Normalny 26 2 6 3 2 2" xfId="36043" xr:uid="{C6055C60-BCEA-4D59-9786-36F372944F3D}"/>
    <cellStyle name="Normalny 26 2 6 3 3" xfId="36042" xr:uid="{6E915803-36E6-42D3-93BC-AE63B2FD34EC}"/>
    <cellStyle name="Normalny 26 2 6 4" xfId="26306" xr:uid="{232FE706-326E-4214-A828-2DB07F2A503F}"/>
    <cellStyle name="Normalny 26 2 6 4 2" xfId="36044" xr:uid="{9F54E5D7-7D25-4B32-A521-39FC1E3A9CEE}"/>
    <cellStyle name="Normalny 26 2 6 5" xfId="30221" xr:uid="{E0A862F8-A5B7-4A47-856A-D75DD18A8015}"/>
    <cellStyle name="Normalny 26 2 6 6" xfId="31853" xr:uid="{222036B1-F43F-43FB-A724-30BE6F69730D}"/>
    <cellStyle name="Normalny 26 2 7" xfId="23687" xr:uid="{96585F46-1F5D-41FB-8E32-FF25443EF58A}"/>
    <cellStyle name="Normalny 26 2 7 2" xfId="27595" xr:uid="{A557BC25-4527-4FA5-9AB7-AC2EB6CD0153}"/>
    <cellStyle name="Normalny 26 2 7 2 2" xfId="36046" xr:uid="{BAB940A7-5EC1-4FBA-8219-BE69C0A501FE}"/>
    <cellStyle name="Normalny 26 2 7 3" xfId="36045" xr:uid="{E547115E-B74F-448D-B9EB-9391D66FB708}"/>
    <cellStyle name="Normalny 26 2 8" xfId="24993" xr:uid="{04C00BAF-E88C-4139-B864-A5A2482641CD}"/>
    <cellStyle name="Normalny 26 2 8 2" xfId="28899" xr:uid="{D3B6DB15-808F-49D5-A4A6-6056E2769EFC}"/>
    <cellStyle name="Normalny 26 2 8 2 2" xfId="36048" xr:uid="{A79CFDBE-0F9D-431E-8F70-611669EA2FFA}"/>
    <cellStyle name="Normalny 26 2 8 3" xfId="36047" xr:uid="{2F270BC0-C837-4A38-9BD4-2523FFD968A9}"/>
    <cellStyle name="Normalny 26 2 9" xfId="26291" xr:uid="{C5B7B3DE-6CA0-4A76-B90D-0EFD86FF0AF1}"/>
    <cellStyle name="Normalny 26 2 9 2" xfId="36049" xr:uid="{57B051F4-1CA1-42BF-B1C8-A7025FBA1F0E}"/>
    <cellStyle name="Normalny 26 3" xfId="9620" xr:uid="{0E898296-B1AB-4580-A50A-5CF38ABAD2EA}"/>
    <cellStyle name="Normalny 26 3 10" xfId="30222" xr:uid="{AF4D2519-DC22-40BD-9D49-F4E645EF25D9}"/>
    <cellStyle name="Normalny 26 3 11" xfId="30817" xr:uid="{26B078C1-5A55-408D-B540-E2A3F48E728D}"/>
    <cellStyle name="Normalny 26 3 2" xfId="9621" xr:uid="{DF9E935C-999C-4862-BE94-555FEE416690}"/>
    <cellStyle name="Normalny 26 3 2 10" xfId="30896" xr:uid="{1391ED01-00BD-40DE-9D69-7E7F61E40AB4}"/>
    <cellStyle name="Normalny 26 3 2 2" xfId="9622" xr:uid="{60D40400-BE2C-4B34-AE9B-46E1261C5A0D}"/>
    <cellStyle name="Normalny 26 3 2 2 2" xfId="9623" xr:uid="{465B4263-612F-4550-8C6F-E20E74CD1750}"/>
    <cellStyle name="Normalny 26 3 2 2 2 2" xfId="23706" xr:uid="{54841EC7-B568-4DFA-B947-19C82B62C13F}"/>
    <cellStyle name="Normalny 26 3 2 2 2 2 2" xfId="27614" xr:uid="{1E3BD68A-93C6-4876-9C73-455C5A4A3C42}"/>
    <cellStyle name="Normalny 26 3 2 2 2 2 2 2" xfId="36051" xr:uid="{CEE2E553-7D6E-44A4-80CF-2C0FCCC9048B}"/>
    <cellStyle name="Normalny 26 3 2 2 2 2 3" xfId="36050" xr:uid="{71EBB25C-1BF5-441E-930E-615AC5E7FB10}"/>
    <cellStyle name="Normalny 26 3 2 2 2 3" xfId="25012" xr:uid="{F48C5B0B-9DF1-4A11-95E5-81EE9E450023}"/>
    <cellStyle name="Normalny 26 3 2 2 2 3 2" xfId="28918" xr:uid="{3931504B-29A1-47FF-9364-E895C53286BB}"/>
    <cellStyle name="Normalny 26 3 2 2 2 3 2 2" xfId="36053" xr:uid="{1580CB9D-6E06-4BF3-9408-2ABFBC881552}"/>
    <cellStyle name="Normalny 26 3 2 2 2 3 3" xfId="36052" xr:uid="{6B553DAE-28F4-476A-ACED-B1C0CD459C98}"/>
    <cellStyle name="Normalny 26 3 2 2 2 4" xfId="26310" xr:uid="{8ED20849-AA16-4F82-96B6-CF58C9B07487}"/>
    <cellStyle name="Normalny 26 3 2 2 2 4 2" xfId="36054" xr:uid="{FC2708A5-A57F-48FE-AF40-70C36DC7231F}"/>
    <cellStyle name="Normalny 26 3 2 2 2 5" xfId="30223" xr:uid="{89D9295A-CD4E-49AA-9FE5-DBE83B0035B9}"/>
    <cellStyle name="Normalny 26 3 2 2 2 6" xfId="31437" xr:uid="{85E7EE6C-2B03-4DF5-8CB0-534CC19CF9A3}"/>
    <cellStyle name="Normalny 26 3 2 2 3" xfId="9624" xr:uid="{6110B24C-2AB7-4C06-B96C-3976DC11C110}"/>
    <cellStyle name="Normalny 26 3 2 2 3 2" xfId="23707" xr:uid="{76B1495F-D051-437E-A650-E31E9F8AE921}"/>
    <cellStyle name="Normalny 26 3 2 2 3 2 2" xfId="27615" xr:uid="{4896EBB8-4578-4DF1-9C5A-D876CDB4E567}"/>
    <cellStyle name="Normalny 26 3 2 2 3 2 2 2" xfId="36056" xr:uid="{319E8288-18EC-41F4-8BC7-8B80162BE89B}"/>
    <cellStyle name="Normalny 26 3 2 2 3 2 3" xfId="36055" xr:uid="{305CD483-1BA2-4C2B-A591-FAB51D543466}"/>
    <cellStyle name="Normalny 26 3 2 2 3 3" xfId="25013" xr:uid="{37F97382-7C4B-4969-B1C9-5C935151CE96}"/>
    <cellStyle name="Normalny 26 3 2 2 3 3 2" xfId="28919" xr:uid="{DC7A3AFB-4437-434D-8FC3-B66DF13438F3}"/>
    <cellStyle name="Normalny 26 3 2 2 3 3 2 2" xfId="36058" xr:uid="{E6BC8624-4584-428E-A8DE-DF1DE3173E34}"/>
    <cellStyle name="Normalny 26 3 2 2 3 3 3" xfId="36057" xr:uid="{0929D5BD-262F-42DC-831E-612D29DBD22D}"/>
    <cellStyle name="Normalny 26 3 2 2 3 4" xfId="26311" xr:uid="{7916F4D2-F8C8-48DB-89AF-7E589F8382AD}"/>
    <cellStyle name="Normalny 26 3 2 2 3 4 2" xfId="36059" xr:uid="{8E8B9E3F-87E7-4ED0-BFF8-78D930D00D21}"/>
    <cellStyle name="Normalny 26 3 2 2 3 5" xfId="30224" xr:uid="{23D458FA-E5C5-499A-B5CD-90DDCC38F6B9}"/>
    <cellStyle name="Normalny 26 3 2 2 3 6" xfId="31861" xr:uid="{9869C527-2E8B-460B-84F6-8149D0BB8383}"/>
    <cellStyle name="Normalny 26 3 2 2 4" xfId="23705" xr:uid="{61DAD9C0-3F35-451A-85ED-2CCC7E76BE10}"/>
    <cellStyle name="Normalny 26 3 2 2 4 2" xfId="27613" xr:uid="{544A76C9-BE62-4AD0-98A4-7241A5EB50AC}"/>
    <cellStyle name="Normalny 26 3 2 2 4 2 2" xfId="36061" xr:uid="{D2BBD12E-67EA-4B50-8A1C-F8EE3099FD08}"/>
    <cellStyle name="Normalny 26 3 2 2 4 3" xfId="36060" xr:uid="{D541C684-6C16-4F9C-91DA-5FF1CD839DF1}"/>
    <cellStyle name="Normalny 26 3 2 2 5" xfId="25011" xr:uid="{A4F948EB-B43E-48CB-95AD-09E54BFD23DB}"/>
    <cellStyle name="Normalny 26 3 2 2 5 2" xfId="28917" xr:uid="{B5F73846-F27F-4F16-A250-A686C32A679D}"/>
    <cellStyle name="Normalny 26 3 2 2 5 2 2" xfId="36063" xr:uid="{2F5728F9-0853-4042-8B3C-B294B6B2748D}"/>
    <cellStyle name="Normalny 26 3 2 2 5 3" xfId="36062" xr:uid="{8EBA8BC3-BFC9-4971-B9B3-3953EE61E7CD}"/>
    <cellStyle name="Normalny 26 3 2 2 6" xfId="26309" xr:uid="{08726CF0-C0A2-476A-B0E7-40E06EFF7B84}"/>
    <cellStyle name="Normalny 26 3 2 2 6 2" xfId="36064" xr:uid="{F6C23F79-94AD-49C7-91C9-103213948404}"/>
    <cellStyle name="Normalny 26 3 2 2 7" xfId="30225" xr:uid="{2B1D3450-E372-4AFF-9B6C-3B81D6E04226}"/>
    <cellStyle name="Normalny 26 3 2 2 8" xfId="31058" xr:uid="{F1F81843-F982-4689-9274-74025D134464}"/>
    <cellStyle name="Normalny 26 3 2 3" xfId="9625" xr:uid="{E45CA5B9-F7E0-4E88-AA7C-54A6F0B00309}"/>
    <cellStyle name="Normalny 26 3 2 3 2" xfId="9626" xr:uid="{52863D8E-505C-4416-B710-4904B0FAE1EA}"/>
    <cellStyle name="Normalny 26 3 2 3 2 2" xfId="23709" xr:uid="{A25D33E1-352B-403C-A6AF-BA216FAE2757}"/>
    <cellStyle name="Normalny 26 3 2 3 2 2 2" xfId="27617" xr:uid="{0DC063D2-4E84-49A6-B0D5-49228B39116E}"/>
    <cellStyle name="Normalny 26 3 2 3 2 2 2 2" xfId="36066" xr:uid="{6E1D0F97-AFCD-4AC1-92AC-BD5CDA6FDF66}"/>
    <cellStyle name="Normalny 26 3 2 3 2 2 3" xfId="36065" xr:uid="{A0F41394-689D-4568-A92E-EC7E02E6C029}"/>
    <cellStyle name="Normalny 26 3 2 3 2 3" xfId="25015" xr:uid="{1D973ABA-A563-4024-AC11-80E835079D9D}"/>
    <cellStyle name="Normalny 26 3 2 3 2 3 2" xfId="28921" xr:uid="{CF678EA3-0783-4016-8A6A-34002A14B048}"/>
    <cellStyle name="Normalny 26 3 2 3 2 3 2 2" xfId="36068" xr:uid="{406B9310-BA98-44DD-B563-68D31610C2A4}"/>
    <cellStyle name="Normalny 26 3 2 3 2 3 3" xfId="36067" xr:uid="{662D9864-9432-4BA1-976E-3C11EA1576D1}"/>
    <cellStyle name="Normalny 26 3 2 3 2 4" xfId="26313" xr:uid="{1B5B93CF-6F69-4E47-8028-FE0D5678B0D1}"/>
    <cellStyle name="Normalny 26 3 2 3 2 4 2" xfId="36069" xr:uid="{134A329C-E4F7-49FA-8FC8-98DF26A5E933}"/>
    <cellStyle name="Normalny 26 3 2 3 2 5" xfId="30226" xr:uid="{36A340EF-2CCB-4522-B415-9FB71DFADE9D}"/>
    <cellStyle name="Normalny 26 3 2 3 2 6" xfId="31862" xr:uid="{18E374F1-0B18-4E7C-A691-F7F9B8FA43F7}"/>
    <cellStyle name="Normalny 26 3 2 3 3" xfId="23708" xr:uid="{34976841-01E9-484A-B189-5D9045114692}"/>
    <cellStyle name="Normalny 26 3 2 3 3 2" xfId="27616" xr:uid="{50746E9E-E01B-475B-9630-242487B1F222}"/>
    <cellStyle name="Normalny 26 3 2 3 3 2 2" xfId="36071" xr:uid="{C39C6B83-702E-4750-AC90-F4EAB9E8F2D3}"/>
    <cellStyle name="Normalny 26 3 2 3 3 3" xfId="36070" xr:uid="{DB305E38-BC12-4251-8090-0DB64710DAA2}"/>
    <cellStyle name="Normalny 26 3 2 3 4" xfId="25014" xr:uid="{C8050BD8-67D1-4B4F-A470-4CFC40831490}"/>
    <cellStyle name="Normalny 26 3 2 3 4 2" xfId="28920" xr:uid="{8B1C38CA-6E63-4ACE-A75B-2B3C02677D57}"/>
    <cellStyle name="Normalny 26 3 2 3 4 2 2" xfId="36073" xr:uid="{15243073-23A6-45E3-96B8-9241B0A0AB20}"/>
    <cellStyle name="Normalny 26 3 2 3 4 3" xfId="36072" xr:uid="{6880FDA8-5836-4060-95C6-59BA27900AA1}"/>
    <cellStyle name="Normalny 26 3 2 3 5" xfId="26312" xr:uid="{981F5737-D2D8-4D8B-983D-60772783DD50}"/>
    <cellStyle name="Normalny 26 3 2 3 5 2" xfId="36074" xr:uid="{B84EA94D-703B-4DED-A074-2452EEC055F4}"/>
    <cellStyle name="Normalny 26 3 2 3 6" xfId="30227" xr:uid="{692FBE9A-5C61-4D8E-B9D2-28227E85B390}"/>
    <cellStyle name="Normalny 26 3 2 3 7" xfId="31220" xr:uid="{0F7BB117-FED4-41F2-91A1-EAD748014E6D}"/>
    <cellStyle name="Normalny 26 3 2 4" xfId="9627" xr:uid="{15B0F2C4-6395-4183-BC8A-2B1F17FE0B8C}"/>
    <cellStyle name="Normalny 26 3 2 4 2" xfId="23710" xr:uid="{CE88EE9B-F91D-4898-9F0B-0C0B11255CD6}"/>
    <cellStyle name="Normalny 26 3 2 4 2 2" xfId="27618" xr:uid="{F9900139-1457-4DA8-BA84-6F0BDBC8D193}"/>
    <cellStyle name="Normalny 26 3 2 4 2 2 2" xfId="36076" xr:uid="{2C461C7E-5DED-4411-9948-CA4C52DD3478}"/>
    <cellStyle name="Normalny 26 3 2 4 2 3" xfId="36075" xr:uid="{22D739D4-B279-41BB-A719-4FFD9788D7DE}"/>
    <cellStyle name="Normalny 26 3 2 4 3" xfId="25016" xr:uid="{3D7D96ED-3E68-46DC-A6AC-DA5457B640F6}"/>
    <cellStyle name="Normalny 26 3 2 4 3 2" xfId="28922" xr:uid="{E17480AC-DC08-472B-8FB8-47E3C503FF2E}"/>
    <cellStyle name="Normalny 26 3 2 4 3 2 2" xfId="36078" xr:uid="{E0D69345-E4FF-4ABA-83E9-F3E291B04BD9}"/>
    <cellStyle name="Normalny 26 3 2 4 3 3" xfId="36077" xr:uid="{CCC75DB7-E790-4DB8-BA46-D1B46D077D94}"/>
    <cellStyle name="Normalny 26 3 2 4 4" xfId="26314" xr:uid="{217D5FCA-C607-49A0-BF32-991C4DB54D12}"/>
    <cellStyle name="Normalny 26 3 2 4 4 2" xfId="36079" xr:uid="{DC8FFF67-6EE1-4744-9534-62F901F2C4C2}"/>
    <cellStyle name="Normalny 26 3 2 4 5" xfId="30228" xr:uid="{E5B89BAB-9E12-472F-B73E-231C26032FD3}"/>
    <cellStyle name="Normalny 26 3 2 4 6" xfId="31436" xr:uid="{878C3B23-529E-4827-91F7-6C4F070AD5BD}"/>
    <cellStyle name="Normalny 26 3 2 5" xfId="9628" xr:uid="{2A01552F-D858-4F88-8090-54364B559603}"/>
    <cellStyle name="Normalny 26 3 2 5 2" xfId="23711" xr:uid="{EC6A0A56-B612-4938-A91D-A93A93C4A2CC}"/>
    <cellStyle name="Normalny 26 3 2 5 2 2" xfId="27619" xr:uid="{4DCB8B62-94E8-4806-96CB-C87CECEF5B02}"/>
    <cellStyle name="Normalny 26 3 2 5 2 2 2" xfId="36081" xr:uid="{15183C97-59AF-49DA-A0DC-8D24685F812D}"/>
    <cellStyle name="Normalny 26 3 2 5 2 3" xfId="36080" xr:uid="{277C51E5-DB9B-4BF5-A11C-2BDC41BBEBFA}"/>
    <cellStyle name="Normalny 26 3 2 5 3" xfId="25017" xr:uid="{10A32189-9ED7-4886-A3D1-FD522ED158C4}"/>
    <cellStyle name="Normalny 26 3 2 5 3 2" xfId="28923" xr:uid="{6813D41B-F1BD-4495-8808-2C4B73AAEFA6}"/>
    <cellStyle name="Normalny 26 3 2 5 3 2 2" xfId="36083" xr:uid="{39A469AE-D7A1-4CAE-8ADB-846CE25D5935}"/>
    <cellStyle name="Normalny 26 3 2 5 3 3" xfId="36082" xr:uid="{89AB6776-11E2-448D-963D-B2B4EA3233D6}"/>
    <cellStyle name="Normalny 26 3 2 5 4" xfId="26315" xr:uid="{9BA9F2AA-99B3-48C8-8D0B-3E8E19C7994B}"/>
    <cellStyle name="Normalny 26 3 2 5 4 2" xfId="36084" xr:uid="{C799E187-62E3-45A1-8E50-EC97592640BC}"/>
    <cellStyle name="Normalny 26 3 2 5 5" xfId="30229" xr:uid="{648A4BD4-3AFA-421F-966B-FABEC5D47F22}"/>
    <cellStyle name="Normalny 26 3 2 5 6" xfId="31860" xr:uid="{2D7D36A9-2DE3-494E-921E-FFF2117D0537}"/>
    <cellStyle name="Normalny 26 3 2 6" xfId="23704" xr:uid="{13FF14D8-C8E6-4631-8FAA-95746E0437B7}"/>
    <cellStyle name="Normalny 26 3 2 6 2" xfId="27612" xr:uid="{96369A05-D8C3-4AD4-BA26-66078B16F07A}"/>
    <cellStyle name="Normalny 26 3 2 6 2 2" xfId="36086" xr:uid="{E7E60B89-518D-4120-BF44-86DB9ECBAB48}"/>
    <cellStyle name="Normalny 26 3 2 6 3" xfId="36085" xr:uid="{554FB8F9-A690-4A6C-B7B4-9CEAFA0B40FB}"/>
    <cellStyle name="Normalny 26 3 2 7" xfId="25010" xr:uid="{326AA04F-FAE7-4920-A15C-2153EC029AFC}"/>
    <cellStyle name="Normalny 26 3 2 7 2" xfId="28916" xr:uid="{D6359B80-6F68-4EEE-8F6D-5891ABCE5071}"/>
    <cellStyle name="Normalny 26 3 2 7 2 2" xfId="36088" xr:uid="{7DA7D6CC-ACD4-4DA2-95D6-F79E421FFB43}"/>
    <cellStyle name="Normalny 26 3 2 7 3" xfId="36087" xr:uid="{39C4625F-1A4D-40FE-946A-98C77846F9D6}"/>
    <cellStyle name="Normalny 26 3 2 8" xfId="26308" xr:uid="{F9ACBD0C-7D3F-4B49-B486-983EDA814A68}"/>
    <cellStyle name="Normalny 26 3 2 8 2" xfId="36089" xr:uid="{EFE6B0D2-CD40-457D-AB4C-DE2EF9ED2793}"/>
    <cellStyle name="Normalny 26 3 2 9" xfId="30230" xr:uid="{7AE5559A-954E-4219-A3FD-A67EF6204AAF}"/>
    <cellStyle name="Normalny 26 3 3" xfId="9629" xr:uid="{ED88E0F4-F1AC-4632-9B9F-247119781CA5}"/>
    <cellStyle name="Normalny 26 3 3 2" xfId="9630" xr:uid="{3BCE025F-87FC-4F41-BB54-BD0828E61F83}"/>
    <cellStyle name="Normalny 26 3 3 2 2" xfId="23713" xr:uid="{E7EB6450-AA0F-4A3A-BC31-9997431BE021}"/>
    <cellStyle name="Normalny 26 3 3 2 2 2" xfId="27621" xr:uid="{2D3E8190-B382-4A5D-8F1C-B89B71A26F68}"/>
    <cellStyle name="Normalny 26 3 3 2 2 2 2" xfId="36091" xr:uid="{54980C0E-7CD7-46B3-AE2E-786C174AEFDA}"/>
    <cellStyle name="Normalny 26 3 3 2 2 3" xfId="36090" xr:uid="{C8BBC75A-4DFF-4F5C-B505-B363484185F8}"/>
    <cellStyle name="Normalny 26 3 3 2 3" xfId="25019" xr:uid="{6EA02E8C-0434-42FD-812B-F3BAA52BC21A}"/>
    <cellStyle name="Normalny 26 3 3 2 3 2" xfId="28925" xr:uid="{022CB9BA-4B8D-4C94-BA91-F601DB1F96A4}"/>
    <cellStyle name="Normalny 26 3 3 2 3 2 2" xfId="36093" xr:uid="{8C92A2A0-A57F-47C2-9E1D-F1F43C8613BC}"/>
    <cellStyle name="Normalny 26 3 3 2 3 3" xfId="36092" xr:uid="{8AA85E65-3BB4-491F-85D9-C85A43FFE0D7}"/>
    <cellStyle name="Normalny 26 3 3 2 4" xfId="26317" xr:uid="{8E8805AF-1B95-4FB0-91BC-09B4A6651BB7}"/>
    <cellStyle name="Normalny 26 3 3 2 4 2" xfId="36094" xr:uid="{4152EC64-FC2E-41C3-B806-E00AEEEE814C}"/>
    <cellStyle name="Normalny 26 3 3 2 5" xfId="30231" xr:uid="{504DD5D2-645F-49CA-B316-1082BF574A57}"/>
    <cellStyle name="Normalny 26 3 3 2 6" xfId="31438" xr:uid="{68015131-1D2B-41BC-9812-B7D6A9B0865A}"/>
    <cellStyle name="Normalny 26 3 3 3" xfId="9631" xr:uid="{D9BD266B-4321-41A6-AC70-7F68A87ED0E1}"/>
    <cellStyle name="Normalny 26 3 3 3 2" xfId="23714" xr:uid="{25BFBF0C-5ABE-4962-B6CF-636BD5B59CB2}"/>
    <cellStyle name="Normalny 26 3 3 3 2 2" xfId="27622" xr:uid="{DA57D349-EAE4-4A11-B967-09B06F30B128}"/>
    <cellStyle name="Normalny 26 3 3 3 2 2 2" xfId="36096" xr:uid="{6902DC82-F452-4212-9C4E-BB38E8839581}"/>
    <cellStyle name="Normalny 26 3 3 3 2 3" xfId="36095" xr:uid="{00333BB7-7649-4F57-9A53-17416E051F6B}"/>
    <cellStyle name="Normalny 26 3 3 3 3" xfId="25020" xr:uid="{F2A3A564-E08E-4E1B-AF00-0A15BFA8DDE3}"/>
    <cellStyle name="Normalny 26 3 3 3 3 2" xfId="28926" xr:uid="{5DF1953F-1F92-4B77-AD8E-91DDE3475636}"/>
    <cellStyle name="Normalny 26 3 3 3 3 2 2" xfId="36098" xr:uid="{4DF9FE78-10AC-4695-AE7C-7F1346021D9C}"/>
    <cellStyle name="Normalny 26 3 3 3 3 3" xfId="36097" xr:uid="{8690DE60-12A9-4248-8942-DD43AAFF93DB}"/>
    <cellStyle name="Normalny 26 3 3 3 4" xfId="26318" xr:uid="{49C6F46E-117E-4B9E-B7BC-CB2BBF57F684}"/>
    <cellStyle name="Normalny 26 3 3 3 4 2" xfId="36099" xr:uid="{8CAE3061-936C-4F6E-83E8-3CCF6BAFF8A1}"/>
    <cellStyle name="Normalny 26 3 3 3 5" xfId="30232" xr:uid="{7C818C86-7A98-4AD2-83D5-31E2FF7E865B}"/>
    <cellStyle name="Normalny 26 3 3 3 6" xfId="31863" xr:uid="{DC4DAD97-626C-489D-99AD-E6F4412808E7}"/>
    <cellStyle name="Normalny 26 3 3 4" xfId="23712" xr:uid="{18D12286-98F7-4921-994F-1082D4E4C51F}"/>
    <cellStyle name="Normalny 26 3 3 4 2" xfId="27620" xr:uid="{B5CC22C9-A8BA-4542-8CF4-9000D57A176B}"/>
    <cellStyle name="Normalny 26 3 3 4 2 2" xfId="36101" xr:uid="{5E91AA50-CDFE-443D-8556-311B00AE74F8}"/>
    <cellStyle name="Normalny 26 3 3 4 3" xfId="36100" xr:uid="{66482E71-C2C3-494E-8BB8-9DDA17FE4545}"/>
    <cellStyle name="Normalny 26 3 3 5" xfId="25018" xr:uid="{40D6E87F-D487-49E6-82F1-DAB7329F6357}"/>
    <cellStyle name="Normalny 26 3 3 5 2" xfId="28924" xr:uid="{2A3F77AA-A0D4-4075-BA5F-85B04B32B011}"/>
    <cellStyle name="Normalny 26 3 3 5 2 2" xfId="36103" xr:uid="{BF8C7EAA-0AEB-428D-89C2-E433F5464E3E}"/>
    <cellStyle name="Normalny 26 3 3 5 3" xfId="36102" xr:uid="{5300A634-51EF-4B8B-8CDA-F51C4BCF8AE6}"/>
    <cellStyle name="Normalny 26 3 3 6" xfId="26316" xr:uid="{76BA963F-069A-41BF-8A84-95A18769128C}"/>
    <cellStyle name="Normalny 26 3 3 6 2" xfId="36104" xr:uid="{9534EDAD-295C-4186-A381-8F16FC0FFAA2}"/>
    <cellStyle name="Normalny 26 3 3 7" xfId="30233" xr:uid="{96E1116B-AD9E-4F54-BCDE-B634649C7DFB}"/>
    <cellStyle name="Normalny 26 3 3 8" xfId="30979" xr:uid="{7543E5BE-8BF0-4696-BFD4-07B5D885CDFE}"/>
    <cellStyle name="Normalny 26 3 4" xfId="9632" xr:uid="{62575798-E731-4104-A4B5-677497F4EE86}"/>
    <cellStyle name="Normalny 26 3 4 2" xfId="9633" xr:uid="{6E443E7D-A0BD-4A7A-86ED-96C6B103FA07}"/>
    <cellStyle name="Normalny 26 3 4 2 2" xfId="23716" xr:uid="{904314AB-6C6C-4F57-9DD0-F705A71F04EB}"/>
    <cellStyle name="Normalny 26 3 4 2 2 2" xfId="27624" xr:uid="{3B0FA05F-6181-4950-AE06-4B8B80CEC920}"/>
    <cellStyle name="Normalny 26 3 4 2 2 2 2" xfId="36106" xr:uid="{5C7E3BB6-6667-4AD4-866E-88603EE5C5E8}"/>
    <cellStyle name="Normalny 26 3 4 2 2 3" xfId="36105" xr:uid="{52F3BBB4-054A-41B8-BFE5-E57A1D48C3FD}"/>
    <cellStyle name="Normalny 26 3 4 2 3" xfId="25022" xr:uid="{90175E99-C21A-41BE-8B0A-2BB4CBE6946C}"/>
    <cellStyle name="Normalny 26 3 4 2 3 2" xfId="28928" xr:uid="{8E56FE6E-7A75-4F76-8B5C-4AF753D40968}"/>
    <cellStyle name="Normalny 26 3 4 2 3 2 2" xfId="36108" xr:uid="{4FD9BC8E-8794-4BE8-B0DD-12F91F1E6951}"/>
    <cellStyle name="Normalny 26 3 4 2 3 3" xfId="36107" xr:uid="{80DB4590-980A-41E8-9005-252321C49B23}"/>
    <cellStyle name="Normalny 26 3 4 2 4" xfId="26320" xr:uid="{1FB5D570-8822-4F0B-940C-0B50ACB2A9F0}"/>
    <cellStyle name="Normalny 26 3 4 2 4 2" xfId="36109" xr:uid="{9B8A7137-65AF-4DEF-A0F4-53CBC18BD951}"/>
    <cellStyle name="Normalny 26 3 4 2 5" xfId="30234" xr:uid="{28D29DFA-A43F-4DA9-8391-3000628F8402}"/>
    <cellStyle name="Normalny 26 3 4 2 6" xfId="31864" xr:uid="{402F8D12-D803-47D1-B345-395F9400303F}"/>
    <cellStyle name="Normalny 26 3 4 3" xfId="23715" xr:uid="{47DE6FAB-6570-41D7-A937-3CD80A3A9FCD}"/>
    <cellStyle name="Normalny 26 3 4 3 2" xfId="27623" xr:uid="{14A92BA0-A221-4509-BD49-F241A4205D97}"/>
    <cellStyle name="Normalny 26 3 4 3 2 2" xfId="36111" xr:uid="{16CAC5EB-DB8B-4CAD-B95C-D7226025B5AA}"/>
    <cellStyle name="Normalny 26 3 4 3 3" xfId="36110" xr:uid="{3D7CBD52-7AE4-4943-9A9E-77BD130F7190}"/>
    <cellStyle name="Normalny 26 3 4 4" xfId="25021" xr:uid="{2C8BDFCC-F12C-4471-A0A1-A7E33FAFCA30}"/>
    <cellStyle name="Normalny 26 3 4 4 2" xfId="28927" xr:uid="{CB850E03-3DC9-459F-B637-46650D9B92A3}"/>
    <cellStyle name="Normalny 26 3 4 4 2 2" xfId="36113" xr:uid="{1F8F9560-CE67-4DAD-9ADC-6ADF5124059C}"/>
    <cellStyle name="Normalny 26 3 4 4 3" xfId="36112" xr:uid="{7FBBEAB3-9C25-46FC-8220-BD63753AE4B2}"/>
    <cellStyle name="Normalny 26 3 4 5" xfId="26319" xr:uid="{FD308B3B-4C29-44F0-89BA-EEB3DBDD5B63}"/>
    <cellStyle name="Normalny 26 3 4 5 2" xfId="36114" xr:uid="{2269C0B7-AE5B-4255-A68C-C395482E6DF4}"/>
    <cellStyle name="Normalny 26 3 4 6" xfId="30235" xr:uid="{7C945F6F-20E5-48E3-AF00-EE43C9FB72A9}"/>
    <cellStyle name="Normalny 26 3 4 7" xfId="31141" xr:uid="{8220910A-712B-4A94-B872-6AA53E5AB695}"/>
    <cellStyle name="Normalny 26 3 5" xfId="9634" xr:uid="{428BAA35-5BAC-4ABE-B320-BC78833FBD9D}"/>
    <cellStyle name="Normalny 26 3 5 2" xfId="23717" xr:uid="{C1113F1E-2DD7-4CE5-B125-50D7841485E9}"/>
    <cellStyle name="Normalny 26 3 5 2 2" xfId="27625" xr:uid="{782C64B5-25B2-40B7-A421-79242C5E935A}"/>
    <cellStyle name="Normalny 26 3 5 2 2 2" xfId="36116" xr:uid="{C8460FBC-D92D-4694-83E2-E712D0B30193}"/>
    <cellStyle name="Normalny 26 3 5 2 3" xfId="36115" xr:uid="{D0595A82-5C40-4B4A-9B83-F175756B2624}"/>
    <cellStyle name="Normalny 26 3 5 3" xfId="25023" xr:uid="{710EE2C7-2FB2-473D-995C-9E09C9E1B81B}"/>
    <cellStyle name="Normalny 26 3 5 3 2" xfId="28929" xr:uid="{D748BBF8-C182-450C-9034-BFC0E94D62D5}"/>
    <cellStyle name="Normalny 26 3 5 3 2 2" xfId="36118" xr:uid="{C009AA9E-A124-4298-AF23-80B759C3E45B}"/>
    <cellStyle name="Normalny 26 3 5 3 3" xfId="36117" xr:uid="{D2193D5F-9EA2-4F7B-9D3F-4CC4F7C0E47B}"/>
    <cellStyle name="Normalny 26 3 5 4" xfId="26321" xr:uid="{CBE1662B-B07A-4D69-99BF-C7397E54D744}"/>
    <cellStyle name="Normalny 26 3 5 4 2" xfId="36119" xr:uid="{6AB35B64-4F93-4ABE-908E-306FBB0F5C3C}"/>
    <cellStyle name="Normalny 26 3 5 5" xfId="30236" xr:uid="{8734A697-6ED3-4AFE-A375-6FB329050952}"/>
    <cellStyle name="Normalny 26 3 5 6" xfId="31435" xr:uid="{165A28D1-6814-4A65-8019-0E94D1904C77}"/>
    <cellStyle name="Normalny 26 3 6" xfId="9635" xr:uid="{3178393E-1B3A-4454-AFBE-9355659A7C93}"/>
    <cellStyle name="Normalny 26 3 6 2" xfId="23718" xr:uid="{ECE29417-C068-49BD-9A4E-F13891BE8B31}"/>
    <cellStyle name="Normalny 26 3 6 2 2" xfId="27626" xr:uid="{E59DC144-89D4-428B-AE75-F03F72CD37F0}"/>
    <cellStyle name="Normalny 26 3 6 2 2 2" xfId="36121" xr:uid="{5E8585EA-4DD2-4F22-82C2-DC0475EDDAFB}"/>
    <cellStyle name="Normalny 26 3 6 2 3" xfId="36120" xr:uid="{CA960BB6-66C5-4217-B7D9-5EDB58A3C3BC}"/>
    <cellStyle name="Normalny 26 3 6 3" xfId="25024" xr:uid="{9A78762B-E805-4645-8D34-B3952B87BDB9}"/>
    <cellStyle name="Normalny 26 3 6 3 2" xfId="28930" xr:uid="{3D914108-FEFF-41E8-B37C-7BBD76E33E34}"/>
    <cellStyle name="Normalny 26 3 6 3 2 2" xfId="36123" xr:uid="{03FFC4B4-56A1-46ED-B0AE-F76A3A9056C3}"/>
    <cellStyle name="Normalny 26 3 6 3 3" xfId="36122" xr:uid="{6549B103-8652-4072-BD80-7DA71F081B1E}"/>
    <cellStyle name="Normalny 26 3 6 4" xfId="26322" xr:uid="{933D94F9-15F7-4621-96D9-6FA9FED2CD10}"/>
    <cellStyle name="Normalny 26 3 6 4 2" xfId="36124" xr:uid="{2CBF5DFE-33F7-481B-8D54-DF5BE654075C}"/>
    <cellStyle name="Normalny 26 3 6 5" xfId="30237" xr:uid="{1049EFDE-8E61-4228-8DA1-691E3DEF3A07}"/>
    <cellStyle name="Normalny 26 3 6 6" xfId="31859" xr:uid="{5804E4E8-ED0F-400D-93C0-95CC39F67351}"/>
    <cellStyle name="Normalny 26 3 7" xfId="23703" xr:uid="{C94605C4-8628-4069-9576-A7B69FFF7E34}"/>
    <cellStyle name="Normalny 26 3 7 2" xfId="27611" xr:uid="{A8841400-2E7E-4829-81C2-4CF442967412}"/>
    <cellStyle name="Normalny 26 3 7 2 2" xfId="36126" xr:uid="{C0E3DEEA-A27E-4207-BC81-8C04EC2738B3}"/>
    <cellStyle name="Normalny 26 3 7 3" xfId="36125" xr:uid="{025DE470-531C-416C-9A17-8B6089919343}"/>
    <cellStyle name="Normalny 26 3 8" xfId="25009" xr:uid="{EA215C8A-BB58-4F05-82E0-541F8C53B66B}"/>
    <cellStyle name="Normalny 26 3 8 2" xfId="28915" xr:uid="{508E7D3B-3E1F-46EB-94D5-EB1D31EDC45D}"/>
    <cellStyle name="Normalny 26 3 8 2 2" xfId="36128" xr:uid="{30546A20-FFE6-4FCA-9449-1F81B0881643}"/>
    <cellStyle name="Normalny 26 3 8 3" xfId="36127" xr:uid="{006F2A9A-9F39-4901-AB6C-743D09381C94}"/>
    <cellStyle name="Normalny 26 3 9" xfId="26307" xr:uid="{324D91ED-40C4-4551-91FA-BB58C66CB13F}"/>
    <cellStyle name="Normalny 26 3 9 2" xfId="36129" xr:uid="{2E568611-B398-482D-947B-3FEBA416E010}"/>
    <cellStyle name="Normalny 26 4" xfId="9636" xr:uid="{B35A690F-740A-413F-B3B8-FFCFC716E5BA}"/>
    <cellStyle name="Normalny 26 4 10" xfId="30845" xr:uid="{52203BC0-7B07-436F-824C-9D6CEAE19BB1}"/>
    <cellStyle name="Normalny 26 4 2" xfId="9637" xr:uid="{6374BB35-9060-43A4-BB81-4FA74093597F}"/>
    <cellStyle name="Normalny 26 4 2 2" xfId="9638" xr:uid="{5EF896F1-344D-4578-A0E6-87356751AD02}"/>
    <cellStyle name="Normalny 26 4 2 2 2" xfId="23721" xr:uid="{FF628767-7472-4B65-A480-03CA3E530E8A}"/>
    <cellStyle name="Normalny 26 4 2 2 2 2" xfId="27629" xr:uid="{DF121B1B-315C-4797-AE31-0D904A017ABC}"/>
    <cellStyle name="Normalny 26 4 2 2 2 2 2" xfId="36131" xr:uid="{6F946041-3E8D-46EB-A3FF-EBDEFB8109A6}"/>
    <cellStyle name="Normalny 26 4 2 2 2 3" xfId="36130" xr:uid="{A9D90E29-537E-4A4F-BF9F-9E08016D1758}"/>
    <cellStyle name="Normalny 26 4 2 2 3" xfId="25027" xr:uid="{58DDA25C-864B-44DC-B51A-B6356D7BEF9C}"/>
    <cellStyle name="Normalny 26 4 2 2 3 2" xfId="28933" xr:uid="{0A6D9C6F-DC86-4966-8EAD-14B061607CC8}"/>
    <cellStyle name="Normalny 26 4 2 2 3 2 2" xfId="36133" xr:uid="{ECFDDCDE-B643-41FE-BE41-07ECDE021640}"/>
    <cellStyle name="Normalny 26 4 2 2 3 3" xfId="36132" xr:uid="{456BFF0F-5FCF-4D59-8D6D-32DF7C69BF7F}"/>
    <cellStyle name="Normalny 26 4 2 2 4" xfId="26325" xr:uid="{0F89C145-78C6-47E5-8D1A-A1F32D29BD65}"/>
    <cellStyle name="Normalny 26 4 2 2 4 2" xfId="36134" xr:uid="{BD020B84-2C1E-4D46-A425-905C7D6369E2}"/>
    <cellStyle name="Normalny 26 4 2 2 5" xfId="30238" xr:uid="{57541946-8605-4441-A5BF-907109D688F5}"/>
    <cellStyle name="Normalny 26 4 2 2 6" xfId="31440" xr:uid="{14EAC71C-DF98-4B60-88EC-F730C05DC3AE}"/>
    <cellStyle name="Normalny 26 4 2 3" xfId="9639" xr:uid="{7E74FC3D-D517-4F7B-A0A7-005BFF7CA79C}"/>
    <cellStyle name="Normalny 26 4 2 3 2" xfId="23722" xr:uid="{078AD748-03A7-407E-B8E0-E50DC2DDFF65}"/>
    <cellStyle name="Normalny 26 4 2 3 2 2" xfId="27630" xr:uid="{37D332F5-7D25-4EE8-A2D9-0E129CD24D68}"/>
    <cellStyle name="Normalny 26 4 2 3 2 2 2" xfId="36136" xr:uid="{2ADA5C53-3965-4565-A93C-70F5EE7D2151}"/>
    <cellStyle name="Normalny 26 4 2 3 2 3" xfId="36135" xr:uid="{FB00D367-C41A-4640-A054-9E37EFBCB174}"/>
    <cellStyle name="Normalny 26 4 2 3 3" xfId="25028" xr:uid="{F2CACBF5-A432-4D73-A73E-8FA6795ED1B7}"/>
    <cellStyle name="Normalny 26 4 2 3 3 2" xfId="28934" xr:uid="{160B204E-0855-4489-9F1B-FCBCF4991C35}"/>
    <cellStyle name="Normalny 26 4 2 3 3 2 2" xfId="36138" xr:uid="{A6CF06D9-5600-4DA4-9D1F-8F192FBA8641}"/>
    <cellStyle name="Normalny 26 4 2 3 3 3" xfId="36137" xr:uid="{D4756335-B065-4CBE-BA51-B1D6568E98C6}"/>
    <cellStyle name="Normalny 26 4 2 3 4" xfId="26326" xr:uid="{B478F32B-A1DD-4411-A20A-B5108A29CF3A}"/>
    <cellStyle name="Normalny 26 4 2 3 4 2" xfId="36139" xr:uid="{7ED116E6-9A66-4705-A640-484F6AA3F2AC}"/>
    <cellStyle name="Normalny 26 4 2 3 5" xfId="30239" xr:uid="{A98CA49C-9541-42AD-A8A5-F90F7D3B4405}"/>
    <cellStyle name="Normalny 26 4 2 3 6" xfId="31866" xr:uid="{0510A579-1D5B-4207-852F-E3A52D99034C}"/>
    <cellStyle name="Normalny 26 4 2 4" xfId="23720" xr:uid="{74EE49D1-A383-46A9-8742-77C743E80E21}"/>
    <cellStyle name="Normalny 26 4 2 4 2" xfId="27628" xr:uid="{56677A55-D317-462C-9672-8DE8C36BB6A4}"/>
    <cellStyle name="Normalny 26 4 2 4 2 2" xfId="36141" xr:uid="{2E58657A-6200-4FA2-BB23-4F72006B69E0}"/>
    <cellStyle name="Normalny 26 4 2 4 3" xfId="36140" xr:uid="{B764707C-FEC5-493E-BFDD-B07044D2F241}"/>
    <cellStyle name="Normalny 26 4 2 5" xfId="25026" xr:uid="{344F7766-AB90-4487-8B69-B8863C71DD73}"/>
    <cellStyle name="Normalny 26 4 2 5 2" xfId="28932" xr:uid="{2D4276AA-F026-43BF-87C7-8C0D12687700}"/>
    <cellStyle name="Normalny 26 4 2 5 2 2" xfId="36143" xr:uid="{24289B79-4F0A-4F04-BCA8-33466B91C7A5}"/>
    <cellStyle name="Normalny 26 4 2 5 3" xfId="36142" xr:uid="{DB655A8C-F651-4800-9A8E-2E0368296BFB}"/>
    <cellStyle name="Normalny 26 4 2 6" xfId="26324" xr:uid="{B5DE6032-E2A2-4825-AA4A-9BE386EF7D51}"/>
    <cellStyle name="Normalny 26 4 2 6 2" xfId="36144" xr:uid="{2AB0F9AA-C73C-4E9F-B055-82F33B4FF634}"/>
    <cellStyle name="Normalny 26 4 2 7" xfId="30240" xr:uid="{E6F2EAC9-4BB2-40FD-82B9-AA7E77C29188}"/>
    <cellStyle name="Normalny 26 4 2 8" xfId="31007" xr:uid="{BD455BCB-1EED-4742-B707-ED12B5A09669}"/>
    <cellStyle name="Normalny 26 4 3" xfId="9640" xr:uid="{738C3527-0038-424E-8D85-63843D071756}"/>
    <cellStyle name="Normalny 26 4 3 2" xfId="9641" xr:uid="{11CFBB3A-D431-4404-8A93-99016EA50EDD}"/>
    <cellStyle name="Normalny 26 4 3 2 2" xfId="23724" xr:uid="{C2E8823A-2A17-4008-A34C-CF13AA88351C}"/>
    <cellStyle name="Normalny 26 4 3 2 2 2" xfId="27632" xr:uid="{109A46AD-715F-4D57-8DCB-65C0C4A7DBD6}"/>
    <cellStyle name="Normalny 26 4 3 2 2 2 2" xfId="36146" xr:uid="{E2E7C261-4644-41C6-91DD-46566E8D9E7C}"/>
    <cellStyle name="Normalny 26 4 3 2 2 3" xfId="36145" xr:uid="{9FE42D72-6FAF-47E0-B96B-3F3C420BBAFB}"/>
    <cellStyle name="Normalny 26 4 3 2 3" xfId="25030" xr:uid="{6FD3A444-F569-4C04-93FD-79493A92C924}"/>
    <cellStyle name="Normalny 26 4 3 2 3 2" xfId="28936" xr:uid="{703DEF69-4F52-4421-B745-94618DA3AB28}"/>
    <cellStyle name="Normalny 26 4 3 2 3 2 2" xfId="36148" xr:uid="{C0AC67BB-BF45-4C40-922A-9B398F4881DE}"/>
    <cellStyle name="Normalny 26 4 3 2 3 3" xfId="36147" xr:uid="{495E7924-B279-4937-B03F-7B3BAC7D9CEF}"/>
    <cellStyle name="Normalny 26 4 3 2 4" xfId="26328" xr:uid="{DC5D5780-ECD2-4245-94EB-65EA489E87AB}"/>
    <cellStyle name="Normalny 26 4 3 2 4 2" xfId="36149" xr:uid="{E24400CE-A1A4-4EC5-9BFB-47FAC472D781}"/>
    <cellStyle name="Normalny 26 4 3 2 5" xfId="30241" xr:uid="{6F530F40-2913-41CE-92B7-F264A8260106}"/>
    <cellStyle name="Normalny 26 4 3 2 6" xfId="31867" xr:uid="{5B357E00-E3CF-441F-8DAC-29717E56D795}"/>
    <cellStyle name="Normalny 26 4 3 3" xfId="23723" xr:uid="{D6A89C6F-4FA7-409C-8EC8-977A4CEA2465}"/>
    <cellStyle name="Normalny 26 4 3 3 2" xfId="27631" xr:uid="{44300C7E-7B94-4ECD-B9BB-73842C71387E}"/>
    <cellStyle name="Normalny 26 4 3 3 2 2" xfId="36151" xr:uid="{1DD72677-4BCD-4A4A-9619-02325300D948}"/>
    <cellStyle name="Normalny 26 4 3 3 3" xfId="36150" xr:uid="{5D30F03F-80C6-4D72-8D0C-61088BDECD3A}"/>
    <cellStyle name="Normalny 26 4 3 4" xfId="25029" xr:uid="{941A566D-B17B-4EC9-AE5F-49D577CCFE04}"/>
    <cellStyle name="Normalny 26 4 3 4 2" xfId="28935" xr:uid="{F118494D-E5A3-4310-B255-26E1C47A3BB5}"/>
    <cellStyle name="Normalny 26 4 3 4 2 2" xfId="36153" xr:uid="{53C2AF91-F765-4AB0-9C82-CD53CB7BB872}"/>
    <cellStyle name="Normalny 26 4 3 4 3" xfId="36152" xr:uid="{D82DD1C8-F26C-4455-8F54-A7006A4251A6}"/>
    <cellStyle name="Normalny 26 4 3 5" xfId="26327" xr:uid="{0A196AC3-C87F-4028-B432-7FF4F87090F2}"/>
    <cellStyle name="Normalny 26 4 3 5 2" xfId="36154" xr:uid="{AA12D67C-994A-4032-A3BC-0AF1AB6EF7F4}"/>
    <cellStyle name="Normalny 26 4 3 6" xfId="30242" xr:uid="{EE15B66A-E1DF-48B9-A4B2-C27753E3FAC5}"/>
    <cellStyle name="Normalny 26 4 3 7" xfId="31169" xr:uid="{E12EC854-D92C-4D7D-8133-DDE53E206736}"/>
    <cellStyle name="Normalny 26 4 4" xfId="9642" xr:uid="{44F7142E-0832-4982-BA9E-4E4E1A8C6A62}"/>
    <cellStyle name="Normalny 26 4 4 2" xfId="23725" xr:uid="{65727350-929D-46DC-B1A1-3E04DA27BFC2}"/>
    <cellStyle name="Normalny 26 4 4 2 2" xfId="27633" xr:uid="{8EEBEB4A-C5D8-4D51-A7EB-31C5C84B045F}"/>
    <cellStyle name="Normalny 26 4 4 2 2 2" xfId="36156" xr:uid="{D785529F-D3DC-4B09-8E4B-14937D55390B}"/>
    <cellStyle name="Normalny 26 4 4 2 3" xfId="36155" xr:uid="{DD618E98-482D-41C7-997D-2465EBD3A8A9}"/>
    <cellStyle name="Normalny 26 4 4 3" xfId="25031" xr:uid="{64387558-A7A5-4508-968A-8B559126F3B5}"/>
    <cellStyle name="Normalny 26 4 4 3 2" xfId="28937" xr:uid="{C3241FD7-1087-4461-99E3-1E816163A3BB}"/>
    <cellStyle name="Normalny 26 4 4 3 2 2" xfId="36158" xr:uid="{924D124A-DEA0-40A2-B81E-E173075F1715}"/>
    <cellStyle name="Normalny 26 4 4 3 3" xfId="36157" xr:uid="{7B716270-729A-4F48-B5AD-873E516C1AD4}"/>
    <cellStyle name="Normalny 26 4 4 4" xfId="26329" xr:uid="{3A94704B-6C9D-4333-8A81-5062847DBAB5}"/>
    <cellStyle name="Normalny 26 4 4 4 2" xfId="36159" xr:uid="{AE4ADC8C-0624-41C6-96C9-AF126A736DA1}"/>
    <cellStyle name="Normalny 26 4 4 5" xfId="30243" xr:uid="{E3D3ADFD-AC95-4A15-A401-39D22503DAD0}"/>
    <cellStyle name="Normalny 26 4 4 6" xfId="31439" xr:uid="{4F9D4F46-47C8-4AE3-B7B0-AD457BA3702A}"/>
    <cellStyle name="Normalny 26 4 5" xfId="9643" xr:uid="{F9C1CAAC-8E5A-49DB-93BE-0CAEC85CFC67}"/>
    <cellStyle name="Normalny 26 4 5 2" xfId="23726" xr:uid="{C36EA41F-4DA6-4C40-B929-CF15F9243B5B}"/>
    <cellStyle name="Normalny 26 4 5 2 2" xfId="27634" xr:uid="{2F2A2E95-BE81-4346-827D-27142E8E17D3}"/>
    <cellStyle name="Normalny 26 4 5 2 2 2" xfId="36161" xr:uid="{B15D4037-00F8-410B-BB58-B133603B327A}"/>
    <cellStyle name="Normalny 26 4 5 2 3" xfId="36160" xr:uid="{572C5FA0-AC17-4643-A756-509086B073D7}"/>
    <cellStyle name="Normalny 26 4 5 3" xfId="25032" xr:uid="{4BAC0047-6053-4EA0-9E4C-546D230474F0}"/>
    <cellStyle name="Normalny 26 4 5 3 2" xfId="28938" xr:uid="{E4C80609-549D-4236-93C2-7D8FA9DEF435}"/>
    <cellStyle name="Normalny 26 4 5 3 2 2" xfId="36163" xr:uid="{88154C1D-C006-42E1-8C8B-98DEF20B9D97}"/>
    <cellStyle name="Normalny 26 4 5 3 3" xfId="36162" xr:uid="{6041D9B8-C816-4149-B1A3-275987B93C33}"/>
    <cellStyle name="Normalny 26 4 5 4" xfId="26330" xr:uid="{20CC945F-22E8-4EC7-8549-70031B58F3E6}"/>
    <cellStyle name="Normalny 26 4 5 4 2" xfId="36164" xr:uid="{1BEBF4D1-8A2B-4F5A-A635-40CB39760CCA}"/>
    <cellStyle name="Normalny 26 4 5 5" xfId="30244" xr:uid="{6AC7AD7C-D365-450E-A081-A75A9D4832E0}"/>
    <cellStyle name="Normalny 26 4 5 6" xfId="31865" xr:uid="{8CC914DA-6128-410E-83A7-C1E1F24BEE0F}"/>
    <cellStyle name="Normalny 26 4 6" xfId="23719" xr:uid="{648E1505-358C-42A4-AB5C-7652484CF773}"/>
    <cellStyle name="Normalny 26 4 6 2" xfId="27627" xr:uid="{37E3A9A2-6DBA-403E-B671-4C4B3EA75A10}"/>
    <cellStyle name="Normalny 26 4 6 2 2" xfId="36166" xr:uid="{164AFC91-1A46-41D5-8E1A-6F76891E58CC}"/>
    <cellStyle name="Normalny 26 4 6 3" xfId="36165" xr:uid="{9019942E-E157-4B65-A543-749295882D2F}"/>
    <cellStyle name="Normalny 26 4 7" xfId="25025" xr:uid="{79854409-F418-451E-8146-5E5C519C516B}"/>
    <cellStyle name="Normalny 26 4 7 2" xfId="28931" xr:uid="{1350F9DB-14BA-4F8D-93C4-2E266C4555F0}"/>
    <cellStyle name="Normalny 26 4 7 2 2" xfId="36168" xr:uid="{945A7ED4-7812-4BA4-91F0-23651D612F57}"/>
    <cellStyle name="Normalny 26 4 7 3" xfId="36167" xr:uid="{4386A5E1-6300-48F8-BE70-3FAAB09AE33F}"/>
    <cellStyle name="Normalny 26 4 8" xfId="26323" xr:uid="{D92EDD25-6A29-41AD-8BCB-71834F460CB0}"/>
    <cellStyle name="Normalny 26 4 8 2" xfId="36169" xr:uid="{A44A0EBD-8699-4430-8E9C-9C6872CDCA3D}"/>
    <cellStyle name="Normalny 26 4 9" xfId="30245" xr:uid="{FCF49D03-A6A1-4656-B21F-4448C599F7D5}"/>
    <cellStyle name="Normalny 26 5" xfId="9644" xr:uid="{D4F68A05-ECA1-4C9A-8E04-2275333E2817}"/>
    <cellStyle name="Normalny 26 5 2" xfId="9645" xr:uid="{FD87C76E-9737-4E57-B60E-4B3CC6E746B9}"/>
    <cellStyle name="Normalny 26 5 2 2" xfId="23728" xr:uid="{27352E4F-5A1C-4600-AC1A-08FBAB811552}"/>
    <cellStyle name="Normalny 26 5 2 2 2" xfId="27636" xr:uid="{E9E22CC6-04BE-426F-9D61-A4DD0411E5B8}"/>
    <cellStyle name="Normalny 26 5 2 2 2 2" xfId="36171" xr:uid="{4A3993D7-50B9-44BE-995B-6223CEBE032D}"/>
    <cellStyle name="Normalny 26 5 2 2 3" xfId="36170" xr:uid="{AF421205-4D68-4CC3-9FEC-DCEDC3F9F8B5}"/>
    <cellStyle name="Normalny 26 5 2 3" xfId="25034" xr:uid="{308B5B3A-59E1-4234-A5AC-FD109A581C9C}"/>
    <cellStyle name="Normalny 26 5 2 3 2" xfId="28940" xr:uid="{7F8D8E77-9735-443A-99D1-B41C7220A015}"/>
    <cellStyle name="Normalny 26 5 2 3 2 2" xfId="36173" xr:uid="{CDBD9458-3761-4DBD-94A2-5520FB06E426}"/>
    <cellStyle name="Normalny 26 5 2 3 3" xfId="36172" xr:uid="{83A4A01F-556B-40F0-9103-D4BA20988228}"/>
    <cellStyle name="Normalny 26 5 2 4" xfId="26332" xr:uid="{B63C9C83-D95E-461D-B93D-3B7781050683}"/>
    <cellStyle name="Normalny 26 5 2 4 2" xfId="36174" xr:uid="{EAFBAC96-B6A5-497B-A3DA-CBDEE14CA30C}"/>
    <cellStyle name="Normalny 26 5 2 5" xfId="30246" xr:uid="{B756773A-C778-4B86-AB9E-8155B0BC76D2}"/>
    <cellStyle name="Normalny 26 5 2 6" xfId="31441" xr:uid="{D4A7039F-0A55-4D28-A15A-193D146EBAF0}"/>
    <cellStyle name="Normalny 26 5 3" xfId="9646" xr:uid="{A06D9172-2644-4569-885F-F3963D26A0DA}"/>
    <cellStyle name="Normalny 26 5 3 2" xfId="23729" xr:uid="{20A6E73B-AAE0-4336-BC27-63437B6320F1}"/>
    <cellStyle name="Normalny 26 5 3 2 2" xfId="27637" xr:uid="{B22F57DD-4356-41E4-89B2-46CD8AE67080}"/>
    <cellStyle name="Normalny 26 5 3 2 2 2" xfId="36176" xr:uid="{9C87F65E-8898-4207-94BD-C05572EB3107}"/>
    <cellStyle name="Normalny 26 5 3 2 3" xfId="36175" xr:uid="{CABE8FAA-6CC6-4EF3-84B0-4EB6DBA871D1}"/>
    <cellStyle name="Normalny 26 5 3 3" xfId="25035" xr:uid="{C1F326E8-02FB-4A16-B612-CF1B2E2A559E}"/>
    <cellStyle name="Normalny 26 5 3 3 2" xfId="28941" xr:uid="{1D4E855A-7775-4116-8FCD-C395A11495A3}"/>
    <cellStyle name="Normalny 26 5 3 3 2 2" xfId="36178" xr:uid="{CAE8C124-CB44-4495-B321-CC0243D5F84F}"/>
    <cellStyle name="Normalny 26 5 3 3 3" xfId="36177" xr:uid="{52E4171F-9A18-4976-AF3B-CAFF3EED767A}"/>
    <cellStyle name="Normalny 26 5 3 4" xfId="26333" xr:uid="{6C438855-C212-419E-8255-AD97306A5F3B}"/>
    <cellStyle name="Normalny 26 5 3 4 2" xfId="36179" xr:uid="{4E07DF35-C8AA-410E-B20F-0BFB713964AC}"/>
    <cellStyle name="Normalny 26 5 3 5" xfId="30247" xr:uid="{FB9699E8-6649-4DDD-ACB1-2BCBFCA44CC2}"/>
    <cellStyle name="Normalny 26 5 3 6" xfId="31868" xr:uid="{DF31D380-2D0B-496A-8F22-D42593BA7549}"/>
    <cellStyle name="Normalny 26 5 4" xfId="23727" xr:uid="{7A154806-10E2-4ED0-9F45-FAE373CAA394}"/>
    <cellStyle name="Normalny 26 5 4 2" xfId="27635" xr:uid="{1A0C16C2-5503-47E4-96AF-1BEB9445D541}"/>
    <cellStyle name="Normalny 26 5 4 2 2" xfId="36181" xr:uid="{FD6C246A-5A44-4C21-A429-D17B4C82F335}"/>
    <cellStyle name="Normalny 26 5 4 3" xfId="36180" xr:uid="{2CF4A4BE-FF2F-4D37-8B6A-204A83C56542}"/>
    <cellStyle name="Normalny 26 5 5" xfId="25033" xr:uid="{961F844D-E3CA-4B89-9A7D-F4E1F24563E7}"/>
    <cellStyle name="Normalny 26 5 5 2" xfId="28939" xr:uid="{D133C1E1-0BE1-4651-BFA2-9E8AB9AB10E2}"/>
    <cellStyle name="Normalny 26 5 5 2 2" xfId="36183" xr:uid="{5D92E4E2-9D1A-4E68-A07A-41144FB4638F}"/>
    <cellStyle name="Normalny 26 5 5 3" xfId="36182" xr:uid="{3414DDB1-3061-4C2D-A7DA-4E27807BB823}"/>
    <cellStyle name="Normalny 26 5 6" xfId="26331" xr:uid="{8B6855BF-BF72-49B2-8DBF-C952E665FD6E}"/>
    <cellStyle name="Normalny 26 5 6 2" xfId="36184" xr:uid="{CA92F6E2-BCE8-4E94-85D2-908019492548}"/>
    <cellStyle name="Normalny 26 5 7" xfId="30248" xr:uid="{BA97C7A1-EC95-45C7-915D-12023FA846A6}"/>
    <cellStyle name="Normalny 26 5 8" xfId="30928" xr:uid="{7C26065B-2091-43DE-8DA9-23E48B19D9C5}"/>
    <cellStyle name="Normalny 26 6" xfId="9647" xr:uid="{881B776B-B980-4F64-A9CF-5258EE273B58}"/>
    <cellStyle name="Normalny 26 6 2" xfId="9648" xr:uid="{49B65BF4-DC12-4D54-8BB1-DF57018BCFD4}"/>
    <cellStyle name="Normalny 26 6 2 2" xfId="23731" xr:uid="{928CF876-B343-49C1-A897-013FD8C7B19B}"/>
    <cellStyle name="Normalny 26 6 2 2 2" xfId="27639" xr:uid="{D8BD6CCC-546C-4B04-BB1F-9D90BAB141D6}"/>
    <cellStyle name="Normalny 26 6 2 2 2 2" xfId="36186" xr:uid="{689C13E6-1598-4367-A0CC-DB8262C96E4D}"/>
    <cellStyle name="Normalny 26 6 2 2 3" xfId="36185" xr:uid="{C9DFCAB2-25F2-4BB4-B3CD-677A13E47D05}"/>
    <cellStyle name="Normalny 26 6 2 3" xfId="25037" xr:uid="{FBAA921F-04CB-493E-AE19-58EDFC7B2801}"/>
    <cellStyle name="Normalny 26 6 2 3 2" xfId="28943" xr:uid="{1FE46593-6557-45AE-8573-7CFAC0A2D3BE}"/>
    <cellStyle name="Normalny 26 6 2 3 2 2" xfId="36188" xr:uid="{9929332B-C776-4155-9284-061887F2AAAA}"/>
    <cellStyle name="Normalny 26 6 2 3 3" xfId="36187" xr:uid="{BAE66D95-2EE1-4F2D-A5D5-13838FA24BDD}"/>
    <cellStyle name="Normalny 26 6 2 4" xfId="26335" xr:uid="{2689F60A-E84A-4DE0-9974-91BBB59DA15D}"/>
    <cellStyle name="Normalny 26 6 2 4 2" xfId="36189" xr:uid="{22E21686-5608-46EB-A34F-5A5DF18F65C9}"/>
    <cellStyle name="Normalny 26 6 2 5" xfId="30249" xr:uid="{062244E1-6F45-4025-995E-77AC546C3E6F}"/>
    <cellStyle name="Normalny 26 6 2 6" xfId="31869" xr:uid="{D58C9384-D669-43B0-BB77-241E7B7AF53B}"/>
    <cellStyle name="Normalny 26 6 3" xfId="23730" xr:uid="{4E46997A-E268-43A2-B4CB-2FBF4AAD5F65}"/>
    <cellStyle name="Normalny 26 6 3 2" xfId="27638" xr:uid="{9A2BABA6-E426-4E88-9AC2-B483FD4C008A}"/>
    <cellStyle name="Normalny 26 6 3 2 2" xfId="36191" xr:uid="{49613D97-2717-4689-A4DA-82BF5B004EDD}"/>
    <cellStyle name="Normalny 26 6 3 3" xfId="36190" xr:uid="{83C45A95-9149-4D34-AAA7-3C3AB95DD394}"/>
    <cellStyle name="Normalny 26 6 4" xfId="25036" xr:uid="{6D667FC7-25F1-4058-A745-BAA4091172B9}"/>
    <cellStyle name="Normalny 26 6 4 2" xfId="28942" xr:uid="{17C2AD87-F81B-4549-AC89-B8375CDF1D92}"/>
    <cellStyle name="Normalny 26 6 4 2 2" xfId="36193" xr:uid="{585E9828-D097-4069-AC38-9246F0C090E2}"/>
    <cellStyle name="Normalny 26 6 4 3" xfId="36192" xr:uid="{5AE4914A-576B-40D2-B21D-8D3408D5D7D9}"/>
    <cellStyle name="Normalny 26 6 5" xfId="26334" xr:uid="{26F07538-CE65-463F-85A2-AF7A665946C7}"/>
    <cellStyle name="Normalny 26 6 5 2" xfId="36194" xr:uid="{8CC829DC-E31B-420F-B1A6-F97CA3EEC327}"/>
    <cellStyle name="Normalny 26 6 6" xfId="30250" xr:uid="{03C2CD81-9625-47D8-BCBB-9EFD761CB469}"/>
    <cellStyle name="Normalny 26 6 7" xfId="31090" xr:uid="{F7EE5EF6-E483-4B29-BA6D-E0FE2B2E3854}"/>
    <cellStyle name="Normalny 26 7" xfId="9649" xr:uid="{BEA5CF0F-2BCC-4479-803E-B36899BDE5B3}"/>
    <cellStyle name="Normalny 26 7 2" xfId="23732" xr:uid="{2E163EEF-7839-4F81-A876-BCC17C100179}"/>
    <cellStyle name="Normalny 26 7 2 2" xfId="27640" xr:uid="{C123B7B6-57F0-48AD-9DE5-F46C4E25E640}"/>
    <cellStyle name="Normalny 26 7 2 2 2" xfId="36196" xr:uid="{A10BC680-CFDD-4F47-98C4-73254CF8BB0D}"/>
    <cellStyle name="Normalny 26 7 2 3" xfId="36195" xr:uid="{D9271E70-3DC9-4D8F-A833-F1E5AA77666B}"/>
    <cellStyle name="Normalny 26 7 3" xfId="25038" xr:uid="{E9DAE360-B37B-4401-8A79-AED1FAA21E72}"/>
    <cellStyle name="Normalny 26 7 3 2" xfId="28944" xr:uid="{787093CD-0779-4D61-AAB4-9AC0EAD289A4}"/>
    <cellStyle name="Normalny 26 7 3 2 2" xfId="36198" xr:uid="{32F6CB4B-D219-4935-82BE-0FE556F43EDB}"/>
    <cellStyle name="Normalny 26 7 3 3" xfId="36197" xr:uid="{93AADE20-8049-49A9-A547-3E8857C40D08}"/>
    <cellStyle name="Normalny 26 7 4" xfId="26336" xr:uid="{72057788-E2BE-48CC-A702-2B389EAF2456}"/>
    <cellStyle name="Normalny 26 7 4 2" xfId="36199" xr:uid="{324A62AB-09A1-44D5-A7FC-1EF51E85127C}"/>
    <cellStyle name="Normalny 26 7 5" xfId="30251" xr:uid="{551F2EF1-5F37-48A2-B42A-B557E36DA6CC}"/>
    <cellStyle name="Normalny 26 7 6" xfId="31430" xr:uid="{FE8CA5C5-616C-4308-B48B-49AC90658523}"/>
    <cellStyle name="Normalny 26 8" xfId="9650" xr:uid="{CDEA8E1C-FA1A-4A3A-B491-7B26328D49F9}"/>
    <cellStyle name="Normalny 26 8 2" xfId="23733" xr:uid="{38D474A2-874C-4D8B-B719-D67DC511081F}"/>
    <cellStyle name="Normalny 26 8 2 2" xfId="27641" xr:uid="{783921ED-25E1-4F9F-A766-3A6EBFD79295}"/>
    <cellStyle name="Normalny 26 8 2 2 2" xfId="36201" xr:uid="{66E96135-EEC7-42EF-BC89-E1B593510E9E}"/>
    <cellStyle name="Normalny 26 8 2 3" xfId="36200" xr:uid="{3ACB4178-FC61-48AE-8406-F90661A40502}"/>
    <cellStyle name="Normalny 26 8 3" xfId="25039" xr:uid="{B37296E0-074E-42C3-A7DC-C87D701C2665}"/>
    <cellStyle name="Normalny 26 8 3 2" xfId="28945" xr:uid="{41621FAC-F8E7-4FC0-A87A-07189E461B52}"/>
    <cellStyle name="Normalny 26 8 3 2 2" xfId="36203" xr:uid="{C5605B82-EC30-45E5-9F91-96B3B86045F5}"/>
    <cellStyle name="Normalny 26 8 3 3" xfId="36202" xr:uid="{1983A993-9863-4568-85C2-7CD2139105AB}"/>
    <cellStyle name="Normalny 26 8 4" xfId="26337" xr:uid="{E71F2ACD-B8B7-4AFA-925A-6CA89298EAD5}"/>
    <cellStyle name="Normalny 26 8 4 2" xfId="36204" xr:uid="{AD0B83E9-6FA0-4D64-AFEE-5714BC56E05C}"/>
    <cellStyle name="Normalny 26 8 5" xfId="30252" xr:uid="{51A5AD3A-ED0A-4D6E-8EB0-9F1499DD3D9F}"/>
    <cellStyle name="Normalny 26 8 6" xfId="31852" xr:uid="{C5EC296F-75CD-475C-818E-E66879E678CF}"/>
    <cellStyle name="Normalny 26 9" xfId="23686" xr:uid="{4C89C4BF-0DB2-48F1-86DF-D03B997B623D}"/>
    <cellStyle name="Normalny 26 9 2" xfId="27594" xr:uid="{254CE5E4-1FB3-4C8F-A4A2-BB8D73E79E4B}"/>
    <cellStyle name="Normalny 26 9 2 2" xfId="36206" xr:uid="{A7CD6589-3B73-46A7-8976-45E91657FAEE}"/>
    <cellStyle name="Normalny 26 9 3" xfId="36205" xr:uid="{6FCD0A7F-90AE-4BDD-BE61-B09871D58303}"/>
    <cellStyle name="Normalny 27" xfId="9651" xr:uid="{3B273B0B-EF9C-4C19-9535-FE8F462EF3FE}"/>
    <cellStyle name="Normalny 27 2" xfId="9652" xr:uid="{17793C09-2833-4ED0-B8C3-FE13D0FFA1DA}"/>
    <cellStyle name="Normalny 27 2 2" xfId="9653" xr:uid="{4EBEED57-507A-4C39-B972-47ACB206C41C}"/>
    <cellStyle name="Normalny 27 3" xfId="9654" xr:uid="{D5BF06F4-5B1D-467F-AF16-AE9B6F85177A}"/>
    <cellStyle name="Normalny 27 4" xfId="40688" xr:uid="{B4A590B0-F228-43A3-9C59-38A35FBE2980}"/>
    <cellStyle name="Normalny 28" xfId="9655" xr:uid="{F3FBD8D9-1919-4AD9-A8B0-5F6DC2AF8C03}"/>
    <cellStyle name="Normalny 28 2" xfId="40689" xr:uid="{7780D42F-1464-49F3-9A68-A9B027E19365}"/>
    <cellStyle name="Normalny 28 3" xfId="41718" xr:uid="{A9C801E1-52F0-4DF2-B734-4FB869DBC105}"/>
    <cellStyle name="Normalny 29" xfId="9656" xr:uid="{E2C78C31-66D6-433C-AA41-08621DC1EA9A}"/>
    <cellStyle name="Normalny 29 2" xfId="9657" xr:uid="{82628D2D-BBB1-46C7-802D-DCE7CFA523DF}"/>
    <cellStyle name="Normalny 29 2 2" xfId="40691" xr:uid="{7021F4E4-41E9-4965-88ED-F3A3A6C62933}"/>
    <cellStyle name="Normalny 29 3" xfId="40690" xr:uid="{3E7646C3-286C-4FFD-9331-07792F2FDE8B}"/>
    <cellStyle name="Normalny 3" xfId="7" xr:uid="{2AEEC4AA-04E6-4355-9AC2-C57A9FB07553}"/>
    <cellStyle name="Normalny 3 10" xfId="9658" xr:uid="{19774217-3110-40A0-8074-C17789881812}"/>
    <cellStyle name="Normalny 3 10 10" xfId="25040" xr:uid="{F3A3E9B8-1D80-4D7C-96F0-5168D1CE5D14}"/>
    <cellStyle name="Normalny 3 10 10 2" xfId="28946" xr:uid="{E4577D57-8DAD-419A-9CF2-D804E8FFFEDD}"/>
    <cellStyle name="Normalny 3 10 10 2 2" xfId="36208" xr:uid="{DC2A790F-7DE3-45ED-A253-DB0A1C7B4777}"/>
    <cellStyle name="Normalny 3 10 10 3" xfId="36207" xr:uid="{CE4A0C1E-A8B5-4853-BB7F-D3D62C26E182}"/>
    <cellStyle name="Normalny 3 10 11" xfId="26338" xr:uid="{9DC0160E-3B62-4EBF-8F32-76D030EBAE61}"/>
    <cellStyle name="Normalny 3 10 11 2" xfId="36209" xr:uid="{C5DC95DF-A4F5-43EA-A7DA-41C81D067A77}"/>
    <cellStyle name="Normalny 3 10 12" xfId="30253" xr:uid="{9E106359-85E7-46BF-B714-9270CD2B3DC2}"/>
    <cellStyle name="Normalny 3 10 13" xfId="30779" xr:uid="{DD900232-985C-435B-BCF0-26444C8DD07A}"/>
    <cellStyle name="Normalny 3 10 14" xfId="40692" xr:uid="{948ADEA3-A2F9-4DF0-9B3B-598498E6A4AF}"/>
    <cellStyle name="Normalny 3 10 2" xfId="9659" xr:uid="{1D533009-E9F2-4185-A01E-7D8ABE4198A9}"/>
    <cellStyle name="Normalny 3 10 2 10" xfId="30254" xr:uid="{D42A793A-6B28-4634-AF2F-3B4DBB411593}"/>
    <cellStyle name="Normalny 3 10 2 11" xfId="30796" xr:uid="{1C959D1D-DFC9-441C-A3FD-419860B1F90D}"/>
    <cellStyle name="Normalny 3 10 2 2" xfId="9660" xr:uid="{709441B1-5529-49F9-9B5C-06035BBAC081}"/>
    <cellStyle name="Normalny 3 10 2 2 10" xfId="30875" xr:uid="{0A4488F3-F619-4FEF-AC0F-CD33F27F9B00}"/>
    <cellStyle name="Normalny 3 10 2 2 2" xfId="9661" xr:uid="{C6A7BD51-19C3-47C4-9FA6-B219C09834CB}"/>
    <cellStyle name="Normalny 3 10 2 2 2 2" xfId="9662" xr:uid="{13FF1D99-A5D4-411D-898F-19D024737582}"/>
    <cellStyle name="Normalny 3 10 2 2 2 2 2" xfId="23738" xr:uid="{22F31363-E49D-48D6-B664-303FB37A3065}"/>
    <cellStyle name="Normalny 3 10 2 2 2 2 2 2" xfId="27646" xr:uid="{F20F737A-5D5B-4D35-874F-36DE2D4AC1F0}"/>
    <cellStyle name="Normalny 3 10 2 2 2 2 2 2 2" xfId="36211" xr:uid="{5CD24C0B-C6C5-42B3-AB7D-A66A77E532D1}"/>
    <cellStyle name="Normalny 3 10 2 2 2 2 2 3" xfId="36210" xr:uid="{C82DDF6C-8CDD-42DE-80C9-6F6FFF07A2E6}"/>
    <cellStyle name="Normalny 3 10 2 2 2 2 3" xfId="25044" xr:uid="{5AA5110E-FD97-440C-996E-3BEEE173F081}"/>
    <cellStyle name="Normalny 3 10 2 2 2 2 3 2" xfId="28950" xr:uid="{6054AE22-534A-4EBA-97BD-DEED17E88CE2}"/>
    <cellStyle name="Normalny 3 10 2 2 2 2 3 2 2" xfId="36213" xr:uid="{9212755E-41C8-4FA7-BD08-9724C18DAB88}"/>
    <cellStyle name="Normalny 3 10 2 2 2 2 3 3" xfId="36212" xr:uid="{BE5B7994-9B8D-4F41-89A3-69AD3A1DA22B}"/>
    <cellStyle name="Normalny 3 10 2 2 2 2 4" xfId="26342" xr:uid="{53FDF41D-A60A-43D1-95B5-E1E6C3FB0488}"/>
    <cellStyle name="Normalny 3 10 2 2 2 2 4 2" xfId="36214" xr:uid="{292E501D-7F44-4CF4-A138-68F90B42FCE3}"/>
    <cellStyle name="Normalny 3 10 2 2 2 2 5" xfId="30255" xr:uid="{5B9D0872-4E9B-411C-81F2-985ED458453E}"/>
    <cellStyle name="Normalny 3 10 2 2 2 2 6" xfId="31445" xr:uid="{3B646DEA-3447-4108-B98B-0D5C2217F3B3}"/>
    <cellStyle name="Normalny 3 10 2 2 2 3" xfId="9663" xr:uid="{DC383B6E-F588-49D3-AD8F-278DC93BB65C}"/>
    <cellStyle name="Normalny 3 10 2 2 2 3 2" xfId="23739" xr:uid="{466C3531-18E0-46CD-B6A7-8F7315B64CA7}"/>
    <cellStyle name="Normalny 3 10 2 2 2 3 2 2" xfId="27647" xr:uid="{8D497923-B46D-4A24-97C8-D8DE7F068209}"/>
    <cellStyle name="Normalny 3 10 2 2 2 3 2 2 2" xfId="36216" xr:uid="{71D17CC7-8A76-4BBA-BF59-814C06C5040E}"/>
    <cellStyle name="Normalny 3 10 2 2 2 3 2 3" xfId="36215" xr:uid="{273DA941-474A-4C22-868E-50561FBD867C}"/>
    <cellStyle name="Normalny 3 10 2 2 2 3 3" xfId="25045" xr:uid="{C8BEE785-68FB-4C80-884A-D4A3BB489BE2}"/>
    <cellStyle name="Normalny 3 10 2 2 2 3 3 2" xfId="28951" xr:uid="{F255D298-5768-443E-9491-943A831A7CBE}"/>
    <cellStyle name="Normalny 3 10 2 2 2 3 3 2 2" xfId="36218" xr:uid="{D17AF53E-F465-468D-99F5-F24CF30FEBE0}"/>
    <cellStyle name="Normalny 3 10 2 2 2 3 3 3" xfId="36217" xr:uid="{191475F1-6D88-4633-8688-296AE5EE277D}"/>
    <cellStyle name="Normalny 3 10 2 2 2 3 4" xfId="26343" xr:uid="{444813F1-25B3-4539-A546-E8A2436928D1}"/>
    <cellStyle name="Normalny 3 10 2 2 2 3 4 2" xfId="36219" xr:uid="{65488214-1025-423B-BAFE-7F8028595BA4}"/>
    <cellStyle name="Normalny 3 10 2 2 2 3 5" xfId="30256" xr:uid="{000AB490-4776-425F-B62B-52C5628F353C}"/>
    <cellStyle name="Normalny 3 10 2 2 2 3 6" xfId="31873" xr:uid="{DE3EF425-B644-402F-988F-D37C67DB4C0C}"/>
    <cellStyle name="Normalny 3 10 2 2 2 4" xfId="23737" xr:uid="{8F04098C-020D-4B79-83D4-436EFC3F5621}"/>
    <cellStyle name="Normalny 3 10 2 2 2 4 2" xfId="27645" xr:uid="{794A7554-2A8F-4E9C-B738-FAFD76D957C2}"/>
    <cellStyle name="Normalny 3 10 2 2 2 4 2 2" xfId="36221" xr:uid="{D26DFFB2-57AB-44CB-A839-FC1C96049484}"/>
    <cellStyle name="Normalny 3 10 2 2 2 4 3" xfId="36220" xr:uid="{92AB5820-8404-41B6-84AC-1CC3C40F2896}"/>
    <cellStyle name="Normalny 3 10 2 2 2 5" xfId="25043" xr:uid="{C4639E44-36C8-40F0-B65E-1C035F29303C}"/>
    <cellStyle name="Normalny 3 10 2 2 2 5 2" xfId="28949" xr:uid="{08582B0B-90CE-4F26-9F5E-29313BA17A43}"/>
    <cellStyle name="Normalny 3 10 2 2 2 5 2 2" xfId="36223" xr:uid="{8ADF6A49-69DC-42C7-AA19-6B8BD129E37F}"/>
    <cellStyle name="Normalny 3 10 2 2 2 5 3" xfId="36222" xr:uid="{251FD1D4-6595-491B-9076-7D2219CA86D3}"/>
    <cellStyle name="Normalny 3 10 2 2 2 6" xfId="26341" xr:uid="{9D298CE3-3D85-426B-924B-59A570DF6684}"/>
    <cellStyle name="Normalny 3 10 2 2 2 6 2" xfId="36224" xr:uid="{A0E0569E-EFFF-4AF3-895B-1C57A8B81846}"/>
    <cellStyle name="Normalny 3 10 2 2 2 7" xfId="30257" xr:uid="{E884D1DB-9E67-49E3-8170-AC40B663E84F}"/>
    <cellStyle name="Normalny 3 10 2 2 2 8" xfId="31037" xr:uid="{211E8FDD-4856-4943-98DC-DEE883103396}"/>
    <cellStyle name="Normalny 3 10 2 2 3" xfId="9664" xr:uid="{8E95037B-C352-42FD-B0AD-750E34229726}"/>
    <cellStyle name="Normalny 3 10 2 2 3 2" xfId="9665" xr:uid="{31B6147F-885A-4759-96A0-9062B675E903}"/>
    <cellStyle name="Normalny 3 10 2 2 3 2 2" xfId="23741" xr:uid="{E0C83BFB-50F8-4286-AC68-78E83A800EE1}"/>
    <cellStyle name="Normalny 3 10 2 2 3 2 2 2" xfId="27649" xr:uid="{8995C84E-45CE-44D8-800E-F1DB690EE539}"/>
    <cellStyle name="Normalny 3 10 2 2 3 2 2 2 2" xfId="36226" xr:uid="{08E5D6FF-6A9C-443B-99F9-F49CE3F47E87}"/>
    <cellStyle name="Normalny 3 10 2 2 3 2 2 3" xfId="36225" xr:uid="{6BCBE45E-7347-4144-864F-FF9609B20C71}"/>
    <cellStyle name="Normalny 3 10 2 2 3 2 3" xfId="25047" xr:uid="{4053C7F4-6E8C-4FF7-A4F2-EA1185A8FDBC}"/>
    <cellStyle name="Normalny 3 10 2 2 3 2 3 2" xfId="28953" xr:uid="{5883F9DA-873D-46FA-AD6A-8A3F0D643C0C}"/>
    <cellStyle name="Normalny 3 10 2 2 3 2 3 2 2" xfId="36228" xr:uid="{5A39FC16-23CC-4274-B28B-9F6681AA2B6E}"/>
    <cellStyle name="Normalny 3 10 2 2 3 2 3 3" xfId="36227" xr:uid="{CB43D003-4E55-4B84-83A1-A5BA619ABEA4}"/>
    <cellStyle name="Normalny 3 10 2 2 3 2 4" xfId="26345" xr:uid="{30067B5E-BB12-43F3-A562-A1637B26C1C9}"/>
    <cellStyle name="Normalny 3 10 2 2 3 2 4 2" xfId="36229" xr:uid="{C0DF2B94-8614-4B68-8789-49CCCD2204F7}"/>
    <cellStyle name="Normalny 3 10 2 2 3 2 5" xfId="30258" xr:uid="{05634371-664B-4573-BD95-667A8EAFA3A4}"/>
    <cellStyle name="Normalny 3 10 2 2 3 2 6" xfId="31874" xr:uid="{7BB13228-7D9E-4F3E-8480-B77BF90867AB}"/>
    <cellStyle name="Normalny 3 10 2 2 3 3" xfId="23740" xr:uid="{0E632021-78CD-4C9B-8BFF-C02101EC0115}"/>
    <cellStyle name="Normalny 3 10 2 2 3 3 2" xfId="27648" xr:uid="{732ADE0B-369D-475E-97FF-5239C0D3F2D3}"/>
    <cellStyle name="Normalny 3 10 2 2 3 3 2 2" xfId="36231" xr:uid="{2F33EA48-E13E-4A8B-A667-4758E6CF2E3F}"/>
    <cellStyle name="Normalny 3 10 2 2 3 3 3" xfId="36230" xr:uid="{B546EC3B-912B-4F76-8CD9-125A03EDE210}"/>
    <cellStyle name="Normalny 3 10 2 2 3 4" xfId="25046" xr:uid="{CA08E2B0-48F9-47C2-846C-42DC2D6807D2}"/>
    <cellStyle name="Normalny 3 10 2 2 3 4 2" xfId="28952" xr:uid="{418DBAF0-1B7C-4786-8C65-1A89172C9B91}"/>
    <cellStyle name="Normalny 3 10 2 2 3 4 2 2" xfId="36233" xr:uid="{7D80C0F1-048C-48F5-9AB4-4F96427807D8}"/>
    <cellStyle name="Normalny 3 10 2 2 3 4 3" xfId="36232" xr:uid="{8FD85517-518A-4729-B5DE-D31B380466F5}"/>
    <cellStyle name="Normalny 3 10 2 2 3 5" xfId="26344" xr:uid="{6AA3FB44-4280-43C4-8FB5-5359132B7477}"/>
    <cellStyle name="Normalny 3 10 2 2 3 5 2" xfId="36234" xr:uid="{F0BB9E3C-80D8-45C2-A543-F6780D1CCF75}"/>
    <cellStyle name="Normalny 3 10 2 2 3 6" xfId="30259" xr:uid="{B0ECFED8-67A7-4451-A32B-943777491F98}"/>
    <cellStyle name="Normalny 3 10 2 2 3 7" xfId="31199" xr:uid="{9BCC7AB4-4EFA-4C7E-B98F-C45E3DA2CDF5}"/>
    <cellStyle name="Normalny 3 10 2 2 4" xfId="9666" xr:uid="{AF1700BA-66D0-4A67-B094-C3903BE53FCE}"/>
    <cellStyle name="Normalny 3 10 2 2 4 2" xfId="23742" xr:uid="{B4FD245D-F393-4810-86A0-C179CE925389}"/>
    <cellStyle name="Normalny 3 10 2 2 4 2 2" xfId="27650" xr:uid="{7AA5C300-3CEF-4909-BDDA-1BAF807BB513}"/>
    <cellStyle name="Normalny 3 10 2 2 4 2 2 2" xfId="36236" xr:uid="{950BF89D-8242-4B0D-A529-EFB337616376}"/>
    <cellStyle name="Normalny 3 10 2 2 4 2 3" xfId="36235" xr:uid="{07583AF8-8BFC-4678-8C69-C4ABA5549586}"/>
    <cellStyle name="Normalny 3 10 2 2 4 3" xfId="25048" xr:uid="{D82AF386-426F-42F7-B08C-22D0CAE64D98}"/>
    <cellStyle name="Normalny 3 10 2 2 4 3 2" xfId="28954" xr:uid="{AF848063-6AB9-48FA-BC25-AB6BD4688B8E}"/>
    <cellStyle name="Normalny 3 10 2 2 4 3 2 2" xfId="36238" xr:uid="{F7E9CDF2-66C0-44CD-B58E-895889BC8DC6}"/>
    <cellStyle name="Normalny 3 10 2 2 4 3 3" xfId="36237" xr:uid="{9545C5BE-B503-437D-AAEC-DA96CD1B8E2A}"/>
    <cellStyle name="Normalny 3 10 2 2 4 4" xfId="26346" xr:uid="{75497C9F-6102-43A7-9736-1F86B816C794}"/>
    <cellStyle name="Normalny 3 10 2 2 4 4 2" xfId="36239" xr:uid="{E88784B9-5031-48DF-AB6F-3E5EF7DAEB9B}"/>
    <cellStyle name="Normalny 3 10 2 2 4 5" xfId="30260" xr:uid="{27937E16-39C6-4E74-B964-18597B6A76D8}"/>
    <cellStyle name="Normalny 3 10 2 2 4 6" xfId="31444" xr:uid="{184431FE-70CE-48A3-A9B6-1B7027360ADE}"/>
    <cellStyle name="Normalny 3 10 2 2 5" xfId="9667" xr:uid="{5CF33330-60D3-46ED-A63F-B7C43EFD75ED}"/>
    <cellStyle name="Normalny 3 10 2 2 5 2" xfId="23743" xr:uid="{9C8F3FA1-D8AE-4C62-9761-D38482D10CF0}"/>
    <cellStyle name="Normalny 3 10 2 2 5 2 2" xfId="27651" xr:uid="{6EF6C84C-6938-444B-8AAC-C955F074DC6F}"/>
    <cellStyle name="Normalny 3 10 2 2 5 2 2 2" xfId="36241" xr:uid="{6F9E0685-F8D4-4C4F-9858-7B04956D7AF8}"/>
    <cellStyle name="Normalny 3 10 2 2 5 2 3" xfId="36240" xr:uid="{D76A242F-C2B0-4982-A2D8-9C462A74CC21}"/>
    <cellStyle name="Normalny 3 10 2 2 5 3" xfId="25049" xr:uid="{46A843D6-DCAA-4D30-A3B0-67AC85F26D0C}"/>
    <cellStyle name="Normalny 3 10 2 2 5 3 2" xfId="28955" xr:uid="{8B221617-1E23-4316-A90D-769BF710FD64}"/>
    <cellStyle name="Normalny 3 10 2 2 5 3 2 2" xfId="36243" xr:uid="{9B8A9277-0926-4660-80E7-0A18CB704763}"/>
    <cellStyle name="Normalny 3 10 2 2 5 3 3" xfId="36242" xr:uid="{8BBCDACE-30E4-4EE1-BE90-D9625188CECE}"/>
    <cellStyle name="Normalny 3 10 2 2 5 4" xfId="26347" xr:uid="{642DA00C-EEE0-47D1-A4DD-609368ED0D09}"/>
    <cellStyle name="Normalny 3 10 2 2 5 4 2" xfId="36244" xr:uid="{698313EA-4F93-488C-96CA-2CBBC579FF91}"/>
    <cellStyle name="Normalny 3 10 2 2 5 5" xfId="30261" xr:uid="{D195816D-51C8-40E9-8FA9-40EBE3DA3CB0}"/>
    <cellStyle name="Normalny 3 10 2 2 5 6" xfId="31872" xr:uid="{BC69A329-AF1D-403E-9897-03C30E9CF2A3}"/>
    <cellStyle name="Normalny 3 10 2 2 6" xfId="23736" xr:uid="{61939DCB-6A14-4D31-8070-8E562A60262F}"/>
    <cellStyle name="Normalny 3 10 2 2 6 2" xfId="27644" xr:uid="{C3D5AD1B-8584-413B-8445-7A03F3C37F75}"/>
    <cellStyle name="Normalny 3 10 2 2 6 2 2" xfId="36246" xr:uid="{655BD863-8BF4-4D98-80DD-2BCA0A2D95A9}"/>
    <cellStyle name="Normalny 3 10 2 2 6 3" xfId="36245" xr:uid="{F56EFAC1-F488-4E8C-B1DD-6F9443794BF1}"/>
    <cellStyle name="Normalny 3 10 2 2 7" xfId="25042" xr:uid="{56DDD641-5225-4396-B942-43F656617094}"/>
    <cellStyle name="Normalny 3 10 2 2 7 2" xfId="28948" xr:uid="{84CC4D87-DD26-4F01-A1AE-202F5F0C9374}"/>
    <cellStyle name="Normalny 3 10 2 2 7 2 2" xfId="36248" xr:uid="{03E4F941-7984-4734-9D07-FE3C741176AE}"/>
    <cellStyle name="Normalny 3 10 2 2 7 3" xfId="36247" xr:uid="{4FEBA9C0-E478-4735-BF15-C408DA398CC5}"/>
    <cellStyle name="Normalny 3 10 2 2 8" xfId="26340" xr:uid="{A6EBD3B9-855A-4D68-AB17-93959ACD1800}"/>
    <cellStyle name="Normalny 3 10 2 2 8 2" xfId="36249" xr:uid="{A27CC50D-AF2E-4581-B673-5AEAB1B07FDF}"/>
    <cellStyle name="Normalny 3 10 2 2 9" xfId="30262" xr:uid="{7E6D47ED-A3F4-48B3-BFC2-6E15DBA23882}"/>
    <cellStyle name="Normalny 3 10 2 3" xfId="9668" xr:uid="{58646CA8-8E27-4E61-B9F3-12F53F17AD15}"/>
    <cellStyle name="Normalny 3 10 2 3 2" xfId="9669" xr:uid="{61039F80-7C5E-432E-B21F-9AFE75045E46}"/>
    <cellStyle name="Normalny 3 10 2 3 2 2" xfId="23745" xr:uid="{14C04AD7-03C6-4C0B-8300-1A43A9DA08F1}"/>
    <cellStyle name="Normalny 3 10 2 3 2 2 2" xfId="27653" xr:uid="{651F45DD-E42D-4DC3-9E98-AD89FDF7C128}"/>
    <cellStyle name="Normalny 3 10 2 3 2 2 2 2" xfId="36251" xr:uid="{EAD38A2C-E27B-4D86-AB36-83BFBD654456}"/>
    <cellStyle name="Normalny 3 10 2 3 2 2 3" xfId="36250" xr:uid="{95BF9C37-65CF-4CC8-9CF5-C4CFF10F2EAC}"/>
    <cellStyle name="Normalny 3 10 2 3 2 3" xfId="25051" xr:uid="{F6D6DA22-A271-4D63-B09B-918A2949C997}"/>
    <cellStyle name="Normalny 3 10 2 3 2 3 2" xfId="28957" xr:uid="{B15F21E2-8A6C-498A-B73A-78229553D388}"/>
    <cellStyle name="Normalny 3 10 2 3 2 3 2 2" xfId="36253" xr:uid="{361AE162-8062-4345-8714-8E8E63B626CB}"/>
    <cellStyle name="Normalny 3 10 2 3 2 3 3" xfId="36252" xr:uid="{E558003C-BD0D-43CE-99B4-16E5CB0D495B}"/>
    <cellStyle name="Normalny 3 10 2 3 2 4" xfId="26349" xr:uid="{A3427CE5-6700-457A-A2BE-9043D376BABD}"/>
    <cellStyle name="Normalny 3 10 2 3 2 4 2" xfId="36254" xr:uid="{352FC318-C348-4EBC-B4DC-4838FC0FD943}"/>
    <cellStyle name="Normalny 3 10 2 3 2 5" xfId="30263" xr:uid="{DBB31F35-78F7-4A5D-A68D-02A9774C92DA}"/>
    <cellStyle name="Normalny 3 10 2 3 2 6" xfId="31446" xr:uid="{4D01FDDC-8769-4CAC-AFF5-2306C51F8B90}"/>
    <cellStyle name="Normalny 3 10 2 3 3" xfId="9670" xr:uid="{F03F2D46-7EA8-4975-844B-D2857AA684F6}"/>
    <cellStyle name="Normalny 3 10 2 3 3 2" xfId="23746" xr:uid="{9A9ABC52-D7AA-453B-9508-C652D19250F2}"/>
    <cellStyle name="Normalny 3 10 2 3 3 2 2" xfId="27654" xr:uid="{8E89E5FA-9A98-47DC-A3C3-AA8CD8C76786}"/>
    <cellStyle name="Normalny 3 10 2 3 3 2 2 2" xfId="36256" xr:uid="{7760ACB5-C7A1-4959-8471-175EDB1452B6}"/>
    <cellStyle name="Normalny 3 10 2 3 3 2 3" xfId="36255" xr:uid="{56D42E87-11B2-422B-BB75-5BC343B11AF6}"/>
    <cellStyle name="Normalny 3 10 2 3 3 3" xfId="25052" xr:uid="{D61863CE-8D0D-4F12-87DB-4DFD773134B8}"/>
    <cellStyle name="Normalny 3 10 2 3 3 3 2" xfId="28958" xr:uid="{2D115380-7D9D-4777-96D8-70464D3D2BE0}"/>
    <cellStyle name="Normalny 3 10 2 3 3 3 2 2" xfId="36258" xr:uid="{3C5C2D17-5F92-40B3-AAAA-B4DBC251953C}"/>
    <cellStyle name="Normalny 3 10 2 3 3 3 3" xfId="36257" xr:uid="{EB0B8B33-7FA9-4D56-BBE7-8B0A4E2206D0}"/>
    <cellStyle name="Normalny 3 10 2 3 3 4" xfId="26350" xr:uid="{ECD77329-3E6B-4DBA-949F-163F8982C6A7}"/>
    <cellStyle name="Normalny 3 10 2 3 3 4 2" xfId="36259" xr:uid="{9079772F-CCB8-45ED-96B6-276306870343}"/>
    <cellStyle name="Normalny 3 10 2 3 3 5" xfId="30264" xr:uid="{BC9E6D46-9AD6-4399-961E-731AC2E4C0C4}"/>
    <cellStyle name="Normalny 3 10 2 3 3 6" xfId="31875" xr:uid="{15E02CA3-2C41-4853-9089-788ACAC46C94}"/>
    <cellStyle name="Normalny 3 10 2 3 4" xfId="23744" xr:uid="{19DB8EAD-C8DC-4EC8-BB62-4347AA34B40A}"/>
    <cellStyle name="Normalny 3 10 2 3 4 2" xfId="27652" xr:uid="{010E3E8B-0310-4074-9798-855C678764AE}"/>
    <cellStyle name="Normalny 3 10 2 3 4 2 2" xfId="36261" xr:uid="{83704D7C-5D84-4353-A078-2BE33B0BB31C}"/>
    <cellStyle name="Normalny 3 10 2 3 4 3" xfId="36260" xr:uid="{620FDAFE-83E6-4C75-AF37-CDD43FF851B1}"/>
    <cellStyle name="Normalny 3 10 2 3 5" xfId="25050" xr:uid="{24B8F797-C8FF-4A08-B9ED-04BFE229C814}"/>
    <cellStyle name="Normalny 3 10 2 3 5 2" xfId="28956" xr:uid="{F5F5D8EA-D84F-4439-9380-772DB2F7A44D}"/>
    <cellStyle name="Normalny 3 10 2 3 5 2 2" xfId="36263" xr:uid="{6631E4E4-6CED-4C77-80DD-913575132E62}"/>
    <cellStyle name="Normalny 3 10 2 3 5 3" xfId="36262" xr:uid="{67FDBD6D-5059-48DF-93CE-3AAC2058823E}"/>
    <cellStyle name="Normalny 3 10 2 3 6" xfId="26348" xr:uid="{ADCA26E1-B80C-4F1B-A47E-68FB86ED466D}"/>
    <cellStyle name="Normalny 3 10 2 3 6 2" xfId="36264" xr:uid="{8B40F98F-5860-47A0-A2C2-0D602031D9A9}"/>
    <cellStyle name="Normalny 3 10 2 3 7" xfId="30265" xr:uid="{3B9560A7-E57D-4677-8CF0-46B7D0DB06CF}"/>
    <cellStyle name="Normalny 3 10 2 3 8" xfId="30958" xr:uid="{5A7AA859-37C7-47CF-BEFB-AED3CF1BD1B1}"/>
    <cellStyle name="Normalny 3 10 2 4" xfId="9671" xr:uid="{D6D7AFA2-8DAF-4E26-BFE0-ADF7C9F3B927}"/>
    <cellStyle name="Normalny 3 10 2 4 2" xfId="9672" xr:uid="{B7FCCBCF-08C0-43B6-AE4B-345BFE80ABE7}"/>
    <cellStyle name="Normalny 3 10 2 4 2 2" xfId="23748" xr:uid="{1224CC54-0D3D-40E9-B562-3712A25432E5}"/>
    <cellStyle name="Normalny 3 10 2 4 2 2 2" xfId="27656" xr:uid="{39D3D547-9629-4256-B5CC-00075C3FBF5E}"/>
    <cellStyle name="Normalny 3 10 2 4 2 2 2 2" xfId="36266" xr:uid="{62EED931-F77D-4FD8-BCFB-953BF24C4DDB}"/>
    <cellStyle name="Normalny 3 10 2 4 2 2 3" xfId="36265" xr:uid="{87F73E5B-E6BC-40CA-96E3-0865EA539E02}"/>
    <cellStyle name="Normalny 3 10 2 4 2 3" xfId="25054" xr:uid="{76FA933C-1FC7-4E70-B92B-6BDD68E4B19B}"/>
    <cellStyle name="Normalny 3 10 2 4 2 3 2" xfId="28960" xr:uid="{20937928-F137-475E-8B9E-F6C06082D94E}"/>
    <cellStyle name="Normalny 3 10 2 4 2 3 2 2" xfId="36268" xr:uid="{E0338305-3ECF-4C37-8C4B-FABD4440888F}"/>
    <cellStyle name="Normalny 3 10 2 4 2 3 3" xfId="36267" xr:uid="{C4460D35-6687-4F80-B50C-5288EBE7AE54}"/>
    <cellStyle name="Normalny 3 10 2 4 2 4" xfId="26352" xr:uid="{93FFDD98-3D59-4508-807B-171E9CB144E4}"/>
    <cellStyle name="Normalny 3 10 2 4 2 4 2" xfId="36269" xr:uid="{BD8BACD3-29A5-44E9-9686-18AA040D91DD}"/>
    <cellStyle name="Normalny 3 10 2 4 2 5" xfId="30266" xr:uid="{6A2E28AD-F353-4B06-B164-D0071AC2F733}"/>
    <cellStyle name="Normalny 3 10 2 4 2 6" xfId="31876" xr:uid="{111AC484-9D9D-485F-83B8-111E71191F95}"/>
    <cellStyle name="Normalny 3 10 2 4 3" xfId="23747" xr:uid="{229D936B-4178-4F2C-811B-FE846E06C575}"/>
    <cellStyle name="Normalny 3 10 2 4 3 2" xfId="27655" xr:uid="{DA37594A-407A-487C-BDD4-4ACCE8F6E4C7}"/>
    <cellStyle name="Normalny 3 10 2 4 3 2 2" xfId="36271" xr:uid="{B91814CF-7F84-42CE-8B24-16C12229881D}"/>
    <cellStyle name="Normalny 3 10 2 4 3 3" xfId="36270" xr:uid="{37A854C0-151F-40AB-AA13-EC95FED14AA2}"/>
    <cellStyle name="Normalny 3 10 2 4 4" xfId="25053" xr:uid="{4E430850-7836-4F3B-B8D5-22D38FDE8212}"/>
    <cellStyle name="Normalny 3 10 2 4 4 2" xfId="28959" xr:uid="{0E5F41EB-970B-439D-8E42-5B97B116B1A1}"/>
    <cellStyle name="Normalny 3 10 2 4 4 2 2" xfId="36273" xr:uid="{782FDA08-9847-4AB2-9B97-0FA7347A501D}"/>
    <cellStyle name="Normalny 3 10 2 4 4 3" xfId="36272" xr:uid="{2DCDC6B3-9835-4090-A0A3-19B9C1F308F6}"/>
    <cellStyle name="Normalny 3 10 2 4 5" xfId="26351" xr:uid="{8083050C-CFCF-4855-A2E6-A4914FDB5223}"/>
    <cellStyle name="Normalny 3 10 2 4 5 2" xfId="36274" xr:uid="{541D1F25-B74D-4C75-8D94-9DA6505F5CB5}"/>
    <cellStyle name="Normalny 3 10 2 4 6" xfId="30267" xr:uid="{C9C28819-5550-429F-AF2B-CEEA07FA7933}"/>
    <cellStyle name="Normalny 3 10 2 4 7" xfId="31120" xr:uid="{39D12EF8-9B33-4EEE-9828-5C34CDAE7D45}"/>
    <cellStyle name="Normalny 3 10 2 5" xfId="9673" xr:uid="{6BDBC376-74AF-47B5-A77D-7D72583481F9}"/>
    <cellStyle name="Normalny 3 10 2 5 2" xfId="23749" xr:uid="{801FDBCD-2492-42AE-BF03-61B402467E7F}"/>
    <cellStyle name="Normalny 3 10 2 5 2 2" xfId="27657" xr:uid="{1B6C7597-95E0-4F63-9F7F-54EDB8AAEF86}"/>
    <cellStyle name="Normalny 3 10 2 5 2 2 2" xfId="36276" xr:uid="{4AB7BE9B-518F-40BC-97E8-9D5CF3CC0821}"/>
    <cellStyle name="Normalny 3 10 2 5 2 3" xfId="36275" xr:uid="{9837B5D4-ADAD-48E5-A190-7DFF115957DF}"/>
    <cellStyle name="Normalny 3 10 2 5 3" xfId="25055" xr:uid="{0306287E-BE01-4FFD-8566-CC5598B375B5}"/>
    <cellStyle name="Normalny 3 10 2 5 3 2" xfId="28961" xr:uid="{9BC46D56-7F76-405A-AC43-32F5DC7673CF}"/>
    <cellStyle name="Normalny 3 10 2 5 3 2 2" xfId="36278" xr:uid="{5C74688B-68A1-4E80-8D3F-53D314DDD954}"/>
    <cellStyle name="Normalny 3 10 2 5 3 3" xfId="36277" xr:uid="{8E6696E1-1CDD-4E04-AC1F-52E966FF32DC}"/>
    <cellStyle name="Normalny 3 10 2 5 4" xfId="26353" xr:uid="{E4CE6BDE-2509-4C8F-8B2D-54333C40F9DD}"/>
    <cellStyle name="Normalny 3 10 2 5 4 2" xfId="36279" xr:uid="{854EEF15-EEAE-4918-83F3-11627434D9D0}"/>
    <cellStyle name="Normalny 3 10 2 5 5" xfId="30268" xr:uid="{068DA929-BA98-443C-B09B-FCAD4878A24A}"/>
    <cellStyle name="Normalny 3 10 2 5 6" xfId="31443" xr:uid="{F1FC4673-611C-4727-A179-42AF39FB80CE}"/>
    <cellStyle name="Normalny 3 10 2 6" xfId="9674" xr:uid="{77A8E021-0BE9-49E3-92A5-51EEEA7B4C75}"/>
    <cellStyle name="Normalny 3 10 2 6 2" xfId="23750" xr:uid="{97C2AA9D-A7C3-4BC1-BA2F-40CEE22B0F8B}"/>
    <cellStyle name="Normalny 3 10 2 6 2 2" xfId="27658" xr:uid="{62B05DE0-D8E8-4E4F-A431-70547BCFBEA7}"/>
    <cellStyle name="Normalny 3 10 2 6 2 2 2" xfId="36281" xr:uid="{649A96D0-6B5F-47EB-A116-38F9A7ECA713}"/>
    <cellStyle name="Normalny 3 10 2 6 2 3" xfId="36280" xr:uid="{5C3BC2CF-CBE9-4379-98C7-8603922B1B7D}"/>
    <cellStyle name="Normalny 3 10 2 6 3" xfId="25056" xr:uid="{BBA727D3-F0CD-4A0E-BC52-78CF85F6E312}"/>
    <cellStyle name="Normalny 3 10 2 6 3 2" xfId="28962" xr:uid="{85229881-8C07-46AB-AE5E-91DE0F0DA759}"/>
    <cellStyle name="Normalny 3 10 2 6 3 2 2" xfId="36283" xr:uid="{E5BDDDC9-7D56-4EDD-BE18-787AF40B34C7}"/>
    <cellStyle name="Normalny 3 10 2 6 3 3" xfId="36282" xr:uid="{B48BB3C9-39AE-4A78-96DE-724CE5D6C62D}"/>
    <cellStyle name="Normalny 3 10 2 6 4" xfId="26354" xr:uid="{81ACD67E-60D4-4285-AF5B-02880948B1E9}"/>
    <cellStyle name="Normalny 3 10 2 6 4 2" xfId="36284" xr:uid="{AA46B2EA-A3B9-48F6-9351-3E8189F0119F}"/>
    <cellStyle name="Normalny 3 10 2 6 5" xfId="30269" xr:uid="{086BD046-3EDE-4825-8018-73D13D1A1CD1}"/>
    <cellStyle name="Normalny 3 10 2 6 6" xfId="31871" xr:uid="{0B0F6EAF-46D4-42D6-9B34-0219364D562B}"/>
    <cellStyle name="Normalny 3 10 2 7" xfId="23735" xr:uid="{F98E3755-3CD8-46B6-BF13-C5D88F316821}"/>
    <cellStyle name="Normalny 3 10 2 7 2" xfId="27643" xr:uid="{60C4B0DE-1362-403D-9AE0-D95242CD38C8}"/>
    <cellStyle name="Normalny 3 10 2 7 2 2" xfId="36286" xr:uid="{EE40EEEE-DDC8-493C-9F50-E5A4E1F788B5}"/>
    <cellStyle name="Normalny 3 10 2 7 3" xfId="36285" xr:uid="{A4729BCE-DA50-4551-8DD7-9723748F9F9F}"/>
    <cellStyle name="Normalny 3 10 2 8" xfId="25041" xr:uid="{BA93C4D1-DFA2-4EB3-A2D0-F4E45D70A222}"/>
    <cellStyle name="Normalny 3 10 2 8 2" xfId="28947" xr:uid="{1423663E-99F9-42F5-91D4-D4BDB895FACE}"/>
    <cellStyle name="Normalny 3 10 2 8 2 2" xfId="36288" xr:uid="{32469B84-EFFA-40C0-B017-3E98F6647B33}"/>
    <cellStyle name="Normalny 3 10 2 8 3" xfId="36287" xr:uid="{F8F6AD0A-D421-4405-9743-A2774629422E}"/>
    <cellStyle name="Normalny 3 10 2 9" xfId="26339" xr:uid="{7D2B246A-0A59-4EDB-B221-FC0D092913F7}"/>
    <cellStyle name="Normalny 3 10 2 9 2" xfId="36289" xr:uid="{9F68A13E-3F69-47A3-A437-552F08B5BE2B}"/>
    <cellStyle name="Normalny 3 10 3" xfId="9675" xr:uid="{33E26CEF-A9DC-41C2-B29C-E1F6DBAC7C48}"/>
    <cellStyle name="Normalny 3 10 3 10" xfId="30270" xr:uid="{4C216422-2EC8-495D-9635-9B514966D0E1}"/>
    <cellStyle name="Normalny 3 10 3 11" xfId="30815" xr:uid="{CFA57095-DAAF-4083-91C2-A37F2D365BEC}"/>
    <cellStyle name="Normalny 3 10 3 2" xfId="9676" xr:uid="{4F35621A-2DCB-4027-8BCA-050ED24DE961}"/>
    <cellStyle name="Normalny 3 10 3 2 10" xfId="30894" xr:uid="{DB33403F-9B87-4819-AE8E-98B1C2E3C762}"/>
    <cellStyle name="Normalny 3 10 3 2 2" xfId="9677" xr:uid="{88B84C08-50E0-4F5A-95B6-EC863A70A043}"/>
    <cellStyle name="Normalny 3 10 3 2 2 2" xfId="9678" xr:uid="{9E436C31-5E8E-4DA6-A81D-D53200BE8BF0}"/>
    <cellStyle name="Normalny 3 10 3 2 2 2 2" xfId="23754" xr:uid="{22E26DD8-9869-4861-98CD-0336EFCEC9CF}"/>
    <cellStyle name="Normalny 3 10 3 2 2 2 2 2" xfId="27662" xr:uid="{7632CE65-900D-43B3-962E-3A52D3F21E17}"/>
    <cellStyle name="Normalny 3 10 3 2 2 2 2 2 2" xfId="36291" xr:uid="{FD528523-3DDB-4769-BF56-9DBECC4A4C6A}"/>
    <cellStyle name="Normalny 3 10 3 2 2 2 2 3" xfId="36290" xr:uid="{5BB1C08C-4A3B-4D36-857A-050754A608C0}"/>
    <cellStyle name="Normalny 3 10 3 2 2 2 3" xfId="25060" xr:uid="{E4B52280-96E8-4E19-BF29-AFBFCFA68C42}"/>
    <cellStyle name="Normalny 3 10 3 2 2 2 3 2" xfId="28966" xr:uid="{1ED616EB-BE88-4012-8FDF-387F48C9AA6E}"/>
    <cellStyle name="Normalny 3 10 3 2 2 2 3 2 2" xfId="36293" xr:uid="{E98AC5D2-E419-420D-A580-66CF06C3723B}"/>
    <cellStyle name="Normalny 3 10 3 2 2 2 3 3" xfId="36292" xr:uid="{32A3C95C-3D20-4255-997B-448EC96B2509}"/>
    <cellStyle name="Normalny 3 10 3 2 2 2 4" xfId="26358" xr:uid="{778A7278-E063-483D-A777-6438E0BE866A}"/>
    <cellStyle name="Normalny 3 10 3 2 2 2 4 2" xfId="36294" xr:uid="{9BEA2D25-D27B-4F3E-8797-FD4C9E73CC64}"/>
    <cellStyle name="Normalny 3 10 3 2 2 2 5" xfId="30271" xr:uid="{C8B5860E-D184-475B-B967-D054EB45537A}"/>
    <cellStyle name="Normalny 3 10 3 2 2 2 6" xfId="31449" xr:uid="{2CF10146-60D9-44FE-AC42-283F86517FF1}"/>
    <cellStyle name="Normalny 3 10 3 2 2 3" xfId="9679" xr:uid="{9CDD2185-D61A-4C1A-81B9-AF5BA9A18A95}"/>
    <cellStyle name="Normalny 3 10 3 2 2 3 2" xfId="23755" xr:uid="{8D48EF16-2606-4601-B3FE-9A0ED0D09594}"/>
    <cellStyle name="Normalny 3 10 3 2 2 3 2 2" xfId="27663" xr:uid="{D96B5F05-5E61-486D-A358-D0ACD64E30BA}"/>
    <cellStyle name="Normalny 3 10 3 2 2 3 2 2 2" xfId="36296" xr:uid="{23153F01-76A9-463A-A6C2-D775D43DC09E}"/>
    <cellStyle name="Normalny 3 10 3 2 2 3 2 3" xfId="36295" xr:uid="{DB2DEA66-0055-41C2-B450-BFCB8353BBFA}"/>
    <cellStyle name="Normalny 3 10 3 2 2 3 3" xfId="25061" xr:uid="{9191FBE4-F323-4AA6-89EC-943030B25259}"/>
    <cellStyle name="Normalny 3 10 3 2 2 3 3 2" xfId="28967" xr:uid="{CCA43341-C289-4696-B0D3-E1162F44FD00}"/>
    <cellStyle name="Normalny 3 10 3 2 2 3 3 2 2" xfId="36298" xr:uid="{3B7D173F-7FD4-4F3B-8CEB-0B7E619F96CF}"/>
    <cellStyle name="Normalny 3 10 3 2 2 3 3 3" xfId="36297" xr:uid="{73D51C20-1C3A-48AD-BD4C-7A27F6D98D35}"/>
    <cellStyle name="Normalny 3 10 3 2 2 3 4" xfId="26359" xr:uid="{6F928453-2212-4C14-BF8B-3DEA69C4791A}"/>
    <cellStyle name="Normalny 3 10 3 2 2 3 4 2" xfId="36299" xr:uid="{E0EDE8AE-FC88-484B-93AC-9AB6BCDC848A}"/>
    <cellStyle name="Normalny 3 10 3 2 2 3 5" xfId="30272" xr:uid="{88AFDD68-40B5-459E-B278-A49AD8827210}"/>
    <cellStyle name="Normalny 3 10 3 2 2 3 6" xfId="31879" xr:uid="{5BDC96ED-3126-43AF-812D-5643DFDC3D5F}"/>
    <cellStyle name="Normalny 3 10 3 2 2 4" xfId="23753" xr:uid="{46517E48-F2BC-4488-85FF-954834BFBE1A}"/>
    <cellStyle name="Normalny 3 10 3 2 2 4 2" xfId="27661" xr:uid="{38C58F29-B2DA-4A79-97C5-CE17416322BC}"/>
    <cellStyle name="Normalny 3 10 3 2 2 4 2 2" xfId="36301" xr:uid="{117D744D-B59B-4A1B-8B19-CA9386F54B21}"/>
    <cellStyle name="Normalny 3 10 3 2 2 4 3" xfId="36300" xr:uid="{FB9DDD27-A1D2-40C0-A623-4B06ADFFD183}"/>
    <cellStyle name="Normalny 3 10 3 2 2 5" xfId="25059" xr:uid="{E40C99AE-E572-4CF1-956C-26D0D85CB036}"/>
    <cellStyle name="Normalny 3 10 3 2 2 5 2" xfId="28965" xr:uid="{B4D6CE7E-E96C-4C1A-8096-E3EC0C1AD009}"/>
    <cellStyle name="Normalny 3 10 3 2 2 5 2 2" xfId="36303" xr:uid="{A9F5AFC7-C6D1-4D7A-9A3D-1A3781C720FB}"/>
    <cellStyle name="Normalny 3 10 3 2 2 5 3" xfId="36302" xr:uid="{A61F9527-753B-4375-ADB7-9D1F69703134}"/>
    <cellStyle name="Normalny 3 10 3 2 2 6" xfId="26357" xr:uid="{9661E53C-3926-4092-B62C-3DB030F47674}"/>
    <cellStyle name="Normalny 3 10 3 2 2 6 2" xfId="36304" xr:uid="{C6B2B65B-AF51-4F0A-844E-1472192A4DCD}"/>
    <cellStyle name="Normalny 3 10 3 2 2 7" xfId="30273" xr:uid="{952B5880-8AE1-4C70-ABD7-1DB3BDAD95AB}"/>
    <cellStyle name="Normalny 3 10 3 2 2 8" xfId="31056" xr:uid="{9D67E9EA-F031-47EA-8BC0-32501D4051F2}"/>
    <cellStyle name="Normalny 3 10 3 2 3" xfId="9680" xr:uid="{6364B0B8-0B23-4D7E-955B-ABD306EB2E79}"/>
    <cellStyle name="Normalny 3 10 3 2 3 2" xfId="9681" xr:uid="{64DAAA9A-4FEA-498B-9267-04CBBEAE8ACA}"/>
    <cellStyle name="Normalny 3 10 3 2 3 2 2" xfId="23757" xr:uid="{E39D6C15-EE72-4516-A1FD-1946A94E5A3C}"/>
    <cellStyle name="Normalny 3 10 3 2 3 2 2 2" xfId="27665" xr:uid="{810E7A22-677B-44F9-9B71-6CD56EA0CA00}"/>
    <cellStyle name="Normalny 3 10 3 2 3 2 2 2 2" xfId="36306" xr:uid="{6FE3D0ED-89C8-44EF-B566-450EE5321205}"/>
    <cellStyle name="Normalny 3 10 3 2 3 2 2 3" xfId="36305" xr:uid="{768082E8-71CD-41D0-B9CE-A03C6FB54340}"/>
    <cellStyle name="Normalny 3 10 3 2 3 2 3" xfId="25063" xr:uid="{FEBAB619-FE8E-40C0-BDF8-B635A6536520}"/>
    <cellStyle name="Normalny 3 10 3 2 3 2 3 2" xfId="28969" xr:uid="{20E90A76-B060-4AF7-838C-E6C039FC01FF}"/>
    <cellStyle name="Normalny 3 10 3 2 3 2 3 2 2" xfId="36308" xr:uid="{C43F2E57-F4B4-4BDA-A167-DAE449ABDF52}"/>
    <cellStyle name="Normalny 3 10 3 2 3 2 3 3" xfId="36307" xr:uid="{963FF3A4-2261-4A2B-A5A0-17B5F51BB64F}"/>
    <cellStyle name="Normalny 3 10 3 2 3 2 4" xfId="26361" xr:uid="{E8931655-9CCF-403B-8B73-CE678D700CED}"/>
    <cellStyle name="Normalny 3 10 3 2 3 2 4 2" xfId="36309" xr:uid="{A301B636-61E1-46CA-97DE-3028E65702D0}"/>
    <cellStyle name="Normalny 3 10 3 2 3 2 5" xfId="30274" xr:uid="{18452A80-64A2-4A15-829B-21712A93F8B3}"/>
    <cellStyle name="Normalny 3 10 3 2 3 2 6" xfId="31880" xr:uid="{5F0313AE-A5E5-44F8-B25F-C53CC6B35B8F}"/>
    <cellStyle name="Normalny 3 10 3 2 3 3" xfId="23756" xr:uid="{39FABD76-F015-4495-86C1-6D2415516358}"/>
    <cellStyle name="Normalny 3 10 3 2 3 3 2" xfId="27664" xr:uid="{4B14FD59-1CD3-4F84-BEB0-C497B3A81BD4}"/>
    <cellStyle name="Normalny 3 10 3 2 3 3 2 2" xfId="36311" xr:uid="{69D961B1-87B1-405B-9200-5B146FEFBDFB}"/>
    <cellStyle name="Normalny 3 10 3 2 3 3 3" xfId="36310" xr:uid="{58402C07-10CE-4A4C-89F2-0742869146E5}"/>
    <cellStyle name="Normalny 3 10 3 2 3 4" xfId="25062" xr:uid="{BBBEC614-F489-460B-98BA-0243ABFE8D3F}"/>
    <cellStyle name="Normalny 3 10 3 2 3 4 2" xfId="28968" xr:uid="{83A95F13-F777-4837-BE99-932ACA5036FF}"/>
    <cellStyle name="Normalny 3 10 3 2 3 4 2 2" xfId="36313" xr:uid="{D10B0A06-4EFC-4B18-BD52-BEDE06CE3E4D}"/>
    <cellStyle name="Normalny 3 10 3 2 3 4 3" xfId="36312" xr:uid="{11BB573A-75E5-47CE-9833-39D0297C53F2}"/>
    <cellStyle name="Normalny 3 10 3 2 3 5" xfId="26360" xr:uid="{462F3224-E1D9-400A-968D-5A69F821426E}"/>
    <cellStyle name="Normalny 3 10 3 2 3 5 2" xfId="36314" xr:uid="{13021EA9-1AE1-4FF7-BED7-639A67DEA8D2}"/>
    <cellStyle name="Normalny 3 10 3 2 3 6" xfId="30275" xr:uid="{82D61657-D176-486D-94B3-4FA2795A2056}"/>
    <cellStyle name="Normalny 3 10 3 2 3 7" xfId="31218" xr:uid="{7D9C55FD-ECDB-4A30-B068-43D06645DF3F}"/>
    <cellStyle name="Normalny 3 10 3 2 4" xfId="9682" xr:uid="{C6E03094-148D-4FDA-A1FA-49E64AD1FEF2}"/>
    <cellStyle name="Normalny 3 10 3 2 4 2" xfId="23758" xr:uid="{48F6687F-1EBC-4F0B-9126-BC0F70E5318D}"/>
    <cellStyle name="Normalny 3 10 3 2 4 2 2" xfId="27666" xr:uid="{61A03AFF-9998-4FF4-BBEA-47615F0AFE36}"/>
    <cellStyle name="Normalny 3 10 3 2 4 2 2 2" xfId="36316" xr:uid="{7DDE0850-DB18-41C7-A60C-5FAF7340E640}"/>
    <cellStyle name="Normalny 3 10 3 2 4 2 3" xfId="36315" xr:uid="{87F4F29E-E6AC-4FA6-8A9D-8A41F23316C3}"/>
    <cellStyle name="Normalny 3 10 3 2 4 3" xfId="25064" xr:uid="{985471B0-B989-4C0C-A9E8-1BD46869696B}"/>
    <cellStyle name="Normalny 3 10 3 2 4 3 2" xfId="28970" xr:uid="{AD37F9CE-A972-47FC-A379-17FFC8623FA9}"/>
    <cellStyle name="Normalny 3 10 3 2 4 3 2 2" xfId="36318" xr:uid="{292230E4-65DC-4A41-B7A4-43C96CDB5FD2}"/>
    <cellStyle name="Normalny 3 10 3 2 4 3 3" xfId="36317" xr:uid="{B4E260FB-AA8F-4B45-B0D0-3FDC9C137573}"/>
    <cellStyle name="Normalny 3 10 3 2 4 4" xfId="26362" xr:uid="{C721547D-DAFA-47B4-A182-0749D8D31313}"/>
    <cellStyle name="Normalny 3 10 3 2 4 4 2" xfId="36319" xr:uid="{EF4AE427-8566-416B-A5C9-C0FE671486AA}"/>
    <cellStyle name="Normalny 3 10 3 2 4 5" xfId="30276" xr:uid="{2C34712F-2C54-40C2-A4A8-7B23F3127C0F}"/>
    <cellStyle name="Normalny 3 10 3 2 4 6" xfId="31448" xr:uid="{2C777A28-E8AE-422B-9E3D-0D7E007076F8}"/>
    <cellStyle name="Normalny 3 10 3 2 5" xfId="9683" xr:uid="{ACDB522C-54CB-4FBB-BEB6-4EFF7B549F5E}"/>
    <cellStyle name="Normalny 3 10 3 2 5 2" xfId="23759" xr:uid="{0EC18244-E372-4E10-96A8-EEB903D25C7B}"/>
    <cellStyle name="Normalny 3 10 3 2 5 2 2" xfId="27667" xr:uid="{37E79204-175F-40CA-8857-924DCA56E36A}"/>
    <cellStyle name="Normalny 3 10 3 2 5 2 2 2" xfId="36321" xr:uid="{319BA332-93F3-4600-8552-8DC4C0EA6D09}"/>
    <cellStyle name="Normalny 3 10 3 2 5 2 3" xfId="36320" xr:uid="{32E41F53-9649-4B76-8DDF-026F3252D9DD}"/>
    <cellStyle name="Normalny 3 10 3 2 5 3" xfId="25065" xr:uid="{A76DD70C-54E9-4273-8FC9-5B6F9652E791}"/>
    <cellStyle name="Normalny 3 10 3 2 5 3 2" xfId="28971" xr:uid="{FB15E90C-63B7-4435-BC30-DBFFC6B1C5E1}"/>
    <cellStyle name="Normalny 3 10 3 2 5 3 2 2" xfId="36323" xr:uid="{9DD3A9FE-790A-41A3-9BF4-71C64F979984}"/>
    <cellStyle name="Normalny 3 10 3 2 5 3 3" xfId="36322" xr:uid="{FBEFB2EF-C6C8-4112-B7B7-699CA199EE53}"/>
    <cellStyle name="Normalny 3 10 3 2 5 4" xfId="26363" xr:uid="{51F91CED-E355-4989-9CEF-81ACEAE12FBF}"/>
    <cellStyle name="Normalny 3 10 3 2 5 4 2" xfId="36324" xr:uid="{F2785167-9D1B-44AA-8952-DCBC011EC5AE}"/>
    <cellStyle name="Normalny 3 10 3 2 5 5" xfId="30277" xr:uid="{F63E011C-CD96-407D-A92D-D109F01A880B}"/>
    <cellStyle name="Normalny 3 10 3 2 5 6" xfId="31878" xr:uid="{065F4D79-2903-47C9-AB6A-A9E8E8AC4FF2}"/>
    <cellStyle name="Normalny 3 10 3 2 6" xfId="23752" xr:uid="{10C297B2-7508-48D3-97C9-94824D9095D6}"/>
    <cellStyle name="Normalny 3 10 3 2 6 2" xfId="27660" xr:uid="{A36BAF4B-2352-4122-8C97-1B17043776AD}"/>
    <cellStyle name="Normalny 3 10 3 2 6 2 2" xfId="36326" xr:uid="{B056CB4F-49F1-4B16-8182-5DE79C77352F}"/>
    <cellStyle name="Normalny 3 10 3 2 6 3" xfId="36325" xr:uid="{3876D930-7545-4B53-BD2E-67127A0760BC}"/>
    <cellStyle name="Normalny 3 10 3 2 7" xfId="25058" xr:uid="{EF87BB06-A301-4EEE-8E6F-93FAE10C1DC2}"/>
    <cellStyle name="Normalny 3 10 3 2 7 2" xfId="28964" xr:uid="{97CC0208-B6C8-4DE2-9A06-7D41CC6FE824}"/>
    <cellStyle name="Normalny 3 10 3 2 7 2 2" xfId="36328" xr:uid="{6416381A-1EB7-491F-BD67-D5DB56997D9F}"/>
    <cellStyle name="Normalny 3 10 3 2 7 3" xfId="36327" xr:uid="{62A7BD41-9B70-4988-8D11-BA7D65BBAA9D}"/>
    <cellStyle name="Normalny 3 10 3 2 8" xfId="26356" xr:uid="{EAE1BE2B-6894-4BC4-8929-74C2728B9185}"/>
    <cellStyle name="Normalny 3 10 3 2 8 2" xfId="36329" xr:uid="{C896485E-E8A2-4B21-B83A-B82B0BC7C3AF}"/>
    <cellStyle name="Normalny 3 10 3 2 9" xfId="30278" xr:uid="{849A352D-227B-48D8-BB9F-EBF89E6040BD}"/>
    <cellStyle name="Normalny 3 10 3 3" xfId="9684" xr:uid="{8446CB3F-B323-46D7-BC04-6B0F14836CF9}"/>
    <cellStyle name="Normalny 3 10 3 3 2" xfId="9685" xr:uid="{3D033F2C-85F7-4A39-9D62-5CC8FC2AC330}"/>
    <cellStyle name="Normalny 3 10 3 3 2 2" xfId="23761" xr:uid="{5A83C935-A438-42A3-BDCA-285865220C8C}"/>
    <cellStyle name="Normalny 3 10 3 3 2 2 2" xfId="27669" xr:uid="{A3EC3D77-E3A7-4447-8D71-5AD7639BCC7D}"/>
    <cellStyle name="Normalny 3 10 3 3 2 2 2 2" xfId="36331" xr:uid="{4DDA3562-AAA3-4669-B68D-268F0D01C247}"/>
    <cellStyle name="Normalny 3 10 3 3 2 2 3" xfId="36330" xr:uid="{13F78D37-A06D-477E-B275-D701048E7EB3}"/>
    <cellStyle name="Normalny 3 10 3 3 2 3" xfId="25067" xr:uid="{BE7A34D4-6E3C-4DC8-8FA9-0EF7D776324E}"/>
    <cellStyle name="Normalny 3 10 3 3 2 3 2" xfId="28973" xr:uid="{8CB5FC31-803B-4DB3-ADEE-8B0AF52B59EC}"/>
    <cellStyle name="Normalny 3 10 3 3 2 3 2 2" xfId="36333" xr:uid="{9DE7FB16-448F-423D-B01F-7F4AB01ECBC5}"/>
    <cellStyle name="Normalny 3 10 3 3 2 3 3" xfId="36332" xr:uid="{9705438C-0CB3-4687-B9A2-D825A5A56994}"/>
    <cellStyle name="Normalny 3 10 3 3 2 4" xfId="26365" xr:uid="{135300ED-DE22-4A8F-BA01-B01E98705C7E}"/>
    <cellStyle name="Normalny 3 10 3 3 2 4 2" xfId="36334" xr:uid="{CE69CD69-F846-4ACB-AB50-CEBBBFB87A18}"/>
    <cellStyle name="Normalny 3 10 3 3 2 5" xfId="30279" xr:uid="{53B1A3B6-B7F1-4791-B608-20A7D06D358D}"/>
    <cellStyle name="Normalny 3 10 3 3 2 6" xfId="31450" xr:uid="{A87E8B01-25C2-48DA-BE26-9B419AC2B108}"/>
    <cellStyle name="Normalny 3 10 3 3 3" xfId="9686" xr:uid="{EE1AF414-F98F-4E18-8412-97960CF0EAA0}"/>
    <cellStyle name="Normalny 3 10 3 3 3 2" xfId="23762" xr:uid="{2A6470D3-F5D5-42AE-B7D2-88A93574E0AE}"/>
    <cellStyle name="Normalny 3 10 3 3 3 2 2" xfId="27670" xr:uid="{284B26A0-A297-41FB-A61C-4A4CD88CFF20}"/>
    <cellStyle name="Normalny 3 10 3 3 3 2 2 2" xfId="36336" xr:uid="{6818AA40-8626-41B6-9A54-D3E7424283AD}"/>
    <cellStyle name="Normalny 3 10 3 3 3 2 3" xfId="36335" xr:uid="{12C51151-0FA7-41BA-B87E-31EBCDA5CC2E}"/>
    <cellStyle name="Normalny 3 10 3 3 3 3" xfId="25068" xr:uid="{7B9DFF05-C7E2-4CD4-9AA3-658D75D6BBB1}"/>
    <cellStyle name="Normalny 3 10 3 3 3 3 2" xfId="28974" xr:uid="{50CAC3C9-35B2-4F32-AC1A-46BE6E37F96A}"/>
    <cellStyle name="Normalny 3 10 3 3 3 3 2 2" xfId="36338" xr:uid="{D7010896-371A-483F-A829-178252058014}"/>
    <cellStyle name="Normalny 3 10 3 3 3 3 3" xfId="36337" xr:uid="{D40F5A2F-F76D-4DD6-B163-7C8C2F9EF52C}"/>
    <cellStyle name="Normalny 3 10 3 3 3 4" xfId="26366" xr:uid="{8AC82C8F-06C7-4BF8-B964-83CEEA0FCE1D}"/>
    <cellStyle name="Normalny 3 10 3 3 3 4 2" xfId="36339" xr:uid="{76CFE310-8F37-4FC9-8D06-6378E3DE1082}"/>
    <cellStyle name="Normalny 3 10 3 3 3 5" xfId="30280" xr:uid="{E5EDCF12-7487-4E44-BDA5-856C86F43283}"/>
    <cellStyle name="Normalny 3 10 3 3 3 6" xfId="31881" xr:uid="{7E05FD78-2D2B-4923-BC1B-93E4DD0F922D}"/>
    <cellStyle name="Normalny 3 10 3 3 4" xfId="23760" xr:uid="{4508DDAC-2682-40B4-877A-47804FEA4199}"/>
    <cellStyle name="Normalny 3 10 3 3 4 2" xfId="27668" xr:uid="{B7BB40C4-057A-4478-83D8-D3D7A130B03E}"/>
    <cellStyle name="Normalny 3 10 3 3 4 2 2" xfId="36341" xr:uid="{FB9E945F-94F2-430D-A0BE-DF9A3574BAD6}"/>
    <cellStyle name="Normalny 3 10 3 3 4 3" xfId="36340" xr:uid="{EB4527CD-B81A-4906-89CC-4B1E5FD6E316}"/>
    <cellStyle name="Normalny 3 10 3 3 5" xfId="25066" xr:uid="{ECF79E3B-49DD-47C7-8F4F-785D3F7DA493}"/>
    <cellStyle name="Normalny 3 10 3 3 5 2" xfId="28972" xr:uid="{EC505D43-83E2-4803-B1EB-4B4565A7D81B}"/>
    <cellStyle name="Normalny 3 10 3 3 5 2 2" xfId="36343" xr:uid="{6D2CFB25-DB6B-4450-8C84-8A784690E556}"/>
    <cellStyle name="Normalny 3 10 3 3 5 3" xfId="36342" xr:uid="{ACF73BEA-F274-4249-9591-A1B92C58D86C}"/>
    <cellStyle name="Normalny 3 10 3 3 6" xfId="26364" xr:uid="{D81C9CE3-B652-468F-879A-1C04E324995D}"/>
    <cellStyle name="Normalny 3 10 3 3 6 2" xfId="36344" xr:uid="{38AB855F-3556-479C-9787-EA1FFC5E6AC8}"/>
    <cellStyle name="Normalny 3 10 3 3 7" xfId="30281" xr:uid="{AEF10D76-DA65-4D02-8D9A-BA1C55CDD43A}"/>
    <cellStyle name="Normalny 3 10 3 3 8" xfId="30977" xr:uid="{8AD4D000-B0D2-4FB8-B222-2DC267A7A9AA}"/>
    <cellStyle name="Normalny 3 10 3 4" xfId="9687" xr:uid="{C4C98791-94E9-426D-AA7B-7F9E59189729}"/>
    <cellStyle name="Normalny 3 10 3 4 2" xfId="9688" xr:uid="{3CCA8E5F-0B99-450E-AFBC-FCFC1260C8B8}"/>
    <cellStyle name="Normalny 3 10 3 4 2 2" xfId="23764" xr:uid="{6741571A-8DEA-44B6-96FC-6E37A455CE89}"/>
    <cellStyle name="Normalny 3 10 3 4 2 2 2" xfId="27672" xr:uid="{81CE1F25-4DA4-4057-AA63-BBDEB17F2FBB}"/>
    <cellStyle name="Normalny 3 10 3 4 2 2 2 2" xfId="36346" xr:uid="{932F0E8F-F056-486E-B720-5022A88AC992}"/>
    <cellStyle name="Normalny 3 10 3 4 2 2 3" xfId="36345" xr:uid="{053BE25D-397B-4A1B-B27B-F30AFD84C450}"/>
    <cellStyle name="Normalny 3 10 3 4 2 3" xfId="25070" xr:uid="{698A2755-D06B-4FE3-A128-7348DFE2979D}"/>
    <cellStyle name="Normalny 3 10 3 4 2 3 2" xfId="28976" xr:uid="{DD302079-BD30-4955-8D98-402D537BB1A2}"/>
    <cellStyle name="Normalny 3 10 3 4 2 3 2 2" xfId="36348" xr:uid="{1555D29B-224A-4185-AA77-F3D6E1A574FC}"/>
    <cellStyle name="Normalny 3 10 3 4 2 3 3" xfId="36347" xr:uid="{C1387C04-2473-46E1-9EBF-C93B68213E89}"/>
    <cellStyle name="Normalny 3 10 3 4 2 4" xfId="26368" xr:uid="{EAA6D3D0-42CB-408B-A1AD-7B276AB39205}"/>
    <cellStyle name="Normalny 3 10 3 4 2 4 2" xfId="36349" xr:uid="{67959DB7-5B2C-4B32-B5FA-9210D1359BDF}"/>
    <cellStyle name="Normalny 3 10 3 4 2 5" xfId="30282" xr:uid="{00C2056D-E05F-4338-8EB7-8EF59F4043B5}"/>
    <cellStyle name="Normalny 3 10 3 4 2 6" xfId="31882" xr:uid="{461B5A12-295C-4F6F-AC22-3B4B81CF0B6F}"/>
    <cellStyle name="Normalny 3 10 3 4 3" xfId="23763" xr:uid="{BDF544E1-2A1C-47C7-9AAE-7292C96E1C69}"/>
    <cellStyle name="Normalny 3 10 3 4 3 2" xfId="27671" xr:uid="{355282C7-755F-4BBE-ADDA-88642ECD2AE5}"/>
    <cellStyle name="Normalny 3 10 3 4 3 2 2" xfId="36351" xr:uid="{FF50EFBD-2AA5-4173-9A30-31F8DE8F4D48}"/>
    <cellStyle name="Normalny 3 10 3 4 3 3" xfId="36350" xr:uid="{B2B4698D-7E1E-4F1A-932F-1209908CA959}"/>
    <cellStyle name="Normalny 3 10 3 4 4" xfId="25069" xr:uid="{A0ADEE01-8E83-40B9-AB54-61E1B82E8E64}"/>
    <cellStyle name="Normalny 3 10 3 4 4 2" xfId="28975" xr:uid="{9B890D90-2580-4C07-8DAD-D7F864E36091}"/>
    <cellStyle name="Normalny 3 10 3 4 4 2 2" xfId="36353" xr:uid="{EFF92588-DBA4-4C22-B077-B8A61B621E52}"/>
    <cellStyle name="Normalny 3 10 3 4 4 3" xfId="36352" xr:uid="{EB9690BF-CFC1-486F-9AE0-C52D6570F38B}"/>
    <cellStyle name="Normalny 3 10 3 4 5" xfId="26367" xr:uid="{603E0E88-106F-4686-AA4E-00E930D86DD8}"/>
    <cellStyle name="Normalny 3 10 3 4 5 2" xfId="36354" xr:uid="{C74676F1-4916-4B73-B47D-18C8EB500700}"/>
    <cellStyle name="Normalny 3 10 3 4 6" xfId="30283" xr:uid="{318E351D-F41B-48D1-859F-395FEC3295CC}"/>
    <cellStyle name="Normalny 3 10 3 4 7" xfId="31139" xr:uid="{CC6A316F-5E98-4E13-9D8B-104E30B7E20C}"/>
    <cellStyle name="Normalny 3 10 3 5" xfId="9689" xr:uid="{BC08A7F1-04EF-4F1B-B285-95C6BAE2E18A}"/>
    <cellStyle name="Normalny 3 10 3 5 2" xfId="23765" xr:uid="{8D19B7CF-1F8C-4CBF-B5FF-F055034CCB0E}"/>
    <cellStyle name="Normalny 3 10 3 5 2 2" xfId="27673" xr:uid="{126E7421-791E-4C22-8B43-DD5A094B7290}"/>
    <cellStyle name="Normalny 3 10 3 5 2 2 2" xfId="36356" xr:uid="{7E94899B-8178-48C1-8DD3-CE75B9A5CC63}"/>
    <cellStyle name="Normalny 3 10 3 5 2 3" xfId="36355" xr:uid="{65AE4A46-3880-4EA2-8301-967224C483E7}"/>
    <cellStyle name="Normalny 3 10 3 5 3" xfId="25071" xr:uid="{BBE928D9-1DC3-4B52-B513-3591EBCE208F}"/>
    <cellStyle name="Normalny 3 10 3 5 3 2" xfId="28977" xr:uid="{4FF81E07-0756-466C-9ACA-97E5E8C7C6EE}"/>
    <cellStyle name="Normalny 3 10 3 5 3 2 2" xfId="36358" xr:uid="{904F8B7A-A5E0-49CD-8431-CDE9695330B0}"/>
    <cellStyle name="Normalny 3 10 3 5 3 3" xfId="36357" xr:uid="{72D2A070-84FE-4EAF-B533-DC3FB60800C8}"/>
    <cellStyle name="Normalny 3 10 3 5 4" xfId="26369" xr:uid="{06FB3C4B-7F5E-475C-8230-EDC8E14786AC}"/>
    <cellStyle name="Normalny 3 10 3 5 4 2" xfId="36359" xr:uid="{95057FE2-7944-4C81-A987-A6CF363059D8}"/>
    <cellStyle name="Normalny 3 10 3 5 5" xfId="30284" xr:uid="{72EA535C-41E8-4AE6-8204-0538D1CCA07D}"/>
    <cellStyle name="Normalny 3 10 3 5 6" xfId="31447" xr:uid="{84AC0543-E09F-4C83-B549-A656CCF780FD}"/>
    <cellStyle name="Normalny 3 10 3 6" xfId="9690" xr:uid="{FACB662D-8DBD-4CD7-8361-2597C357E03E}"/>
    <cellStyle name="Normalny 3 10 3 6 2" xfId="23766" xr:uid="{D8CD2AA0-AEB6-4409-AD9A-1B059F80EC22}"/>
    <cellStyle name="Normalny 3 10 3 6 2 2" xfId="27674" xr:uid="{8F5E5D82-B16E-462B-A6D3-0459448D3B22}"/>
    <cellStyle name="Normalny 3 10 3 6 2 2 2" xfId="36361" xr:uid="{110F4F30-10BC-4C32-A1AD-C49826F9E8C3}"/>
    <cellStyle name="Normalny 3 10 3 6 2 3" xfId="36360" xr:uid="{E6CFBACD-92EE-4CD6-8CAC-814754F291DC}"/>
    <cellStyle name="Normalny 3 10 3 6 3" xfId="25072" xr:uid="{C8A8F183-427D-4DE4-AC73-295AEDE4FC72}"/>
    <cellStyle name="Normalny 3 10 3 6 3 2" xfId="28978" xr:uid="{F885EEED-4F5E-4534-870E-4D080442D21C}"/>
    <cellStyle name="Normalny 3 10 3 6 3 2 2" xfId="36363" xr:uid="{38960691-3005-47B9-9A15-5C2B122DDB94}"/>
    <cellStyle name="Normalny 3 10 3 6 3 3" xfId="36362" xr:uid="{380FAD23-09AB-466A-BF58-E2A16E205C4A}"/>
    <cellStyle name="Normalny 3 10 3 6 4" xfId="26370" xr:uid="{8E10CBE8-C214-4202-8C07-91527C6C8AFA}"/>
    <cellStyle name="Normalny 3 10 3 6 4 2" xfId="36364" xr:uid="{66C9816F-3223-4AAB-99DA-BA3FF3880A4A}"/>
    <cellStyle name="Normalny 3 10 3 6 5" xfId="30285" xr:uid="{481AF9A9-FF27-4990-A662-97ED7DD5BC8C}"/>
    <cellStyle name="Normalny 3 10 3 6 6" xfId="31877" xr:uid="{68686466-BB4F-4003-86FF-560CEE691B92}"/>
    <cellStyle name="Normalny 3 10 3 7" xfId="23751" xr:uid="{53A60F3F-B22D-4EE0-9714-32C22C06B541}"/>
    <cellStyle name="Normalny 3 10 3 7 2" xfId="27659" xr:uid="{2E6FAA2D-2DF8-4AAF-A22B-E018114E81CA}"/>
    <cellStyle name="Normalny 3 10 3 7 2 2" xfId="36366" xr:uid="{949A07BC-5123-4727-BEDC-87B0F8336284}"/>
    <cellStyle name="Normalny 3 10 3 7 3" xfId="36365" xr:uid="{4EA17C69-EA99-47D7-AEAA-9A19396B82A3}"/>
    <cellStyle name="Normalny 3 10 3 8" xfId="25057" xr:uid="{679574F7-46D1-405A-81F6-14B182641BEE}"/>
    <cellStyle name="Normalny 3 10 3 8 2" xfId="28963" xr:uid="{FC8EAF05-C94F-4530-AC2B-07CE01CAB644}"/>
    <cellStyle name="Normalny 3 10 3 8 2 2" xfId="36368" xr:uid="{C867FE1B-3931-479A-B1E3-1866BD83132F}"/>
    <cellStyle name="Normalny 3 10 3 8 3" xfId="36367" xr:uid="{B6FF6A75-47E5-4C2D-9D4D-15FDE32C828B}"/>
    <cellStyle name="Normalny 3 10 3 9" xfId="26355" xr:uid="{558D33B7-D6B8-4A3C-AA86-328537044DD9}"/>
    <cellStyle name="Normalny 3 10 3 9 2" xfId="36369" xr:uid="{9D1AA84D-EC2E-409C-8732-EDE07F122260}"/>
    <cellStyle name="Normalny 3 10 4" xfId="9691" xr:uid="{4539DD55-B32B-4461-8194-AF47EFF2B699}"/>
    <cellStyle name="Normalny 3 10 4 10" xfId="30858" xr:uid="{3AC7D9FE-7626-46FC-BD34-0D7230DC3F9E}"/>
    <cellStyle name="Normalny 3 10 4 2" xfId="9692" xr:uid="{76F2DCB7-01FE-4AEE-BDF4-B8B9E470ED51}"/>
    <cellStyle name="Normalny 3 10 4 2 2" xfId="9693" xr:uid="{2C29572B-EB10-4BE5-912F-CB0F6AF74C22}"/>
    <cellStyle name="Normalny 3 10 4 2 2 2" xfId="23769" xr:uid="{3DE51E30-B3E7-4051-A11B-59F332EADE35}"/>
    <cellStyle name="Normalny 3 10 4 2 2 2 2" xfId="27677" xr:uid="{5F973786-D54B-417D-B21E-F3007F836A96}"/>
    <cellStyle name="Normalny 3 10 4 2 2 2 2 2" xfId="36371" xr:uid="{8D8395E2-2530-4ED0-B1B9-DC15E4575E84}"/>
    <cellStyle name="Normalny 3 10 4 2 2 2 3" xfId="36370" xr:uid="{69A141C2-4AE6-4651-A3F5-3E2E0B983000}"/>
    <cellStyle name="Normalny 3 10 4 2 2 3" xfId="25075" xr:uid="{7B44DD0C-59EC-42EE-B8BD-E82415820CBF}"/>
    <cellStyle name="Normalny 3 10 4 2 2 3 2" xfId="28981" xr:uid="{F887A4E2-FA3E-4973-B14F-F78CA3C1F0AC}"/>
    <cellStyle name="Normalny 3 10 4 2 2 3 2 2" xfId="36373" xr:uid="{61AA623F-B5A3-40A0-96D3-2B4F33BCA4F4}"/>
    <cellStyle name="Normalny 3 10 4 2 2 3 3" xfId="36372" xr:uid="{0B7267DF-BA07-4050-B2EE-48F146912744}"/>
    <cellStyle name="Normalny 3 10 4 2 2 4" xfId="26373" xr:uid="{5DDA48CF-3FF6-486B-B97C-CEB3B83FBAFD}"/>
    <cellStyle name="Normalny 3 10 4 2 2 4 2" xfId="36374" xr:uid="{E47684CD-4135-4D1D-A5D6-B609E9313D8A}"/>
    <cellStyle name="Normalny 3 10 4 2 2 5" xfId="30286" xr:uid="{45E21528-E564-4060-BCA1-B2C9DB401595}"/>
    <cellStyle name="Normalny 3 10 4 2 2 6" xfId="31452" xr:uid="{C7B09775-E6A1-449C-8232-642DB78EF1D0}"/>
    <cellStyle name="Normalny 3 10 4 2 3" xfId="9694" xr:uid="{7E7C0A86-C0B0-47FE-B649-D9A5CDE11A77}"/>
    <cellStyle name="Normalny 3 10 4 2 3 2" xfId="23770" xr:uid="{2689F748-0E47-4675-8EFE-B0DFB2ABE034}"/>
    <cellStyle name="Normalny 3 10 4 2 3 2 2" xfId="27678" xr:uid="{61A7256C-25E1-4C25-94D1-F200A0902B2A}"/>
    <cellStyle name="Normalny 3 10 4 2 3 2 2 2" xfId="36376" xr:uid="{07D356A5-A321-4996-A496-B9F9E8998FCC}"/>
    <cellStyle name="Normalny 3 10 4 2 3 2 3" xfId="36375" xr:uid="{64A07323-2B1F-47BF-A855-43CE557DC1F5}"/>
    <cellStyle name="Normalny 3 10 4 2 3 3" xfId="25076" xr:uid="{4D160C08-C061-4435-814D-07B710C12108}"/>
    <cellStyle name="Normalny 3 10 4 2 3 3 2" xfId="28982" xr:uid="{B9E3229E-8D3F-479E-9E62-964B55498427}"/>
    <cellStyle name="Normalny 3 10 4 2 3 3 2 2" xfId="36378" xr:uid="{29260C79-C769-449E-8011-A93CFAA380C4}"/>
    <cellStyle name="Normalny 3 10 4 2 3 3 3" xfId="36377" xr:uid="{03F5C6C8-FB5E-48C4-9B53-022F894E86AA}"/>
    <cellStyle name="Normalny 3 10 4 2 3 4" xfId="26374" xr:uid="{79420A30-8982-40DB-A6E0-8E8AFDE2A7F3}"/>
    <cellStyle name="Normalny 3 10 4 2 3 4 2" xfId="36379" xr:uid="{3FCCAFB9-2EC2-49DC-A56B-1919D3618711}"/>
    <cellStyle name="Normalny 3 10 4 2 3 5" xfId="30287" xr:uid="{E396BC24-A13F-4AC9-A0BB-B73D0977D840}"/>
    <cellStyle name="Normalny 3 10 4 2 3 6" xfId="31884" xr:uid="{8970D299-056A-4C3E-A559-C2FAEDFF3F63}"/>
    <cellStyle name="Normalny 3 10 4 2 4" xfId="23768" xr:uid="{82CC1CE9-58A3-41D2-8A7C-5213D1929851}"/>
    <cellStyle name="Normalny 3 10 4 2 4 2" xfId="27676" xr:uid="{DE2E76FD-9BBA-4E9E-ABD5-07C6284200B2}"/>
    <cellStyle name="Normalny 3 10 4 2 4 2 2" xfId="36381" xr:uid="{17ABD01A-6680-4EA2-8B04-604C971A7775}"/>
    <cellStyle name="Normalny 3 10 4 2 4 3" xfId="36380" xr:uid="{E49EBDC2-FCDB-42AC-87F7-92EAAC5031B2}"/>
    <cellStyle name="Normalny 3 10 4 2 5" xfId="25074" xr:uid="{150392FD-91BB-49AA-8FDE-4678AA7B8F53}"/>
    <cellStyle name="Normalny 3 10 4 2 5 2" xfId="28980" xr:uid="{0E0D216A-F7A4-4A17-A8F7-17CA1612B6AE}"/>
    <cellStyle name="Normalny 3 10 4 2 5 2 2" xfId="36383" xr:uid="{12606E8D-5F6A-4D99-B40B-2F0066F93CB6}"/>
    <cellStyle name="Normalny 3 10 4 2 5 3" xfId="36382" xr:uid="{8B2C205B-1C3D-444F-9DF0-59C8CB28B4B7}"/>
    <cellStyle name="Normalny 3 10 4 2 6" xfId="26372" xr:uid="{58E2E585-1F9E-4A0C-8343-3A399A812B09}"/>
    <cellStyle name="Normalny 3 10 4 2 6 2" xfId="36384" xr:uid="{F50884C1-5763-47C4-854F-FD6299EC871A}"/>
    <cellStyle name="Normalny 3 10 4 2 7" xfId="30288" xr:uid="{A19F28C4-7B80-495B-9E2D-62C0B707D429}"/>
    <cellStyle name="Normalny 3 10 4 2 8" xfId="31020" xr:uid="{A36573A3-5C85-412F-8851-5D94FCF5692E}"/>
    <cellStyle name="Normalny 3 10 4 3" xfId="9695" xr:uid="{437CDACA-0928-4A5E-932F-27451431A8AD}"/>
    <cellStyle name="Normalny 3 10 4 3 2" xfId="9696" xr:uid="{4ED36D17-B583-4337-B33B-3D93F247D456}"/>
    <cellStyle name="Normalny 3 10 4 3 2 2" xfId="23772" xr:uid="{6B744CA6-9866-47B6-8193-E31C1FB2D640}"/>
    <cellStyle name="Normalny 3 10 4 3 2 2 2" xfId="27680" xr:uid="{3F57E5FE-9A0A-44BC-B2D7-B84EE665ACDF}"/>
    <cellStyle name="Normalny 3 10 4 3 2 2 2 2" xfId="36386" xr:uid="{E9902B2F-3F48-4C37-AA58-B19DD7F8095C}"/>
    <cellStyle name="Normalny 3 10 4 3 2 2 3" xfId="36385" xr:uid="{5B9E5A0C-C4E0-46B5-BC59-97F4D684E520}"/>
    <cellStyle name="Normalny 3 10 4 3 2 3" xfId="25078" xr:uid="{F189D3C1-93D8-4AFA-ABEF-5C1A2E83E0F1}"/>
    <cellStyle name="Normalny 3 10 4 3 2 3 2" xfId="28984" xr:uid="{83AE0D2C-44B3-4F23-91B5-A4164D08F91A}"/>
    <cellStyle name="Normalny 3 10 4 3 2 3 2 2" xfId="36388" xr:uid="{11BB1585-DFC5-47E5-8405-20624628CEAB}"/>
    <cellStyle name="Normalny 3 10 4 3 2 3 3" xfId="36387" xr:uid="{E68621E8-DDEB-41F1-95FA-DED25B0A195F}"/>
    <cellStyle name="Normalny 3 10 4 3 2 4" xfId="26376" xr:uid="{B7424B81-87ED-4738-BD1D-EED1D3D7C30B}"/>
    <cellStyle name="Normalny 3 10 4 3 2 4 2" xfId="36389" xr:uid="{72FC9C87-C0CC-4736-BA6F-FABBEFB32F61}"/>
    <cellStyle name="Normalny 3 10 4 3 2 5" xfId="30289" xr:uid="{722D71B7-0A8B-4EBC-BD96-AD9BE7A2A95B}"/>
    <cellStyle name="Normalny 3 10 4 3 2 6" xfId="31885" xr:uid="{53B7AC7F-D997-42B7-88BE-752E7E42111A}"/>
    <cellStyle name="Normalny 3 10 4 3 3" xfId="23771" xr:uid="{2484ED44-CB72-4DBB-B5A5-536647D4CC15}"/>
    <cellStyle name="Normalny 3 10 4 3 3 2" xfId="27679" xr:uid="{A731CB24-C495-4960-8A21-04479DC2653B}"/>
    <cellStyle name="Normalny 3 10 4 3 3 2 2" xfId="36391" xr:uid="{512D20FD-D5E6-48BD-920B-CB8986F288D3}"/>
    <cellStyle name="Normalny 3 10 4 3 3 3" xfId="36390" xr:uid="{76791CAB-E720-45C5-9E49-EAF44091A54A}"/>
    <cellStyle name="Normalny 3 10 4 3 4" xfId="25077" xr:uid="{E2A937C0-1C5F-4BC7-9FBF-98E2DC2335D8}"/>
    <cellStyle name="Normalny 3 10 4 3 4 2" xfId="28983" xr:uid="{6B50F4BE-490B-4B18-9FFC-D6D035724EB9}"/>
    <cellStyle name="Normalny 3 10 4 3 4 2 2" xfId="36393" xr:uid="{7E161874-991F-4EC4-AF0E-B182B658F7F8}"/>
    <cellStyle name="Normalny 3 10 4 3 4 3" xfId="36392" xr:uid="{D7B3EAB9-D06A-4939-A692-E0AC47346B1B}"/>
    <cellStyle name="Normalny 3 10 4 3 5" xfId="26375" xr:uid="{C9FCC9C1-0A3B-4053-A3C9-AD933D593F58}"/>
    <cellStyle name="Normalny 3 10 4 3 5 2" xfId="36394" xr:uid="{D0941344-A2EE-4482-8BBF-5031A859490F}"/>
    <cellStyle name="Normalny 3 10 4 3 6" xfId="30290" xr:uid="{C1579A8B-6BDA-420B-9A03-5B3283AA59B4}"/>
    <cellStyle name="Normalny 3 10 4 3 7" xfId="31182" xr:uid="{EE90178E-04F4-405F-944A-620AA3976B09}"/>
    <cellStyle name="Normalny 3 10 4 4" xfId="9697" xr:uid="{E773ED68-7731-4771-9DFE-305A5B82EFBE}"/>
    <cellStyle name="Normalny 3 10 4 4 2" xfId="23773" xr:uid="{F7A6F09F-81EB-4D6B-A1CE-9C5531272AA0}"/>
    <cellStyle name="Normalny 3 10 4 4 2 2" xfId="27681" xr:uid="{B1B1011B-53CB-4170-997D-F7F1BA67AE03}"/>
    <cellStyle name="Normalny 3 10 4 4 2 2 2" xfId="36396" xr:uid="{3CB1BDC0-0497-4217-8E06-D3452ED048D3}"/>
    <cellStyle name="Normalny 3 10 4 4 2 3" xfId="36395" xr:uid="{4DD3BF8B-E891-4F95-B79C-5177BEBB8FA5}"/>
    <cellStyle name="Normalny 3 10 4 4 3" xfId="25079" xr:uid="{4468A39A-A799-4EC3-A5ED-25EE3999E298}"/>
    <cellStyle name="Normalny 3 10 4 4 3 2" xfId="28985" xr:uid="{64200545-7883-48AF-BA38-38E4341462D9}"/>
    <cellStyle name="Normalny 3 10 4 4 3 2 2" xfId="36398" xr:uid="{E628A3F9-DCBF-40C2-AF6A-FD8BA213F187}"/>
    <cellStyle name="Normalny 3 10 4 4 3 3" xfId="36397" xr:uid="{8355EE6A-8ABE-45A7-BB2F-7DD12864FB93}"/>
    <cellStyle name="Normalny 3 10 4 4 4" xfId="26377" xr:uid="{DCF971FF-71D9-4F67-AA5E-EC84A67966D8}"/>
    <cellStyle name="Normalny 3 10 4 4 4 2" xfId="36399" xr:uid="{544F0E37-500B-4ABF-AB9B-30CAE8916A2E}"/>
    <cellStyle name="Normalny 3 10 4 4 5" xfId="30291" xr:uid="{BDD24D35-695F-4A1E-8234-ACC607F0F727}"/>
    <cellStyle name="Normalny 3 10 4 4 6" xfId="31451" xr:uid="{530848BB-FF9F-4DBB-83A9-29DBB74724B4}"/>
    <cellStyle name="Normalny 3 10 4 5" xfId="9698" xr:uid="{59E2FCC2-6C5C-4ABA-A071-B08BB3F93652}"/>
    <cellStyle name="Normalny 3 10 4 5 2" xfId="23774" xr:uid="{BFED9AFC-9A86-4AD3-8F1B-ABAEE48201FF}"/>
    <cellStyle name="Normalny 3 10 4 5 2 2" xfId="27682" xr:uid="{956E1D79-74FF-4A67-8068-289CEFAB828C}"/>
    <cellStyle name="Normalny 3 10 4 5 2 2 2" xfId="36401" xr:uid="{86FE2024-5B61-4E3B-B2B5-4D20CF2263AD}"/>
    <cellStyle name="Normalny 3 10 4 5 2 3" xfId="36400" xr:uid="{C66C3971-6728-4C12-A13C-407DE2A877FC}"/>
    <cellStyle name="Normalny 3 10 4 5 3" xfId="25080" xr:uid="{EBBDC6CB-D998-4120-A332-3CB879D411CC}"/>
    <cellStyle name="Normalny 3 10 4 5 3 2" xfId="28986" xr:uid="{70233363-2A4D-4F01-8A5C-2342F8CE670E}"/>
    <cellStyle name="Normalny 3 10 4 5 3 2 2" xfId="36403" xr:uid="{46971B6F-FF67-485E-9877-6B04B58BDC92}"/>
    <cellStyle name="Normalny 3 10 4 5 3 3" xfId="36402" xr:uid="{D4804289-C894-4B0F-AC77-03736A5083A3}"/>
    <cellStyle name="Normalny 3 10 4 5 4" xfId="26378" xr:uid="{A057760A-9239-4CC6-872E-F72839AF6376}"/>
    <cellStyle name="Normalny 3 10 4 5 4 2" xfId="36404" xr:uid="{15397237-D3EF-41C7-9298-E62EB281763E}"/>
    <cellStyle name="Normalny 3 10 4 5 5" xfId="30292" xr:uid="{A2961439-9B90-4D57-84A8-0CA8A30F48F5}"/>
    <cellStyle name="Normalny 3 10 4 5 6" xfId="31883" xr:uid="{74894A28-8BF8-4872-B5FC-1B79259B3A30}"/>
    <cellStyle name="Normalny 3 10 4 6" xfId="23767" xr:uid="{BD9DDAB4-F788-4978-81EE-069F93155DA2}"/>
    <cellStyle name="Normalny 3 10 4 6 2" xfId="27675" xr:uid="{B995A441-2DE9-4F93-B2AD-5C43125B8989}"/>
    <cellStyle name="Normalny 3 10 4 6 2 2" xfId="36406" xr:uid="{CF334A92-6A0D-4514-8DE1-A0562A04A372}"/>
    <cellStyle name="Normalny 3 10 4 6 3" xfId="36405" xr:uid="{21A7EBBB-24A5-4353-AB30-7C3635ECC749}"/>
    <cellStyle name="Normalny 3 10 4 7" xfId="25073" xr:uid="{75A7F9AD-AFC4-4BAC-954E-F095EDED2F9B}"/>
    <cellStyle name="Normalny 3 10 4 7 2" xfId="28979" xr:uid="{5657406A-031F-463D-B5B9-4331798DDCD3}"/>
    <cellStyle name="Normalny 3 10 4 7 2 2" xfId="36408" xr:uid="{8500E1FB-B283-4C7C-8481-06E68558C043}"/>
    <cellStyle name="Normalny 3 10 4 7 3" xfId="36407" xr:uid="{808ADA73-F465-4E51-BFF7-5E9F2455D9DD}"/>
    <cellStyle name="Normalny 3 10 4 8" xfId="26371" xr:uid="{11CE44CD-D906-4A20-BFFD-237AB44A351E}"/>
    <cellStyle name="Normalny 3 10 4 8 2" xfId="36409" xr:uid="{35EF2F18-F3C0-48A4-952B-5B849C1F26DE}"/>
    <cellStyle name="Normalny 3 10 4 9" xfId="30293" xr:uid="{CE399790-AFEE-42A6-98EF-6FF3D9438704}"/>
    <cellStyle name="Normalny 3 10 5" xfId="9699" xr:uid="{D3B3394B-6F9F-43A3-A5AA-36F840D7271B}"/>
    <cellStyle name="Normalny 3 10 5 2" xfId="9700" xr:uid="{1A1E5877-A0A6-434F-B5EB-45076F3C9294}"/>
    <cellStyle name="Normalny 3 10 5 2 2" xfId="23776" xr:uid="{C2E87495-F3C2-4567-BF1B-04B8E14F1209}"/>
    <cellStyle name="Normalny 3 10 5 2 2 2" xfId="27684" xr:uid="{2FAB8EBB-042B-44F6-9B81-1FECE23F741A}"/>
    <cellStyle name="Normalny 3 10 5 2 2 2 2" xfId="36411" xr:uid="{BED60319-B52E-462E-882C-C63DDC6C1BD1}"/>
    <cellStyle name="Normalny 3 10 5 2 2 3" xfId="36410" xr:uid="{8E2F4418-1A60-49B9-A501-BCB76FCC18E2}"/>
    <cellStyle name="Normalny 3 10 5 2 3" xfId="25082" xr:uid="{30E6E075-8248-4823-906B-4C3D69641C0B}"/>
    <cellStyle name="Normalny 3 10 5 2 3 2" xfId="28988" xr:uid="{6EF62F89-4ED6-4A31-A8CE-D25F6966181A}"/>
    <cellStyle name="Normalny 3 10 5 2 3 2 2" xfId="36413" xr:uid="{B4E25F77-D412-4B2D-B6E8-F81D09CEFAD8}"/>
    <cellStyle name="Normalny 3 10 5 2 3 3" xfId="36412" xr:uid="{0193A2B0-01E7-4959-88AB-0C9C128C1928}"/>
    <cellStyle name="Normalny 3 10 5 2 4" xfId="26380" xr:uid="{FE3553A0-73B3-42F6-AA76-F4C95407BEED}"/>
    <cellStyle name="Normalny 3 10 5 2 4 2" xfId="36414" xr:uid="{7052CF96-6458-4AB4-80F7-E212CCD06D00}"/>
    <cellStyle name="Normalny 3 10 5 2 5" xfId="30294" xr:uid="{3668F05A-184C-41CE-858F-D90C9C52CDF8}"/>
    <cellStyle name="Normalny 3 10 5 2 6" xfId="31453" xr:uid="{7CE8FE55-C7B3-40F0-9BD1-89081008ACA7}"/>
    <cellStyle name="Normalny 3 10 5 3" xfId="9701" xr:uid="{93E3FB63-D38B-45EA-8C9D-4E7718764F9C}"/>
    <cellStyle name="Normalny 3 10 5 3 2" xfId="23777" xr:uid="{A6E797A5-7CFB-410B-A464-ECB17E50AE8C}"/>
    <cellStyle name="Normalny 3 10 5 3 2 2" xfId="27685" xr:uid="{54AF16FE-98E2-421B-8F7B-4C39A71F43F8}"/>
    <cellStyle name="Normalny 3 10 5 3 2 2 2" xfId="36416" xr:uid="{31E1C5E9-28AF-49A3-BB5E-994BE42630A7}"/>
    <cellStyle name="Normalny 3 10 5 3 2 3" xfId="36415" xr:uid="{25C3152A-B933-48F3-8271-66A7151076F7}"/>
    <cellStyle name="Normalny 3 10 5 3 3" xfId="25083" xr:uid="{2DE117F6-0B7D-4030-87F5-C6EAB94518F7}"/>
    <cellStyle name="Normalny 3 10 5 3 3 2" xfId="28989" xr:uid="{5273077B-4008-4C35-8347-EBA105B3EDB4}"/>
    <cellStyle name="Normalny 3 10 5 3 3 2 2" xfId="36418" xr:uid="{F096E3D6-4D5A-4611-834A-EF9336D5ED27}"/>
    <cellStyle name="Normalny 3 10 5 3 3 3" xfId="36417" xr:uid="{24FBB8D0-6696-4709-8ED1-122924BB81E1}"/>
    <cellStyle name="Normalny 3 10 5 3 4" xfId="26381" xr:uid="{0A4428A5-DA4D-4B8D-963F-FB58130A0637}"/>
    <cellStyle name="Normalny 3 10 5 3 4 2" xfId="36419" xr:uid="{B7EF2F94-89E3-4F46-810E-1ADE0CF65B1E}"/>
    <cellStyle name="Normalny 3 10 5 3 5" xfId="30295" xr:uid="{D70C58FD-341B-4BC0-AB48-8DD2EFBDB5F3}"/>
    <cellStyle name="Normalny 3 10 5 3 6" xfId="31886" xr:uid="{C8931590-2B69-4EBD-AD4F-54A67BB09A09}"/>
    <cellStyle name="Normalny 3 10 5 4" xfId="23775" xr:uid="{71370981-D7D1-4D3B-80CD-15B5898985CE}"/>
    <cellStyle name="Normalny 3 10 5 4 2" xfId="27683" xr:uid="{8364ACAF-C3A0-4C4C-818C-EEA070051AFE}"/>
    <cellStyle name="Normalny 3 10 5 4 2 2" xfId="36421" xr:uid="{9215C83F-72E5-4FD2-A3FE-7B10AB67DD55}"/>
    <cellStyle name="Normalny 3 10 5 4 3" xfId="36420" xr:uid="{82A0D1E0-6869-4BBF-B7AE-8EB0CEE13E8B}"/>
    <cellStyle name="Normalny 3 10 5 5" xfId="25081" xr:uid="{25F94370-E2AE-47F6-9648-B29DF92EA455}"/>
    <cellStyle name="Normalny 3 10 5 5 2" xfId="28987" xr:uid="{260147CF-6850-4C1B-8414-CDE1B4A5CE40}"/>
    <cellStyle name="Normalny 3 10 5 5 2 2" xfId="36423" xr:uid="{31844E35-25C1-4960-95A1-2BCD34D52175}"/>
    <cellStyle name="Normalny 3 10 5 5 3" xfId="36422" xr:uid="{BB9FA741-350B-4932-96B5-BFE5E3B7B4BB}"/>
    <cellStyle name="Normalny 3 10 5 6" xfId="26379" xr:uid="{0EF2F1DD-9ECA-42FB-B3BA-3C04C7FD5989}"/>
    <cellStyle name="Normalny 3 10 5 6 2" xfId="36424" xr:uid="{42398436-18DD-4436-B332-C18D32F8038C}"/>
    <cellStyle name="Normalny 3 10 5 7" xfId="30296" xr:uid="{53947399-C3CD-4AAC-A804-45E955972E3B}"/>
    <cellStyle name="Normalny 3 10 5 8" xfId="30941" xr:uid="{F6518776-A98A-466E-BAB9-FBFBD5B658E1}"/>
    <cellStyle name="Normalny 3 10 6" xfId="9702" xr:uid="{87FD8C3A-D991-4824-88AA-5B538BAB68DD}"/>
    <cellStyle name="Normalny 3 10 6 2" xfId="9703" xr:uid="{B90A4AD4-5D59-4F9C-9C15-9A8B9165C44A}"/>
    <cellStyle name="Normalny 3 10 6 2 2" xfId="23779" xr:uid="{0BA597CE-E71F-4A9F-AA01-F58F4C91DF28}"/>
    <cellStyle name="Normalny 3 10 6 2 2 2" xfId="27687" xr:uid="{6C33348E-D706-4172-B601-D89C49A258C3}"/>
    <cellStyle name="Normalny 3 10 6 2 2 2 2" xfId="36426" xr:uid="{7DF64EE5-C622-4959-9DF9-F59D4F765B7A}"/>
    <cellStyle name="Normalny 3 10 6 2 2 3" xfId="36425" xr:uid="{A6F4ED1A-5EB0-4DD0-B3A6-343E54B9B4B5}"/>
    <cellStyle name="Normalny 3 10 6 2 3" xfId="25085" xr:uid="{F8817AC5-A84D-4886-8F7D-2D676321CFE6}"/>
    <cellStyle name="Normalny 3 10 6 2 3 2" xfId="28991" xr:uid="{0FACB03B-2260-462E-B4D6-BC43FCDE98D3}"/>
    <cellStyle name="Normalny 3 10 6 2 3 2 2" xfId="36428" xr:uid="{43817B01-3290-4D60-AE9C-18021AD5FD44}"/>
    <cellStyle name="Normalny 3 10 6 2 3 3" xfId="36427" xr:uid="{E47552AE-D4A7-4495-9B98-10E89ACEBD4E}"/>
    <cellStyle name="Normalny 3 10 6 2 4" xfId="26383" xr:uid="{3B5B07AA-599E-4972-BDD5-684CE90114F5}"/>
    <cellStyle name="Normalny 3 10 6 2 4 2" xfId="36429" xr:uid="{27E10868-0E03-466A-AF31-AC2523EBC29F}"/>
    <cellStyle name="Normalny 3 10 6 2 5" xfId="30297" xr:uid="{14A448FA-9681-4B83-A8F6-B029A3D31EDF}"/>
    <cellStyle name="Normalny 3 10 6 2 6" xfId="31887" xr:uid="{77E04951-5312-4009-914C-F84E6FD89626}"/>
    <cellStyle name="Normalny 3 10 6 3" xfId="23778" xr:uid="{EEA2F801-296D-4B31-AA2D-7AD82A7A3C05}"/>
    <cellStyle name="Normalny 3 10 6 3 2" xfId="27686" xr:uid="{03C04B6B-B7E1-462E-9679-23B550214B7D}"/>
    <cellStyle name="Normalny 3 10 6 3 2 2" xfId="36431" xr:uid="{DD5A8A6F-C0C4-49DE-86B2-2D6562F80AE2}"/>
    <cellStyle name="Normalny 3 10 6 3 3" xfId="36430" xr:uid="{29E9E173-4BE9-415A-A34E-C625E7AD19DD}"/>
    <cellStyle name="Normalny 3 10 6 4" xfId="25084" xr:uid="{0C149CEA-5ACB-47F4-A576-48AD0999E123}"/>
    <cellStyle name="Normalny 3 10 6 4 2" xfId="28990" xr:uid="{2CECDAD3-DC11-4A90-9575-EEE1093B0FC6}"/>
    <cellStyle name="Normalny 3 10 6 4 2 2" xfId="36433" xr:uid="{BFF61F55-AA18-46BA-850C-E3A9CB98069D}"/>
    <cellStyle name="Normalny 3 10 6 4 3" xfId="36432" xr:uid="{8E3841DE-6316-43B2-9DDA-DCCBD44C986E}"/>
    <cellStyle name="Normalny 3 10 6 5" xfId="26382" xr:uid="{862E9178-FFDD-4469-9192-D09FDBDD4C91}"/>
    <cellStyle name="Normalny 3 10 6 5 2" xfId="36434" xr:uid="{A9563C17-DF19-4F53-94EE-B925E47E697E}"/>
    <cellStyle name="Normalny 3 10 6 6" xfId="30298" xr:uid="{92DA21CE-40D3-438B-BDFA-01B7675EF10E}"/>
    <cellStyle name="Normalny 3 10 6 7" xfId="31103" xr:uid="{DB8285C1-A25F-48AB-9ACB-D796A0B5956A}"/>
    <cellStyle name="Normalny 3 10 7" xfId="9704" xr:uid="{347A158D-DC65-44E2-B3D5-A47D4CCE5869}"/>
    <cellStyle name="Normalny 3 10 7 2" xfId="23780" xr:uid="{45DD479C-0F69-4018-AFD7-C401F514B5F4}"/>
    <cellStyle name="Normalny 3 10 7 2 2" xfId="27688" xr:uid="{8F5E58CC-14C7-4D6B-B7DD-8A543F75DA7B}"/>
    <cellStyle name="Normalny 3 10 7 2 2 2" xfId="36436" xr:uid="{16F71589-E05E-4D94-AF67-4980F8F94AA7}"/>
    <cellStyle name="Normalny 3 10 7 2 3" xfId="36435" xr:uid="{28784AA9-A025-4F99-908C-293C1F90F086}"/>
    <cellStyle name="Normalny 3 10 7 3" xfId="25086" xr:uid="{8010F091-C58E-44FB-B84D-1CD9F3FA5DC0}"/>
    <cellStyle name="Normalny 3 10 7 3 2" xfId="28992" xr:uid="{DC863ED5-0B70-4B20-80D7-5FA4292F3610}"/>
    <cellStyle name="Normalny 3 10 7 3 2 2" xfId="36438" xr:uid="{73757F4C-4AA7-4B73-83FC-4EC7BF883FD0}"/>
    <cellStyle name="Normalny 3 10 7 3 3" xfId="36437" xr:uid="{42FF12F5-D3D9-4103-9934-E63DA5C0333B}"/>
    <cellStyle name="Normalny 3 10 7 4" xfId="26384" xr:uid="{5D6F2CEA-8407-4A83-B9A7-7F0022A3EC00}"/>
    <cellStyle name="Normalny 3 10 7 4 2" xfId="36439" xr:uid="{EEE99D3C-44CC-4EA0-A04F-127A176E8E0C}"/>
    <cellStyle name="Normalny 3 10 7 5" xfId="30299" xr:uid="{3F6527A7-80EB-469E-80AE-EAF7925F2661}"/>
    <cellStyle name="Normalny 3 10 7 6" xfId="31442" xr:uid="{05C1C655-E194-4114-A9A4-E0FD3108D4EF}"/>
    <cellStyle name="Normalny 3 10 8" xfId="9705" xr:uid="{7D2B9783-2195-4D7F-A547-1285D764A17D}"/>
    <cellStyle name="Normalny 3 10 8 2" xfId="23781" xr:uid="{607485C7-33AA-4338-818B-17CF0F70E0F6}"/>
    <cellStyle name="Normalny 3 10 8 2 2" xfId="27689" xr:uid="{DCA195CA-1426-4E45-AE21-B52F7F1F418A}"/>
    <cellStyle name="Normalny 3 10 8 2 2 2" xfId="36441" xr:uid="{09448B8E-38D6-4E7B-80A7-11D7BD34DC32}"/>
    <cellStyle name="Normalny 3 10 8 2 3" xfId="36440" xr:uid="{5120CD64-78B9-484C-B773-C77FA2A5BCC8}"/>
    <cellStyle name="Normalny 3 10 8 3" xfId="25087" xr:uid="{32A6F2C8-9166-45B1-8867-DD29003BE597}"/>
    <cellStyle name="Normalny 3 10 8 3 2" xfId="28993" xr:uid="{CD1A9C2F-9E2B-4D66-9E7F-3569A70329AB}"/>
    <cellStyle name="Normalny 3 10 8 3 2 2" xfId="36443" xr:uid="{C5F671EE-5CA8-4D45-8197-997FA4F083E5}"/>
    <cellStyle name="Normalny 3 10 8 3 3" xfId="36442" xr:uid="{612DD7D0-6D1A-411A-AD1E-335A5EE485D3}"/>
    <cellStyle name="Normalny 3 10 8 4" xfId="26385" xr:uid="{32BCCE31-99CD-4D19-8098-95C75B122990}"/>
    <cellStyle name="Normalny 3 10 8 4 2" xfId="36444" xr:uid="{3C74C51C-9E1D-4D98-B1BE-D7FC1144AE1B}"/>
    <cellStyle name="Normalny 3 10 8 5" xfId="30300" xr:uid="{9071AE24-78DC-43AD-BC56-6D93B0CAF100}"/>
    <cellStyle name="Normalny 3 10 8 6" xfId="31870" xr:uid="{0C70A079-83F0-481D-B2B5-BF78A70ADEE3}"/>
    <cellStyle name="Normalny 3 10 9" xfId="23734" xr:uid="{CB68B0F7-EB19-48EF-B99E-5CBA356B22E6}"/>
    <cellStyle name="Normalny 3 10 9 2" xfId="27642" xr:uid="{7ED63174-B301-4BE1-8718-86E6656DAEA9}"/>
    <cellStyle name="Normalny 3 10 9 2 2" xfId="36446" xr:uid="{421E7CD8-9CC6-47B6-8F5B-8864CCFDE813}"/>
    <cellStyle name="Normalny 3 10 9 3" xfId="36445" xr:uid="{4833EBE4-902E-4B3D-9418-9B893B90EFA7}"/>
    <cellStyle name="Normalny 3 11" xfId="9706" xr:uid="{A31E1BDE-4A9D-4A37-9B5E-B705F675D3D6}"/>
    <cellStyle name="Normalny 3 11 2" xfId="40693" xr:uid="{7A428ED2-1330-4063-8BF8-1ED6305AC4A7}"/>
    <cellStyle name="Normalny 3 12" xfId="9707" xr:uid="{6E718980-1186-4805-BE72-743112F6FB3B}"/>
    <cellStyle name="Normalny 3 12 2" xfId="40694" xr:uid="{539477D4-B155-4115-B104-298868A11B5C}"/>
    <cellStyle name="Normalny 3 13" xfId="9708" xr:uid="{44E42C71-47C0-4BF8-827F-392132A4EE35}"/>
    <cellStyle name="Normalny 3 14" xfId="9709" xr:uid="{53CCA7A7-3771-46D7-8C0C-403651DBE8FB}"/>
    <cellStyle name="Normalny 3 15" xfId="9710" xr:uid="{CCC2C63A-4DEB-4B35-B931-9DCE12821EBA}"/>
    <cellStyle name="Normalny 3 16" xfId="9711" xr:uid="{485DAE9D-17A2-4968-AD32-522E337114DC}"/>
    <cellStyle name="Normalny 3 2" xfId="16" xr:uid="{259E8460-2437-4474-835E-459EAAA4A5E5}"/>
    <cellStyle name="Normalny 3 2 10" xfId="19" xr:uid="{5BFE255B-FD4B-44DC-8BE8-D89FA4379FEA}"/>
    <cellStyle name="Normalny 3 2 10 2" xfId="9712" xr:uid="{436D5173-BE6F-4652-86B2-6014818407EB}"/>
    <cellStyle name="Normalny 3 2 11" xfId="40695" xr:uid="{5865341C-9058-4C7F-B385-CE93A8202C1D}"/>
    <cellStyle name="Normalny 3 2 12" xfId="40696" xr:uid="{9CE4A4AE-AFA2-4F90-81FE-F6534DCAE7AD}"/>
    <cellStyle name="Normalny 3 2 13" xfId="40697" xr:uid="{B5ACFFBF-1BA3-4D4E-8C5D-BBBB36E68253}"/>
    <cellStyle name="Normalny 3 2 14" xfId="40698" xr:uid="{D41494EF-9F8D-4C8F-BDAA-A67DE2884FC3}"/>
    <cellStyle name="Normalny 3 2 2" xfId="9713" xr:uid="{AC0B1740-D223-4812-A079-E2A7B7EE8F36}"/>
    <cellStyle name="Normalny 3 2 2 2" xfId="9714" xr:uid="{C6E47E08-EF99-472F-BFF4-AA01008B34C6}"/>
    <cellStyle name="Normalny 3 2 2 2 2" xfId="40700" xr:uid="{F2E405AA-BBE8-4574-BB48-0E0A7211728E}"/>
    <cellStyle name="Normalny 3 2 2 3" xfId="40699" xr:uid="{B8E34A64-213F-49EE-97BE-29E51F7845B4}"/>
    <cellStyle name="Normalny 3 2 3" xfId="9715" xr:uid="{8E053435-BE80-492E-9377-4FE5190C11AA}"/>
    <cellStyle name="Normalny 3 2 3 2" xfId="40701" xr:uid="{0AF9D69A-D216-4FD3-88EE-29595214929F}"/>
    <cellStyle name="Normalny 3 2 4" xfId="9716" xr:uid="{29AE1219-6C04-4E8B-B493-6FAF175BBF00}"/>
    <cellStyle name="Normalny 3 2 5" xfId="9717" xr:uid="{B7511D26-CA8A-40FF-A1D7-DFE5D5AA0EAA}"/>
    <cellStyle name="Normalny 3 2 5 2" xfId="40702" xr:uid="{E69A4F8A-8AB0-4E7E-A17A-FE4548D26D54}"/>
    <cellStyle name="Normalny 3 2 6" xfId="9718" xr:uid="{771F00E0-A3A4-4C69-BCD8-7D6B835E4007}"/>
    <cellStyle name="Normalny 3 2 6 2" xfId="40703" xr:uid="{1140E757-E9E3-4F7B-AB6F-A8648FE8D510}"/>
    <cellStyle name="Normalny 3 2 7" xfId="9719" xr:uid="{251A1A40-0953-4B80-B8F8-CB0C056BA691}"/>
    <cellStyle name="Normalny 3 2 7 2" xfId="40704" xr:uid="{42FAA1E8-6674-42BC-8541-18CA9AFCA839}"/>
    <cellStyle name="Normalny 3 2 8" xfId="9720" xr:uid="{0C72F2E9-3DED-4C0A-BD5C-2AC33C386962}"/>
    <cellStyle name="Normalny 3 2 9" xfId="40705" xr:uid="{7099EBCA-DAF5-43BB-8C8D-EF0F8E8E3999}"/>
    <cellStyle name="Normalny 3 2_DT-SPV 13 BZWBK report as at 31 12 2011 (+NOI) - RB audit v1(internal) -s" xfId="40706" xr:uid="{D6BB2647-E0D4-4567-9C92-F4E3DDBB9D3D}"/>
    <cellStyle name="Normalny 3 3" xfId="9721" xr:uid="{A39598E8-53F9-4087-957E-9441AFA6FBA8}"/>
    <cellStyle name="Normalny 3 3 2" xfId="9722" xr:uid="{3D1AF5A1-400D-446F-9E3B-340D042E7D68}"/>
    <cellStyle name="Normalny 3 3 2 2" xfId="40707" xr:uid="{51DE7964-3A62-43A8-83EF-4FD83728D3EE}"/>
    <cellStyle name="Normalny 3 3 3" xfId="9723" xr:uid="{AA23398E-6636-44D4-876B-DC45B04BFE28}"/>
    <cellStyle name="Normalny 3 3 4" xfId="9724" xr:uid="{1408FE01-710A-4E7D-99F6-124E7D9B6AC0}"/>
    <cellStyle name="Normalny 3 3 5" xfId="9725" xr:uid="{0819C978-6842-4AB5-A0F3-AD380D48DEDA}"/>
    <cellStyle name="Normalny 3 3 6" xfId="9726" xr:uid="{0DC7D6C5-F6E8-48B9-BD81-56112255FD2E}"/>
    <cellStyle name="Normalny 3 4" xfId="9727" xr:uid="{3714F9B8-AC4D-4DF0-B805-7D44B4EF92FC}"/>
    <cellStyle name="Normalny 3 4 2" xfId="9728" xr:uid="{CA0D3551-466E-440C-AF97-B762EC84ACF8}"/>
    <cellStyle name="Normalny 3 4 3" xfId="9729" xr:uid="{2F19BD88-3A71-475D-931D-C4245B5C9B8E}"/>
    <cellStyle name="Normalny 3 4 4" xfId="9730" xr:uid="{A6AE88C3-C8B6-4ADE-9DE8-3958B61A217E}"/>
    <cellStyle name="Normalny 3 4 5" xfId="9731" xr:uid="{FC8F319F-99FD-47FF-BED9-1C47A270268D}"/>
    <cellStyle name="Normalny 3 4 6" xfId="40708" xr:uid="{B9D16108-D5AC-4425-A293-403E092250D6}"/>
    <cellStyle name="Normalny 3 4 7" xfId="41835" xr:uid="{04C5FE47-2BA1-4A01-97F8-8DA475AFB4A4}"/>
    <cellStyle name="Normalny 3 5" xfId="9732" xr:uid="{35B7AF5A-1273-4B3B-8676-C9C5865A0948}"/>
    <cellStyle name="Normalny 3 5 2" xfId="9733" xr:uid="{A58B0673-E4D2-4719-BFA8-D40DCF9DA822}"/>
    <cellStyle name="Normalny 3 5 3" xfId="9734" xr:uid="{1D19F3CF-B571-49F9-BDAB-6911748BD0B2}"/>
    <cellStyle name="Normalny 3 5 4" xfId="9735" xr:uid="{B0241ECE-EBCA-421F-BA3F-2C5788E1771F}"/>
    <cellStyle name="Normalny 3 6" xfId="9736" xr:uid="{A86237F0-C952-4993-9967-EDD136361F69}"/>
    <cellStyle name="Normalny 3 6 10" xfId="23782" xr:uid="{C6D9CEFC-EEB0-450A-81C0-906059A69FE9}"/>
    <cellStyle name="Normalny 3 6 10 2" xfId="27690" xr:uid="{8A62E0EF-048B-460F-BC01-69F6A9107165}"/>
    <cellStyle name="Normalny 3 6 10 2 2" xfId="36448" xr:uid="{8DC7DB58-2660-4BD9-A21D-6D5808AC7CE0}"/>
    <cellStyle name="Normalny 3 6 10 3" xfId="36447" xr:uid="{D651CE55-24E8-4322-AF71-7B7720040D15}"/>
    <cellStyle name="Normalny 3 6 11" xfId="25088" xr:uid="{5BA8667B-7C96-49FD-ACDD-CC753EFBAA1C}"/>
    <cellStyle name="Normalny 3 6 11 2" xfId="28994" xr:uid="{0FC33D1A-391F-4CD4-B86E-2891849BDCE9}"/>
    <cellStyle name="Normalny 3 6 11 2 2" xfId="36450" xr:uid="{8338F9D9-B772-4A57-B82F-A96F79A76FC9}"/>
    <cellStyle name="Normalny 3 6 11 3" xfId="36449" xr:uid="{FD918833-E7E1-46EC-968C-C439E6F6B5C5}"/>
    <cellStyle name="Normalny 3 6 12" xfId="26386" xr:uid="{352F2943-0376-4C26-BF27-A23FE8E05A07}"/>
    <cellStyle name="Normalny 3 6 12 2" xfId="36451" xr:uid="{FCD05036-83DC-48ED-9F92-6D45AC5DE129}"/>
    <cellStyle name="Normalny 3 6 13" xfId="30301" xr:uid="{5DD5E06D-5029-44B3-B8DD-D1A98E98A160}"/>
    <cellStyle name="Normalny 3 6 14" xfId="30762" xr:uid="{65986167-5A09-4717-846F-53F816C43AF4}"/>
    <cellStyle name="Normalny 3 6 15" xfId="40709" xr:uid="{B9CA9AD2-3C9C-42D6-B56E-6424CABACF2E}"/>
    <cellStyle name="Normalny 3 6 2" xfId="9737" xr:uid="{77A61DB4-967C-4B51-A497-5B7094772AFB}"/>
    <cellStyle name="Normalny 3 6 3" xfId="9738" xr:uid="{CE6790A7-C83D-4E3D-A367-A016913314E7}"/>
    <cellStyle name="Normalny 3 6 3 10" xfId="30302" xr:uid="{AD03152F-4CD3-4AC8-AEFB-DB7A8A8A43AE}"/>
    <cellStyle name="Normalny 3 6 3 11" xfId="30823" xr:uid="{08F6DAC2-4F5B-4A1B-94EE-F14F4F278190}"/>
    <cellStyle name="Normalny 3 6 3 2" xfId="9739" xr:uid="{C5DB0B58-828D-4D89-8FE4-26EB39411EE9}"/>
    <cellStyle name="Normalny 3 6 3 2 10" xfId="30902" xr:uid="{94CE0859-2D8A-44FE-B3BF-F09423CC0B0A}"/>
    <cellStyle name="Normalny 3 6 3 2 2" xfId="9740" xr:uid="{FE5893BB-9BE3-4DA5-BC3C-9A3FA24A0CAE}"/>
    <cellStyle name="Normalny 3 6 3 2 2 2" xfId="9741" xr:uid="{97F7776C-0158-4A3F-8DAE-FC7941036220}"/>
    <cellStyle name="Normalny 3 6 3 2 2 2 2" xfId="23786" xr:uid="{4C87750B-75A8-49FC-B6CE-FAEDBCD1F2B5}"/>
    <cellStyle name="Normalny 3 6 3 2 2 2 2 2" xfId="27694" xr:uid="{D2B8BE91-342B-4D81-BBE9-F6394FE41C5D}"/>
    <cellStyle name="Normalny 3 6 3 2 2 2 2 2 2" xfId="36453" xr:uid="{1BD1ABAD-FB33-45F8-A113-0E5E0C54B2A4}"/>
    <cellStyle name="Normalny 3 6 3 2 2 2 2 3" xfId="36452" xr:uid="{90C2005E-CCAC-4DF1-9D75-9945B1C2A3CD}"/>
    <cellStyle name="Normalny 3 6 3 2 2 2 3" xfId="25092" xr:uid="{3FB16A5B-A141-4BFC-9A62-CCBEFB2E1C67}"/>
    <cellStyle name="Normalny 3 6 3 2 2 2 3 2" xfId="28998" xr:uid="{7B62BDFF-FA7D-4297-AF24-137588142E57}"/>
    <cellStyle name="Normalny 3 6 3 2 2 2 3 2 2" xfId="36455" xr:uid="{0AA63937-2D20-4224-958F-CED17A88D504}"/>
    <cellStyle name="Normalny 3 6 3 2 2 2 3 3" xfId="36454" xr:uid="{C9BA68DC-0C34-46C2-AE39-D384B8A6551B}"/>
    <cellStyle name="Normalny 3 6 3 2 2 2 4" xfId="26390" xr:uid="{259E8EA2-066C-4C36-9AC8-B7E5B4F3BF8E}"/>
    <cellStyle name="Normalny 3 6 3 2 2 2 4 2" xfId="36456" xr:uid="{7F8BC991-5CD1-4F8E-A2B5-B6A608B457FF}"/>
    <cellStyle name="Normalny 3 6 3 2 2 2 5" xfId="30303" xr:uid="{C601421B-27CC-40EC-BF4D-32B184A2885C}"/>
    <cellStyle name="Normalny 3 6 3 2 2 2 6" xfId="31457" xr:uid="{1119E2CA-4149-4B26-857E-70F2EA8CB487}"/>
    <cellStyle name="Normalny 3 6 3 2 2 3" xfId="9742" xr:uid="{B34DEF25-7580-408C-9877-2FECB9C44CB9}"/>
    <cellStyle name="Normalny 3 6 3 2 2 3 2" xfId="23787" xr:uid="{D256CC61-7F8D-4F6A-9DB1-2567C557861D}"/>
    <cellStyle name="Normalny 3 6 3 2 2 3 2 2" xfId="27695" xr:uid="{907A98CC-673A-4265-A21C-90F37DF89887}"/>
    <cellStyle name="Normalny 3 6 3 2 2 3 2 2 2" xfId="36458" xr:uid="{2B6FD324-D5DE-4D60-85C1-035A4A04EA73}"/>
    <cellStyle name="Normalny 3 6 3 2 2 3 2 3" xfId="36457" xr:uid="{39D14517-4C5C-4851-A107-7A5AF5B4CACE}"/>
    <cellStyle name="Normalny 3 6 3 2 2 3 3" xfId="25093" xr:uid="{CB72442F-D7FE-424D-82E7-6C1412049A1D}"/>
    <cellStyle name="Normalny 3 6 3 2 2 3 3 2" xfId="28999" xr:uid="{708CC829-9F92-4F2B-98B3-86F657B494D8}"/>
    <cellStyle name="Normalny 3 6 3 2 2 3 3 2 2" xfId="36460" xr:uid="{FCBA99D8-4AF3-4CF5-934B-BC2635061E75}"/>
    <cellStyle name="Normalny 3 6 3 2 2 3 3 3" xfId="36459" xr:uid="{12CA7387-FD7B-409F-83AF-1450824E745D}"/>
    <cellStyle name="Normalny 3 6 3 2 2 3 4" xfId="26391" xr:uid="{1F1899BA-6E5E-41F6-A5D2-3DC1CC0B2D9F}"/>
    <cellStyle name="Normalny 3 6 3 2 2 3 4 2" xfId="36461" xr:uid="{525D66E5-B88F-458D-B8D8-F8EFB10D58F7}"/>
    <cellStyle name="Normalny 3 6 3 2 2 3 5" xfId="30304" xr:uid="{7365B7FA-C825-4B13-8B27-592C49A82EC6}"/>
    <cellStyle name="Normalny 3 6 3 2 2 3 6" xfId="31891" xr:uid="{3D5BD37E-0DE4-4F5D-8DB7-EC000BA18785}"/>
    <cellStyle name="Normalny 3 6 3 2 2 4" xfId="23785" xr:uid="{9C9DC2CA-A127-4754-93D8-C1DC85DACAB0}"/>
    <cellStyle name="Normalny 3 6 3 2 2 4 2" xfId="27693" xr:uid="{3821842D-5D0D-43D4-AF72-CECC6D3C2C03}"/>
    <cellStyle name="Normalny 3 6 3 2 2 4 2 2" xfId="36463" xr:uid="{791ADF3E-2510-4CBA-A100-6A5FAD7DF116}"/>
    <cellStyle name="Normalny 3 6 3 2 2 4 3" xfId="36462" xr:uid="{5B4D978F-1595-4671-836F-F1B6AEDB99F8}"/>
    <cellStyle name="Normalny 3 6 3 2 2 5" xfId="25091" xr:uid="{04504F75-FE07-42E8-8F0C-70E19B56E53D}"/>
    <cellStyle name="Normalny 3 6 3 2 2 5 2" xfId="28997" xr:uid="{6D48793C-CFF5-46E9-A391-6F23CB2F2EA0}"/>
    <cellStyle name="Normalny 3 6 3 2 2 5 2 2" xfId="36465" xr:uid="{6BC60DB9-C68C-4B04-B5C7-AE6EB180D542}"/>
    <cellStyle name="Normalny 3 6 3 2 2 5 3" xfId="36464" xr:uid="{0779221E-EB02-416F-B8EB-D5F599D1F996}"/>
    <cellStyle name="Normalny 3 6 3 2 2 6" xfId="26389" xr:uid="{89DBC044-5877-4BB6-8F77-7C0AD9ACAAD4}"/>
    <cellStyle name="Normalny 3 6 3 2 2 6 2" xfId="36466" xr:uid="{241E7D44-06A9-4324-8708-F75BBAA3CCE9}"/>
    <cellStyle name="Normalny 3 6 3 2 2 7" xfId="30305" xr:uid="{DD8F868D-921F-47BD-AE1E-0A54002F6E5E}"/>
    <cellStyle name="Normalny 3 6 3 2 2 8" xfId="31064" xr:uid="{9A2B3902-74CE-4136-BF64-E033280952C8}"/>
    <cellStyle name="Normalny 3 6 3 2 3" xfId="9743" xr:uid="{FBBAE8F4-977F-4F73-B574-9268EEA73896}"/>
    <cellStyle name="Normalny 3 6 3 2 3 2" xfId="9744" xr:uid="{950C9BE5-B56C-46AF-955D-26000B5EAF97}"/>
    <cellStyle name="Normalny 3 6 3 2 3 2 2" xfId="23789" xr:uid="{A00A1D69-0D3B-4C74-A908-9704703E89E7}"/>
    <cellStyle name="Normalny 3 6 3 2 3 2 2 2" xfId="27697" xr:uid="{E5102999-1263-46EF-ADD3-DFFF4F93FEAE}"/>
    <cellStyle name="Normalny 3 6 3 2 3 2 2 2 2" xfId="36468" xr:uid="{572863FF-E043-4765-90F7-E930697878D6}"/>
    <cellStyle name="Normalny 3 6 3 2 3 2 2 3" xfId="36467" xr:uid="{E99777A4-6E08-4579-BA10-AA28BEA756EA}"/>
    <cellStyle name="Normalny 3 6 3 2 3 2 3" xfId="25095" xr:uid="{06C9946A-1F9A-42C0-B71A-D8A5EBEDC3E2}"/>
    <cellStyle name="Normalny 3 6 3 2 3 2 3 2" xfId="29001" xr:uid="{54A9C4F9-6775-4725-BC89-8F24A9C7A0A7}"/>
    <cellStyle name="Normalny 3 6 3 2 3 2 3 2 2" xfId="36470" xr:uid="{116E5130-5AB2-4294-9067-3253F906D93D}"/>
    <cellStyle name="Normalny 3 6 3 2 3 2 3 3" xfId="36469" xr:uid="{F9CAA81C-1FB1-4E22-81DF-AA43E015DB19}"/>
    <cellStyle name="Normalny 3 6 3 2 3 2 4" xfId="26393" xr:uid="{6BE7B835-964A-4157-95E2-69CAA4F0A42C}"/>
    <cellStyle name="Normalny 3 6 3 2 3 2 4 2" xfId="36471" xr:uid="{AE5DE50B-FBF1-4FE8-A049-9E3A0B57EC61}"/>
    <cellStyle name="Normalny 3 6 3 2 3 2 5" xfId="30306" xr:uid="{76C8790C-414C-4300-A1F8-FD4995AAC233}"/>
    <cellStyle name="Normalny 3 6 3 2 3 2 6" xfId="31892" xr:uid="{4A1CEB2F-60A9-4BEA-9A26-43B289CB2FC5}"/>
    <cellStyle name="Normalny 3 6 3 2 3 3" xfId="23788" xr:uid="{CEC7E25A-A080-4851-A100-A8D4D33EA6F3}"/>
    <cellStyle name="Normalny 3 6 3 2 3 3 2" xfId="27696" xr:uid="{F26CB10B-FDB3-489A-8E0C-A73250C8D8A4}"/>
    <cellStyle name="Normalny 3 6 3 2 3 3 2 2" xfId="36473" xr:uid="{82F37CBD-12FB-482B-ADC0-AF6169FD03F2}"/>
    <cellStyle name="Normalny 3 6 3 2 3 3 3" xfId="36472" xr:uid="{5FE1E902-3DAC-4310-A646-D958040EBE64}"/>
    <cellStyle name="Normalny 3 6 3 2 3 4" xfId="25094" xr:uid="{9901654D-03A7-4D28-8181-526AB1D2E0AD}"/>
    <cellStyle name="Normalny 3 6 3 2 3 4 2" xfId="29000" xr:uid="{496D9022-5A23-4D98-9E4A-DFA8AC1D1B7E}"/>
    <cellStyle name="Normalny 3 6 3 2 3 4 2 2" xfId="36475" xr:uid="{75C91D6C-ACC3-46E4-A5DC-63BD6B7189CD}"/>
    <cellStyle name="Normalny 3 6 3 2 3 4 3" xfId="36474" xr:uid="{25326F28-7D18-43F7-B094-44C9480A350D}"/>
    <cellStyle name="Normalny 3 6 3 2 3 5" xfId="26392" xr:uid="{6F364589-C46D-4D32-8998-2236FE3CCEB2}"/>
    <cellStyle name="Normalny 3 6 3 2 3 5 2" xfId="36476" xr:uid="{E3A4D15C-5C52-4E32-BEB8-EB985C9C08C8}"/>
    <cellStyle name="Normalny 3 6 3 2 3 6" xfId="30307" xr:uid="{36CE2811-4261-4447-B4B8-ECA4608AE6FF}"/>
    <cellStyle name="Normalny 3 6 3 2 3 7" xfId="31226" xr:uid="{AA9F4D4A-F5FB-41D9-81A7-86F4462158DE}"/>
    <cellStyle name="Normalny 3 6 3 2 4" xfId="9745" xr:uid="{493051D3-2498-4E3D-B512-8BB03AA67BF1}"/>
    <cellStyle name="Normalny 3 6 3 2 4 2" xfId="23790" xr:uid="{70B6C09B-A6BD-40C9-AB5B-68EB9ED72353}"/>
    <cellStyle name="Normalny 3 6 3 2 4 2 2" xfId="27698" xr:uid="{40D32CB9-5791-41C3-89B8-440FFCC39B74}"/>
    <cellStyle name="Normalny 3 6 3 2 4 2 2 2" xfId="36478" xr:uid="{704E81CA-7C0B-4F26-9B6C-37F1A7182E9F}"/>
    <cellStyle name="Normalny 3 6 3 2 4 2 3" xfId="36477" xr:uid="{C39703A1-357B-4150-B35E-553BDC157AC9}"/>
    <cellStyle name="Normalny 3 6 3 2 4 3" xfId="25096" xr:uid="{4D0E061E-9652-498E-A54C-43DF0E077997}"/>
    <cellStyle name="Normalny 3 6 3 2 4 3 2" xfId="29002" xr:uid="{6F48386C-3036-4838-9116-86D80586A31F}"/>
    <cellStyle name="Normalny 3 6 3 2 4 3 2 2" xfId="36480" xr:uid="{5ED26504-2C15-4A0A-9992-FAB939AE48AE}"/>
    <cellStyle name="Normalny 3 6 3 2 4 3 3" xfId="36479" xr:uid="{7CC0390B-73B0-4FE6-9B6A-73981FEE2DB5}"/>
    <cellStyle name="Normalny 3 6 3 2 4 4" xfId="26394" xr:uid="{7A041667-5C81-4FEB-A5CB-2055AFAD8DA4}"/>
    <cellStyle name="Normalny 3 6 3 2 4 4 2" xfId="36481" xr:uid="{32ED1666-C927-4A1A-8DCE-8F83B4D6FF1B}"/>
    <cellStyle name="Normalny 3 6 3 2 4 5" xfId="30308" xr:uid="{9ABDD5B9-36D2-4804-9C76-15E2C5FD8C29}"/>
    <cellStyle name="Normalny 3 6 3 2 4 6" xfId="31456" xr:uid="{5DAEB5A8-7E7A-43ED-9057-CAB790AB4461}"/>
    <cellStyle name="Normalny 3 6 3 2 5" xfId="9746" xr:uid="{67299799-D888-4B4E-AE93-6577F7F49166}"/>
    <cellStyle name="Normalny 3 6 3 2 5 2" xfId="23791" xr:uid="{165D5B46-038B-4F33-9A5D-2168FE6891EB}"/>
    <cellStyle name="Normalny 3 6 3 2 5 2 2" xfId="27699" xr:uid="{B26313EE-8FA5-4450-A9DD-D418653B801F}"/>
    <cellStyle name="Normalny 3 6 3 2 5 2 2 2" xfId="36483" xr:uid="{E952C24E-A588-4D85-BF5F-DAA1B2A6E62D}"/>
    <cellStyle name="Normalny 3 6 3 2 5 2 3" xfId="36482" xr:uid="{DF967816-8F89-44AB-AB31-A239214BA786}"/>
    <cellStyle name="Normalny 3 6 3 2 5 3" xfId="25097" xr:uid="{85E4B53E-132C-49B1-BF74-6680B9B6748B}"/>
    <cellStyle name="Normalny 3 6 3 2 5 3 2" xfId="29003" xr:uid="{E2DA96C1-7D3B-4CF8-B9BA-27428174D459}"/>
    <cellStyle name="Normalny 3 6 3 2 5 3 2 2" xfId="36485" xr:uid="{A4484E72-7E3F-4A21-B7F9-6F641614200A}"/>
    <cellStyle name="Normalny 3 6 3 2 5 3 3" xfId="36484" xr:uid="{539B25CB-FFFC-4E45-B7DC-4ABD6743A12D}"/>
    <cellStyle name="Normalny 3 6 3 2 5 4" xfId="26395" xr:uid="{76B79F33-0578-45C1-90D8-B79F391D6968}"/>
    <cellStyle name="Normalny 3 6 3 2 5 4 2" xfId="36486" xr:uid="{13782F4E-24EB-4452-BD46-950E0D5403F0}"/>
    <cellStyle name="Normalny 3 6 3 2 5 5" xfId="30309" xr:uid="{75A19CBB-4A14-489D-AF2A-42DFF48E5C51}"/>
    <cellStyle name="Normalny 3 6 3 2 5 6" xfId="31890" xr:uid="{86657E69-2A9A-4FCD-8C6B-CDB514425833}"/>
    <cellStyle name="Normalny 3 6 3 2 6" xfId="23784" xr:uid="{20FF4855-6264-4426-A47D-D4CAAC31B7CF}"/>
    <cellStyle name="Normalny 3 6 3 2 6 2" xfId="27692" xr:uid="{E25255ED-759A-4A9C-922E-BDF218E4F70D}"/>
    <cellStyle name="Normalny 3 6 3 2 6 2 2" xfId="36488" xr:uid="{27793095-02DB-4892-850C-F8C62C1318D1}"/>
    <cellStyle name="Normalny 3 6 3 2 6 3" xfId="36487" xr:uid="{684666A5-C32A-4EE3-96BD-AFF6653CBAC5}"/>
    <cellStyle name="Normalny 3 6 3 2 7" xfId="25090" xr:uid="{F2214610-CED1-47F0-9FFA-A53DC13BFDD5}"/>
    <cellStyle name="Normalny 3 6 3 2 7 2" xfId="28996" xr:uid="{AB86B3EE-B8E4-4CEC-99AF-D23563EBDF06}"/>
    <cellStyle name="Normalny 3 6 3 2 7 2 2" xfId="36490" xr:uid="{BB2380CC-B97D-40CD-87AB-6B315EA421CC}"/>
    <cellStyle name="Normalny 3 6 3 2 7 3" xfId="36489" xr:uid="{09ABB097-CA1F-4409-837F-EEBADEACD2CA}"/>
    <cellStyle name="Normalny 3 6 3 2 8" xfId="26388" xr:uid="{886BFF1B-38C6-4DB7-AD28-A368F07C5EA7}"/>
    <cellStyle name="Normalny 3 6 3 2 8 2" xfId="36491" xr:uid="{74EDB131-F0AE-4C3F-947B-177F054D3C60}"/>
    <cellStyle name="Normalny 3 6 3 2 9" xfId="30310" xr:uid="{AC005EF9-6059-4064-B525-8DE74BA1BA12}"/>
    <cellStyle name="Normalny 3 6 3 3" xfId="9747" xr:uid="{5FF82FE4-41AF-4D08-9593-DC9F699576B4}"/>
    <cellStyle name="Normalny 3 6 3 3 2" xfId="9748" xr:uid="{7EAABF7C-2A74-4C83-A859-24B2D7F2212D}"/>
    <cellStyle name="Normalny 3 6 3 3 2 2" xfId="23793" xr:uid="{41649C71-DAA8-4B79-9143-C3F1D198C1DD}"/>
    <cellStyle name="Normalny 3 6 3 3 2 2 2" xfId="27701" xr:uid="{ABF4C43F-BDF3-41A7-9FB9-5C0B0DEDA00C}"/>
    <cellStyle name="Normalny 3 6 3 3 2 2 2 2" xfId="36493" xr:uid="{E095879D-2A0A-4046-A6CB-94830770C8A1}"/>
    <cellStyle name="Normalny 3 6 3 3 2 2 3" xfId="36492" xr:uid="{2E7681AB-A462-4DA6-879C-47B5F0CAF610}"/>
    <cellStyle name="Normalny 3 6 3 3 2 3" xfId="25099" xr:uid="{8D5D60DC-16D5-480B-9738-46EE6150B974}"/>
    <cellStyle name="Normalny 3 6 3 3 2 3 2" xfId="29005" xr:uid="{40A5C67C-F358-49EC-9D9E-A0213127E8BB}"/>
    <cellStyle name="Normalny 3 6 3 3 2 3 2 2" xfId="36495" xr:uid="{6A10A179-6A9D-4DBE-ACC7-10E7D595C69B}"/>
    <cellStyle name="Normalny 3 6 3 3 2 3 3" xfId="36494" xr:uid="{0D75685D-2805-48BA-9D8A-1B7ED9255CF6}"/>
    <cellStyle name="Normalny 3 6 3 3 2 4" xfId="26397" xr:uid="{86CDC955-7843-4C1A-8B0F-FE6FD503B5E6}"/>
    <cellStyle name="Normalny 3 6 3 3 2 4 2" xfId="36496" xr:uid="{16AF33EE-550B-4EBE-9C4F-0122B4BF5148}"/>
    <cellStyle name="Normalny 3 6 3 3 2 5" xfId="30311" xr:uid="{7C86417B-0566-409C-8F44-7F7924DEF8B9}"/>
    <cellStyle name="Normalny 3 6 3 3 2 6" xfId="31458" xr:uid="{1C219F51-EF38-44AE-9793-DDB25C2784FF}"/>
    <cellStyle name="Normalny 3 6 3 3 3" xfId="9749" xr:uid="{969266EB-BA60-4F1A-8140-3BC4DCDE0E4C}"/>
    <cellStyle name="Normalny 3 6 3 3 3 2" xfId="23794" xr:uid="{EA99BBDC-3201-4752-8AB1-0A340D25D13B}"/>
    <cellStyle name="Normalny 3 6 3 3 3 2 2" xfId="27702" xr:uid="{A1823953-64EF-4402-86A5-9EB7E9A946BD}"/>
    <cellStyle name="Normalny 3 6 3 3 3 2 2 2" xfId="36498" xr:uid="{843BBAA8-AB85-4BFC-9BB4-60505F7F605A}"/>
    <cellStyle name="Normalny 3 6 3 3 3 2 3" xfId="36497" xr:uid="{076096E7-96FA-43F8-A7EF-F1D549D504F2}"/>
    <cellStyle name="Normalny 3 6 3 3 3 3" xfId="25100" xr:uid="{1E4F7600-AC21-43A9-8C73-82A3516006BB}"/>
    <cellStyle name="Normalny 3 6 3 3 3 3 2" xfId="29006" xr:uid="{0C494CC1-0F81-485F-8D6C-70DBD788CDE1}"/>
    <cellStyle name="Normalny 3 6 3 3 3 3 2 2" xfId="36500" xr:uid="{77FEE645-04E8-4CA0-9788-77547AD0E8D2}"/>
    <cellStyle name="Normalny 3 6 3 3 3 3 3" xfId="36499" xr:uid="{C9F1E159-241A-4059-B170-B77566A4C3F2}"/>
    <cellStyle name="Normalny 3 6 3 3 3 4" xfId="26398" xr:uid="{79057A8D-EE05-4F1D-9D3B-AC04474CD034}"/>
    <cellStyle name="Normalny 3 6 3 3 3 4 2" xfId="36501" xr:uid="{A08FD9A5-E2F9-442B-83B8-D578EE1EE2BE}"/>
    <cellStyle name="Normalny 3 6 3 3 3 5" xfId="30312" xr:uid="{E95F347A-C0C9-420B-ADA9-60557ED5777A}"/>
    <cellStyle name="Normalny 3 6 3 3 3 6" xfId="31893" xr:uid="{CD27BCD2-B647-4173-96FE-0E8638270C8C}"/>
    <cellStyle name="Normalny 3 6 3 3 4" xfId="23792" xr:uid="{8F012D1B-5243-4277-BE0D-7D14D20F2846}"/>
    <cellStyle name="Normalny 3 6 3 3 4 2" xfId="27700" xr:uid="{ABACFCF1-957D-49AA-B35D-86B84A04C992}"/>
    <cellStyle name="Normalny 3 6 3 3 4 2 2" xfId="36503" xr:uid="{4B6B8BE1-09FA-494A-97F9-E80229117E0A}"/>
    <cellStyle name="Normalny 3 6 3 3 4 3" xfId="36502" xr:uid="{54251D77-FD85-4B92-80B0-E2C5B5BD73A1}"/>
    <cellStyle name="Normalny 3 6 3 3 5" xfId="25098" xr:uid="{F9575E46-7483-4C96-A887-F7EF8BFBEB0E}"/>
    <cellStyle name="Normalny 3 6 3 3 5 2" xfId="29004" xr:uid="{EAE7383D-39EF-4BB0-AF88-B414146D8E7A}"/>
    <cellStyle name="Normalny 3 6 3 3 5 2 2" xfId="36505" xr:uid="{4AF36713-5DE2-45B2-8285-00A6D1CDEFBA}"/>
    <cellStyle name="Normalny 3 6 3 3 5 3" xfId="36504" xr:uid="{292C0220-C004-4ACB-B414-451C6DCC0615}"/>
    <cellStyle name="Normalny 3 6 3 3 6" xfId="26396" xr:uid="{919BDBC1-6578-41CF-99FD-DC92F5C3974D}"/>
    <cellStyle name="Normalny 3 6 3 3 6 2" xfId="36506" xr:uid="{9E5262E0-D03C-4264-874B-ECE6CFB26C6A}"/>
    <cellStyle name="Normalny 3 6 3 3 7" xfId="30313" xr:uid="{C2319F8D-8248-405A-BD9E-EE90B1012CBD}"/>
    <cellStyle name="Normalny 3 6 3 3 8" xfId="30985" xr:uid="{19BBEB8A-14CD-4DA3-8D50-720ACF49E761}"/>
    <cellStyle name="Normalny 3 6 3 4" xfId="9750" xr:uid="{00C4FBEC-148B-4C8B-8FF4-FE50DEB16288}"/>
    <cellStyle name="Normalny 3 6 3 4 2" xfId="9751" xr:uid="{44F2A716-2044-49ED-A19E-F4726B4E59C4}"/>
    <cellStyle name="Normalny 3 6 3 4 2 2" xfId="23796" xr:uid="{C21F0D68-42F7-42DB-9828-D52C1A48B4FC}"/>
    <cellStyle name="Normalny 3 6 3 4 2 2 2" xfId="27704" xr:uid="{67BEC482-1C16-40B0-A9A0-724EF180F4DB}"/>
    <cellStyle name="Normalny 3 6 3 4 2 2 2 2" xfId="36508" xr:uid="{012D73EE-2FA4-4BE0-9FCA-2C5985B82F30}"/>
    <cellStyle name="Normalny 3 6 3 4 2 2 3" xfId="36507" xr:uid="{188E6150-9E4F-4590-8891-4E6AB44A4782}"/>
    <cellStyle name="Normalny 3 6 3 4 2 3" xfId="25102" xr:uid="{4EA5D800-7E1E-48D6-96CB-AAA5AF6D942B}"/>
    <cellStyle name="Normalny 3 6 3 4 2 3 2" xfId="29008" xr:uid="{63AFF224-B3DA-4AD9-92B8-60F35B47894C}"/>
    <cellStyle name="Normalny 3 6 3 4 2 3 2 2" xfId="36510" xr:uid="{B39E6D61-AC7C-41DF-8D98-FFCA7CCFE805}"/>
    <cellStyle name="Normalny 3 6 3 4 2 3 3" xfId="36509" xr:uid="{A1D2765C-4866-40C6-B4EB-F63576F15007}"/>
    <cellStyle name="Normalny 3 6 3 4 2 4" xfId="26400" xr:uid="{5AF5B1C7-612C-4428-AFF9-4A095B3DBF60}"/>
    <cellStyle name="Normalny 3 6 3 4 2 4 2" xfId="36511" xr:uid="{A6411782-A27A-4C6F-8037-A90823811A85}"/>
    <cellStyle name="Normalny 3 6 3 4 2 5" xfId="30314" xr:uid="{519A7A38-A770-43EA-B10D-6E9AE7612F7C}"/>
    <cellStyle name="Normalny 3 6 3 4 2 6" xfId="31894" xr:uid="{31DA7381-7CF0-479F-AEDF-64688AF1B4F5}"/>
    <cellStyle name="Normalny 3 6 3 4 3" xfId="23795" xr:uid="{DDBD50EF-8E80-4610-A6E3-0345AC5D9CD4}"/>
    <cellStyle name="Normalny 3 6 3 4 3 2" xfId="27703" xr:uid="{3C94AF0C-6E3E-4427-BBE5-DFB3395E0376}"/>
    <cellStyle name="Normalny 3 6 3 4 3 2 2" xfId="36513" xr:uid="{AA0A0374-35D5-41CE-9B90-338C6A7E8C29}"/>
    <cellStyle name="Normalny 3 6 3 4 3 3" xfId="36512" xr:uid="{7B914E04-D046-4C2D-837F-B84B2C5F613F}"/>
    <cellStyle name="Normalny 3 6 3 4 4" xfId="25101" xr:uid="{848AFDFB-A4D8-405B-A2EC-24244E3D4B84}"/>
    <cellStyle name="Normalny 3 6 3 4 4 2" xfId="29007" xr:uid="{8C8C0923-575A-4E42-A084-0C5D4C53C746}"/>
    <cellStyle name="Normalny 3 6 3 4 4 2 2" xfId="36515" xr:uid="{DAE02F43-DC57-458B-B7E8-9A855F7D4569}"/>
    <cellStyle name="Normalny 3 6 3 4 4 3" xfId="36514" xr:uid="{AB8947C9-789D-4D06-9E98-93F3770A7948}"/>
    <cellStyle name="Normalny 3 6 3 4 5" xfId="26399" xr:uid="{91D91463-81CB-4102-825D-AC1D5EC29B17}"/>
    <cellStyle name="Normalny 3 6 3 4 5 2" xfId="36516" xr:uid="{B965F474-1531-4B94-90FA-3B9FC36D4EEA}"/>
    <cellStyle name="Normalny 3 6 3 4 6" xfId="30315" xr:uid="{EFAF57F3-B334-461D-97A0-17AB97C4A0B1}"/>
    <cellStyle name="Normalny 3 6 3 4 7" xfId="31147" xr:uid="{BDC3BDF9-09CC-46D6-AB44-35C057AE6995}"/>
    <cellStyle name="Normalny 3 6 3 5" xfId="9752" xr:uid="{90DF0995-83FF-4121-B6E5-F861BF4DB608}"/>
    <cellStyle name="Normalny 3 6 3 5 2" xfId="23797" xr:uid="{E4388B1B-53E8-4648-AC79-686C77E0FE3E}"/>
    <cellStyle name="Normalny 3 6 3 5 2 2" xfId="27705" xr:uid="{C254F9E2-9D35-4798-9AFE-46C8F257CB51}"/>
    <cellStyle name="Normalny 3 6 3 5 2 2 2" xfId="36518" xr:uid="{481D42B6-1596-48D1-9411-35C8040B338F}"/>
    <cellStyle name="Normalny 3 6 3 5 2 3" xfId="36517" xr:uid="{00E52AF0-2352-4BCE-9128-032AAB8E493E}"/>
    <cellStyle name="Normalny 3 6 3 5 3" xfId="25103" xr:uid="{36E357F9-52B8-4311-A975-F564F92791C5}"/>
    <cellStyle name="Normalny 3 6 3 5 3 2" xfId="29009" xr:uid="{67EC9BBD-1BB5-4EB2-BA52-B9E3079F121B}"/>
    <cellStyle name="Normalny 3 6 3 5 3 2 2" xfId="36520" xr:uid="{248EB8E4-E2A4-4FEE-AD7C-47158D804C90}"/>
    <cellStyle name="Normalny 3 6 3 5 3 3" xfId="36519" xr:uid="{D215542A-1E5C-43BE-ABC6-C5EBC4A2E30B}"/>
    <cellStyle name="Normalny 3 6 3 5 4" xfId="26401" xr:uid="{ACBCBA70-3900-4773-9DB4-B73ACC463D07}"/>
    <cellStyle name="Normalny 3 6 3 5 4 2" xfId="36521" xr:uid="{F57CB2FD-F73E-41AB-873A-EB1A11F145BB}"/>
    <cellStyle name="Normalny 3 6 3 5 5" xfId="30316" xr:uid="{C076EA8D-B8DA-4C59-8909-26FF232DD7D6}"/>
    <cellStyle name="Normalny 3 6 3 5 6" xfId="31455" xr:uid="{E94F8F3B-01FA-4D19-A643-F81F57A23D3B}"/>
    <cellStyle name="Normalny 3 6 3 6" xfId="9753" xr:uid="{ADC2BB6C-D9D2-4728-AED4-5390C6B7CC77}"/>
    <cellStyle name="Normalny 3 6 3 6 2" xfId="23798" xr:uid="{2164899F-C28D-467F-AFEB-DD59A0769844}"/>
    <cellStyle name="Normalny 3 6 3 6 2 2" xfId="27706" xr:uid="{D6A1EE05-90A6-4219-905D-238920995D41}"/>
    <cellStyle name="Normalny 3 6 3 6 2 2 2" xfId="36523" xr:uid="{78BBF213-299A-4DBC-8AEA-95967E61488F}"/>
    <cellStyle name="Normalny 3 6 3 6 2 3" xfId="36522" xr:uid="{FDC28BE5-F146-4AD9-B5EB-A392272D7B06}"/>
    <cellStyle name="Normalny 3 6 3 6 3" xfId="25104" xr:uid="{82791C62-2B71-40B3-99C8-43E911D3A360}"/>
    <cellStyle name="Normalny 3 6 3 6 3 2" xfId="29010" xr:uid="{FCAB0400-6BA4-492C-85A6-67E29E3419A4}"/>
    <cellStyle name="Normalny 3 6 3 6 3 2 2" xfId="36525" xr:uid="{0985D151-1C8C-47B4-881B-B0CC9757A0F4}"/>
    <cellStyle name="Normalny 3 6 3 6 3 3" xfId="36524" xr:uid="{97AEE52D-40B8-4887-91AC-572F956AC604}"/>
    <cellStyle name="Normalny 3 6 3 6 4" xfId="26402" xr:uid="{A40C5708-9A9C-41B8-A91B-596002309D6C}"/>
    <cellStyle name="Normalny 3 6 3 6 4 2" xfId="36526" xr:uid="{44F2A6B1-102D-4FBB-9901-C92C6380DB1C}"/>
    <cellStyle name="Normalny 3 6 3 6 5" xfId="30317" xr:uid="{B61E3D50-E7D9-4FD5-9E92-F7F8F5948DE2}"/>
    <cellStyle name="Normalny 3 6 3 6 6" xfId="31889" xr:uid="{BE4B8A25-5B04-4F8C-B8CF-68B239D4399F}"/>
    <cellStyle name="Normalny 3 6 3 7" xfId="23783" xr:uid="{C7D2B1D6-5979-4B66-8B79-5D21A01C30E7}"/>
    <cellStyle name="Normalny 3 6 3 7 2" xfId="27691" xr:uid="{F708EBED-8A13-4817-9993-4344C7BB0110}"/>
    <cellStyle name="Normalny 3 6 3 7 2 2" xfId="36528" xr:uid="{F2084B1C-0AE2-4BE3-B0ED-411E7E8BEC8B}"/>
    <cellStyle name="Normalny 3 6 3 7 3" xfId="36527" xr:uid="{2341EE73-C5A2-42DB-9E29-F7EDD05FB4E4}"/>
    <cellStyle name="Normalny 3 6 3 8" xfId="25089" xr:uid="{D7671E50-B067-44C3-A1CD-B6B137EA9C74}"/>
    <cellStyle name="Normalny 3 6 3 8 2" xfId="28995" xr:uid="{02FB3EC0-ADE6-458A-9845-7667BECFA092}"/>
    <cellStyle name="Normalny 3 6 3 8 2 2" xfId="36530" xr:uid="{AEC8597A-155C-4AA8-9159-C8A0EF8812D4}"/>
    <cellStyle name="Normalny 3 6 3 8 3" xfId="36529" xr:uid="{BE20326F-5644-49FF-A622-DF02D60966AC}"/>
    <cellStyle name="Normalny 3 6 3 9" xfId="26387" xr:uid="{CCBA0B80-896E-4EE3-891C-18B12D0C4CEE}"/>
    <cellStyle name="Normalny 3 6 3 9 2" xfId="36531" xr:uid="{68994C99-142E-4AF6-BC7F-4618C408C8C5}"/>
    <cellStyle name="Normalny 3 6 4" xfId="9754" xr:uid="{81EBB6EE-5D6D-4845-861B-0FFD6A1127F4}"/>
    <cellStyle name="Normalny 3 6 5" xfId="9755" xr:uid="{7B8D1E69-BA59-4B8F-9FCE-749BCBC98F92}"/>
    <cellStyle name="Normalny 3 6 5 10" xfId="30841" xr:uid="{939F42C7-C07E-47A8-8EAE-871C6B161E29}"/>
    <cellStyle name="Normalny 3 6 5 2" xfId="9756" xr:uid="{18E16052-B14E-4734-81A2-0957C5BD64A0}"/>
    <cellStyle name="Normalny 3 6 5 2 2" xfId="9757" xr:uid="{17868EA8-E0C6-4A4F-88FD-34985BBC1860}"/>
    <cellStyle name="Normalny 3 6 5 2 2 2" xfId="23801" xr:uid="{2D5B9F2F-53EC-4B81-8DBC-F52A842AFF34}"/>
    <cellStyle name="Normalny 3 6 5 2 2 2 2" xfId="27709" xr:uid="{AEA05E05-ABD7-4AC8-8C03-FDF383E364AC}"/>
    <cellStyle name="Normalny 3 6 5 2 2 2 2 2" xfId="36533" xr:uid="{92D9F2A3-7F90-4150-8BC7-624396636603}"/>
    <cellStyle name="Normalny 3 6 5 2 2 2 3" xfId="36532" xr:uid="{9070B015-2194-481C-A3E5-02D512ECC53A}"/>
    <cellStyle name="Normalny 3 6 5 2 2 3" xfId="25107" xr:uid="{04518797-5125-4BAE-90BD-AC3C0C387E86}"/>
    <cellStyle name="Normalny 3 6 5 2 2 3 2" xfId="29013" xr:uid="{EB40BFBA-BDB3-462E-A2F7-964C3DB82926}"/>
    <cellStyle name="Normalny 3 6 5 2 2 3 2 2" xfId="36535" xr:uid="{E4171E6C-988E-4324-A1BB-A165D5C61D6C}"/>
    <cellStyle name="Normalny 3 6 5 2 2 3 3" xfId="36534" xr:uid="{ED19D2D0-AA32-454D-AF78-92496CCA062B}"/>
    <cellStyle name="Normalny 3 6 5 2 2 4" xfId="26405" xr:uid="{8C514304-211E-44DB-A491-EDCEADFA195F}"/>
    <cellStyle name="Normalny 3 6 5 2 2 4 2" xfId="36536" xr:uid="{C2C20138-4A6D-45E0-8225-F9523629D647}"/>
    <cellStyle name="Normalny 3 6 5 2 2 5" xfId="30318" xr:uid="{29B17298-28A6-4ED4-BDD9-C8B7633FE9C7}"/>
    <cellStyle name="Normalny 3 6 5 2 2 6" xfId="31460" xr:uid="{693FC0AC-A2BD-4DAB-9012-889AE6C3833E}"/>
    <cellStyle name="Normalny 3 6 5 2 3" xfId="9758" xr:uid="{50A2F427-1639-4451-B43D-4824D3ADBA9A}"/>
    <cellStyle name="Normalny 3 6 5 2 3 2" xfId="23802" xr:uid="{49935711-4C56-4ECF-9A16-770E131EF520}"/>
    <cellStyle name="Normalny 3 6 5 2 3 2 2" xfId="27710" xr:uid="{215C95E2-81DA-47DC-9346-D67D4F392E7E}"/>
    <cellStyle name="Normalny 3 6 5 2 3 2 2 2" xfId="36538" xr:uid="{E29440A0-3634-47FD-91E8-157E0A7121F1}"/>
    <cellStyle name="Normalny 3 6 5 2 3 2 3" xfId="36537" xr:uid="{0D5ACA4D-C3B0-47A4-9CD4-4CF6084E0298}"/>
    <cellStyle name="Normalny 3 6 5 2 3 3" xfId="25108" xr:uid="{B3B4FBBB-B118-4C44-94CD-304D4B047CD7}"/>
    <cellStyle name="Normalny 3 6 5 2 3 3 2" xfId="29014" xr:uid="{47995285-F761-4AB3-A3E2-44FBAB3EF872}"/>
    <cellStyle name="Normalny 3 6 5 2 3 3 2 2" xfId="36540" xr:uid="{0A487EB9-7E0B-405E-AD16-97EF8B473B57}"/>
    <cellStyle name="Normalny 3 6 5 2 3 3 3" xfId="36539" xr:uid="{793B8FF0-6782-4EA6-908F-97844A684D0C}"/>
    <cellStyle name="Normalny 3 6 5 2 3 4" xfId="26406" xr:uid="{8E269D8F-25D5-4D1B-9FA9-ED1673ACCF8B}"/>
    <cellStyle name="Normalny 3 6 5 2 3 4 2" xfId="36541" xr:uid="{9BBFC2E7-C259-49AD-941D-689E5A65C633}"/>
    <cellStyle name="Normalny 3 6 5 2 3 5" xfId="30319" xr:uid="{36E54867-0798-4B02-88B0-ED1DFF02AD15}"/>
    <cellStyle name="Normalny 3 6 5 2 3 6" xfId="31896" xr:uid="{3022BF8F-C5E9-4C2A-A09D-4109E1EDE71B}"/>
    <cellStyle name="Normalny 3 6 5 2 4" xfId="23800" xr:uid="{6A65CB01-EBAA-46A7-8C21-90A376FC952F}"/>
    <cellStyle name="Normalny 3 6 5 2 4 2" xfId="27708" xr:uid="{55EDE764-33D9-49EC-812D-F3EF5EA99F7A}"/>
    <cellStyle name="Normalny 3 6 5 2 4 2 2" xfId="36543" xr:uid="{70C997F9-C98F-408E-BCEC-1152A053B9E7}"/>
    <cellStyle name="Normalny 3 6 5 2 4 3" xfId="36542" xr:uid="{9C45A71D-B699-4FE1-8B3D-BE0A82B9040E}"/>
    <cellStyle name="Normalny 3 6 5 2 5" xfId="25106" xr:uid="{E085AA04-D9E2-47F2-8E50-AF0229243187}"/>
    <cellStyle name="Normalny 3 6 5 2 5 2" xfId="29012" xr:uid="{C2860074-A945-461E-833F-94CED4D8438C}"/>
    <cellStyle name="Normalny 3 6 5 2 5 2 2" xfId="36545" xr:uid="{26D76309-9D56-47F9-96E2-52BBDDA01830}"/>
    <cellStyle name="Normalny 3 6 5 2 5 3" xfId="36544" xr:uid="{B30ED5C1-B100-46AB-BE53-5981DCBDC120}"/>
    <cellStyle name="Normalny 3 6 5 2 6" xfId="26404" xr:uid="{75047704-A43D-4102-A67F-D66CCCBD7213}"/>
    <cellStyle name="Normalny 3 6 5 2 6 2" xfId="36546" xr:uid="{7FC487BD-6155-4568-9524-9305C040319E}"/>
    <cellStyle name="Normalny 3 6 5 2 7" xfId="30320" xr:uid="{439C29CB-662F-4B83-AA50-DBB237A2E471}"/>
    <cellStyle name="Normalny 3 6 5 2 8" xfId="31003" xr:uid="{B08BD4FA-B7C0-4166-A043-541681A321B8}"/>
    <cellStyle name="Normalny 3 6 5 3" xfId="9759" xr:uid="{1B015E4C-D90C-4445-A39D-AA29E7B4F6D9}"/>
    <cellStyle name="Normalny 3 6 5 3 2" xfId="9760" xr:uid="{F26F5BFA-B327-4630-BA59-C4A7B2DCB599}"/>
    <cellStyle name="Normalny 3 6 5 3 2 2" xfId="23804" xr:uid="{EDF8F15B-7F15-465A-915F-804BC7738BFA}"/>
    <cellStyle name="Normalny 3 6 5 3 2 2 2" xfId="27712" xr:uid="{C0B90D66-5B85-4BBB-B166-A7B99D08B3A7}"/>
    <cellStyle name="Normalny 3 6 5 3 2 2 2 2" xfId="36548" xr:uid="{74A466B4-7D6A-405A-8E48-62BCFFDB3C4B}"/>
    <cellStyle name="Normalny 3 6 5 3 2 2 3" xfId="36547" xr:uid="{78B1F3E7-210C-4BA4-9E30-3593F86313C8}"/>
    <cellStyle name="Normalny 3 6 5 3 2 3" xfId="25110" xr:uid="{C7228A54-B1F1-409C-8D91-82DB81DDB09A}"/>
    <cellStyle name="Normalny 3 6 5 3 2 3 2" xfId="29016" xr:uid="{FDF34598-5F32-44A6-87F6-0A60A499F30D}"/>
    <cellStyle name="Normalny 3 6 5 3 2 3 2 2" xfId="36550" xr:uid="{8D200E81-CB53-412F-AFBF-6E47DD19585D}"/>
    <cellStyle name="Normalny 3 6 5 3 2 3 3" xfId="36549" xr:uid="{8A0A3CB5-D956-46E8-8E04-2986FE221788}"/>
    <cellStyle name="Normalny 3 6 5 3 2 4" xfId="26408" xr:uid="{BD0CF160-05D8-4C61-91BB-96254B2F141B}"/>
    <cellStyle name="Normalny 3 6 5 3 2 4 2" xfId="36551" xr:uid="{56547DA3-346C-40F7-9FFD-3D210BB7E737}"/>
    <cellStyle name="Normalny 3 6 5 3 2 5" xfId="30321" xr:uid="{1E945524-A281-4094-98A9-A16DECF195F1}"/>
    <cellStyle name="Normalny 3 6 5 3 2 6" xfId="31897" xr:uid="{11BFE053-B5FD-41E1-88C3-07B1EDA5A1DB}"/>
    <cellStyle name="Normalny 3 6 5 3 3" xfId="23803" xr:uid="{8E94314A-8F76-4E0D-83D2-2EB1AF7C17F8}"/>
    <cellStyle name="Normalny 3 6 5 3 3 2" xfId="27711" xr:uid="{3AD66511-F5B3-4DCC-B67D-9D1FCCC33CAD}"/>
    <cellStyle name="Normalny 3 6 5 3 3 2 2" xfId="36553" xr:uid="{21544D36-11A9-4FD6-BFEC-E0E70587F169}"/>
    <cellStyle name="Normalny 3 6 5 3 3 3" xfId="36552" xr:uid="{729ADB43-8640-4FF0-8424-3E6002D51630}"/>
    <cellStyle name="Normalny 3 6 5 3 4" xfId="25109" xr:uid="{97D97590-37EE-4760-BDEB-63B065CEBA63}"/>
    <cellStyle name="Normalny 3 6 5 3 4 2" xfId="29015" xr:uid="{63B2009E-8157-4603-AD00-4D710B9B51F9}"/>
    <cellStyle name="Normalny 3 6 5 3 4 2 2" xfId="36555" xr:uid="{C68E262B-30DA-42FC-BFD3-B909AB48C483}"/>
    <cellStyle name="Normalny 3 6 5 3 4 3" xfId="36554" xr:uid="{884FCEE3-EE67-4290-8078-00739B096407}"/>
    <cellStyle name="Normalny 3 6 5 3 5" xfId="26407" xr:uid="{E11A5EC7-F38C-4669-BACD-9EED2DF92664}"/>
    <cellStyle name="Normalny 3 6 5 3 5 2" xfId="36556" xr:uid="{BABDD4A2-0D6E-4562-998A-03A401FA4A59}"/>
    <cellStyle name="Normalny 3 6 5 3 6" xfId="30322" xr:uid="{16285229-8447-480C-A149-956E2E6FC53E}"/>
    <cellStyle name="Normalny 3 6 5 3 7" xfId="31165" xr:uid="{FAA7A08C-7E32-4435-9AB3-7FCE91B452BC}"/>
    <cellStyle name="Normalny 3 6 5 4" xfId="9761" xr:uid="{DCA2F174-332B-4738-BEAD-E60EBBEA0465}"/>
    <cellStyle name="Normalny 3 6 5 4 2" xfId="23805" xr:uid="{FE3AE309-9294-4851-8DD7-29AA418FFEAD}"/>
    <cellStyle name="Normalny 3 6 5 4 2 2" xfId="27713" xr:uid="{D1F06BAC-CF3C-4CFF-A635-9FBA940E9D92}"/>
    <cellStyle name="Normalny 3 6 5 4 2 2 2" xfId="36558" xr:uid="{A4419F8D-D87F-44DF-B557-E74C6CE3D3DD}"/>
    <cellStyle name="Normalny 3 6 5 4 2 3" xfId="36557" xr:uid="{C4322916-D75C-4539-9391-47DB8825069A}"/>
    <cellStyle name="Normalny 3 6 5 4 3" xfId="25111" xr:uid="{BD08B7AD-674E-4613-B3DE-4B079655B752}"/>
    <cellStyle name="Normalny 3 6 5 4 3 2" xfId="29017" xr:uid="{2E4264F3-A6A9-410E-9ECE-52AAB95B90F3}"/>
    <cellStyle name="Normalny 3 6 5 4 3 2 2" xfId="36560" xr:uid="{C99BD2C4-0FB2-4513-B7EA-DCA1720F6A9E}"/>
    <cellStyle name="Normalny 3 6 5 4 3 3" xfId="36559" xr:uid="{34FB051D-3A36-466B-BDA2-6E00F4FBD11D}"/>
    <cellStyle name="Normalny 3 6 5 4 4" xfId="26409" xr:uid="{718F6DF9-2D8A-4397-A6E0-F7372356C3AF}"/>
    <cellStyle name="Normalny 3 6 5 4 4 2" xfId="36561" xr:uid="{95AFC67B-EEF1-49F1-8412-F8F5AD22C8C6}"/>
    <cellStyle name="Normalny 3 6 5 4 5" xfId="30323" xr:uid="{F435774E-55FD-403D-90BD-4B338A23AC51}"/>
    <cellStyle name="Normalny 3 6 5 4 6" xfId="31459" xr:uid="{C381E3A4-CD29-4902-8424-FAE5600FAAFE}"/>
    <cellStyle name="Normalny 3 6 5 5" xfId="9762" xr:uid="{CA76DD52-7994-49C9-941E-0F2EDEF4936C}"/>
    <cellStyle name="Normalny 3 6 5 5 2" xfId="23806" xr:uid="{EB522CCA-B2EE-47D8-8C3C-8B56616E6832}"/>
    <cellStyle name="Normalny 3 6 5 5 2 2" xfId="27714" xr:uid="{CE1CFBA7-EDEF-401D-8987-6C3813E7E4D1}"/>
    <cellStyle name="Normalny 3 6 5 5 2 2 2" xfId="36563" xr:uid="{78ACED6A-03C4-4B0F-A93F-222FC9BF62AC}"/>
    <cellStyle name="Normalny 3 6 5 5 2 3" xfId="36562" xr:uid="{52125F4E-49FF-41C9-A25B-D8561B7E1AAB}"/>
    <cellStyle name="Normalny 3 6 5 5 3" xfId="25112" xr:uid="{126E9D7E-3246-4C60-A89F-E13A13E5FD71}"/>
    <cellStyle name="Normalny 3 6 5 5 3 2" xfId="29018" xr:uid="{D5520055-E0A8-41E4-898C-1F69EE175205}"/>
    <cellStyle name="Normalny 3 6 5 5 3 2 2" xfId="36565" xr:uid="{A5440113-DB96-4215-A9D0-E99B2BCACA1F}"/>
    <cellStyle name="Normalny 3 6 5 5 3 3" xfId="36564" xr:uid="{193A8EE3-D8E0-4CAB-A379-7A2741D1EE68}"/>
    <cellStyle name="Normalny 3 6 5 5 4" xfId="26410" xr:uid="{15E7843C-52A8-4DC7-AA89-9CF7F82E8378}"/>
    <cellStyle name="Normalny 3 6 5 5 4 2" xfId="36566" xr:uid="{3A72BA1F-74E3-4ABB-9FE7-B641C9BCEE06}"/>
    <cellStyle name="Normalny 3 6 5 5 5" xfId="30324" xr:uid="{45F504E9-48BA-4644-9434-E5C8086DC00D}"/>
    <cellStyle name="Normalny 3 6 5 5 6" xfId="31895" xr:uid="{34BB144E-AC00-4AEF-A72E-ED20AE2A59D5}"/>
    <cellStyle name="Normalny 3 6 5 6" xfId="23799" xr:uid="{C2EAA9DF-323F-4867-B331-16B9C82E425C}"/>
    <cellStyle name="Normalny 3 6 5 6 2" xfId="27707" xr:uid="{B0419FC6-D0B4-4B1A-B9A7-50001AB76C4B}"/>
    <cellStyle name="Normalny 3 6 5 6 2 2" xfId="36568" xr:uid="{EB30AA2C-891D-4755-A635-3EE446C9583C}"/>
    <cellStyle name="Normalny 3 6 5 6 3" xfId="36567" xr:uid="{9C92D605-484D-4406-83B8-9F14081BD7E7}"/>
    <cellStyle name="Normalny 3 6 5 7" xfId="25105" xr:uid="{3015C202-762A-4889-B872-7FF2393965FE}"/>
    <cellStyle name="Normalny 3 6 5 7 2" xfId="29011" xr:uid="{A10D2B01-AB80-4480-A1F1-45BB4D33383A}"/>
    <cellStyle name="Normalny 3 6 5 7 2 2" xfId="36570" xr:uid="{28ADF23F-2E10-4F82-BDE7-7196726A6651}"/>
    <cellStyle name="Normalny 3 6 5 7 3" xfId="36569" xr:uid="{986EEB8C-9895-4952-ACFA-3A6BB9FB3F87}"/>
    <cellStyle name="Normalny 3 6 5 8" xfId="26403" xr:uid="{ECDB0994-7392-4E1D-8F27-3F9A8AF20D87}"/>
    <cellStyle name="Normalny 3 6 5 8 2" xfId="36571" xr:uid="{ACD6BFF6-0FD5-4890-A327-5BAF6D7204C2}"/>
    <cellStyle name="Normalny 3 6 5 9" xfId="30325" xr:uid="{9C12B993-5D96-483B-B32C-976AF431938C}"/>
    <cellStyle name="Normalny 3 6 6" xfId="9763" xr:uid="{1CB900E7-A6F2-4F68-868A-DFE56E74202E}"/>
    <cellStyle name="Normalny 3 6 6 2" xfId="9764" xr:uid="{D4CEF839-76BB-448A-82A7-D68126EE456E}"/>
    <cellStyle name="Normalny 3 6 6 2 2" xfId="23808" xr:uid="{3F5C7118-9FCA-4B04-BBDC-662C764AF617}"/>
    <cellStyle name="Normalny 3 6 6 2 2 2" xfId="27716" xr:uid="{E7F8DCCD-B6BF-4FEE-8375-C9C7EFCA9992}"/>
    <cellStyle name="Normalny 3 6 6 2 2 2 2" xfId="36573" xr:uid="{6B80E706-4AE9-4106-9621-7FC5FEC39E7C}"/>
    <cellStyle name="Normalny 3 6 6 2 2 3" xfId="36572" xr:uid="{F47BD431-4DD9-424B-AAE5-79661E1DFFEB}"/>
    <cellStyle name="Normalny 3 6 6 2 3" xfId="25114" xr:uid="{CF2657B9-5182-4F67-B090-08BBF031C244}"/>
    <cellStyle name="Normalny 3 6 6 2 3 2" xfId="29020" xr:uid="{C3D82265-18E5-4D05-B058-FF1E6E50BD56}"/>
    <cellStyle name="Normalny 3 6 6 2 3 2 2" xfId="36575" xr:uid="{D260B30B-A9D3-453F-A175-01B544DFCB9C}"/>
    <cellStyle name="Normalny 3 6 6 2 3 3" xfId="36574" xr:uid="{BCE5FE9F-265F-4CAC-B585-B93E2B962F2E}"/>
    <cellStyle name="Normalny 3 6 6 2 4" xfId="26412" xr:uid="{0B7A643B-BAEB-442B-8E9F-A04E7BA036B0}"/>
    <cellStyle name="Normalny 3 6 6 2 4 2" xfId="36576" xr:uid="{53B48ECB-DEEB-4722-8345-D65191F9EB95}"/>
    <cellStyle name="Normalny 3 6 6 2 5" xfId="30326" xr:uid="{3CBEE93F-7FEF-434F-A0FA-CEBBD9A599B4}"/>
    <cellStyle name="Normalny 3 6 6 2 6" xfId="31461" xr:uid="{16CCDE10-8002-4245-B6E9-54A99E76CDB7}"/>
    <cellStyle name="Normalny 3 6 6 3" xfId="9765" xr:uid="{6CE30D4F-D98F-4DF3-99C6-536524061695}"/>
    <cellStyle name="Normalny 3 6 6 3 2" xfId="23809" xr:uid="{3839B53A-1A09-4278-9FDD-710D970C8A18}"/>
    <cellStyle name="Normalny 3 6 6 3 2 2" xfId="27717" xr:uid="{33B024D2-DC3F-4733-8672-AED47610AFAB}"/>
    <cellStyle name="Normalny 3 6 6 3 2 2 2" xfId="36578" xr:uid="{49B2CCFF-62AC-4698-83C5-EC26245BB959}"/>
    <cellStyle name="Normalny 3 6 6 3 2 3" xfId="36577" xr:uid="{5FA00847-FCDB-48F5-9FEC-A4E15D4F68F3}"/>
    <cellStyle name="Normalny 3 6 6 3 3" xfId="25115" xr:uid="{4CDC1851-0E99-4865-BF4D-BEBE88D6647D}"/>
    <cellStyle name="Normalny 3 6 6 3 3 2" xfId="29021" xr:uid="{962025BD-FF3C-4C5C-8206-1402589D91A8}"/>
    <cellStyle name="Normalny 3 6 6 3 3 2 2" xfId="36580" xr:uid="{0B63A999-F16A-4D95-85D4-432E55C77B5A}"/>
    <cellStyle name="Normalny 3 6 6 3 3 3" xfId="36579" xr:uid="{1C52FE35-3203-4CCA-A70A-AAECB2480F70}"/>
    <cellStyle name="Normalny 3 6 6 3 4" xfId="26413" xr:uid="{3949DC85-32DF-4C68-83F8-5EE578B73A23}"/>
    <cellStyle name="Normalny 3 6 6 3 4 2" xfId="36581" xr:uid="{18C3FF55-7DDC-4246-A686-E420A1E62F5F}"/>
    <cellStyle name="Normalny 3 6 6 3 5" xfId="30327" xr:uid="{30921FAB-C96B-428B-8C13-0534EDE2C365}"/>
    <cellStyle name="Normalny 3 6 6 3 6" xfId="31898" xr:uid="{3936E159-BA66-4B24-A885-299EE4522891}"/>
    <cellStyle name="Normalny 3 6 6 4" xfId="23807" xr:uid="{CE094C81-68E0-4AE2-A778-11038703D3EB}"/>
    <cellStyle name="Normalny 3 6 6 4 2" xfId="27715" xr:uid="{7C11AE01-B8D8-41F5-956A-E76DDDC099AB}"/>
    <cellStyle name="Normalny 3 6 6 4 2 2" xfId="36583" xr:uid="{D90AC480-B190-475E-A772-2051D8E4ECB8}"/>
    <cellStyle name="Normalny 3 6 6 4 3" xfId="36582" xr:uid="{F491058E-45F5-4A74-A346-A9EF1EA0CE3E}"/>
    <cellStyle name="Normalny 3 6 6 5" xfId="25113" xr:uid="{8087A297-A1B6-4D58-9EF7-4525D968EDF6}"/>
    <cellStyle name="Normalny 3 6 6 5 2" xfId="29019" xr:uid="{2A4E267C-C68F-4603-BE58-F7F6E3E259A8}"/>
    <cellStyle name="Normalny 3 6 6 5 2 2" xfId="36585" xr:uid="{20EFB94B-CA76-4A6E-9C90-F9D0932DD115}"/>
    <cellStyle name="Normalny 3 6 6 5 3" xfId="36584" xr:uid="{CA4A8EFF-FC57-40AB-9EB6-05B5EAF11DA8}"/>
    <cellStyle name="Normalny 3 6 6 6" xfId="26411" xr:uid="{4E1F6582-5A48-4911-B272-14CB3FE0C668}"/>
    <cellStyle name="Normalny 3 6 6 6 2" xfId="36586" xr:uid="{C745C3E2-9321-461E-8440-266D77780113}"/>
    <cellStyle name="Normalny 3 6 6 7" xfId="30328" xr:uid="{B4165DB6-593A-496F-A06F-0BED4BBEA201}"/>
    <cellStyle name="Normalny 3 6 6 8" xfId="30924" xr:uid="{B60EF02C-B6E9-4225-8581-081B93619A93}"/>
    <cellStyle name="Normalny 3 6 7" xfId="9766" xr:uid="{BBDC4763-F3B1-466D-87E5-FE4ADF72CCD4}"/>
    <cellStyle name="Normalny 3 6 7 2" xfId="9767" xr:uid="{9B9536D8-4C4B-42B3-B76D-AE4E3B9ED64C}"/>
    <cellStyle name="Normalny 3 6 7 2 2" xfId="23811" xr:uid="{FFD8A82F-8CF7-4A68-939F-DD805FB1CDA6}"/>
    <cellStyle name="Normalny 3 6 7 2 2 2" xfId="27719" xr:uid="{B4022394-6F70-46E6-B7F4-60F7ABBA0A0B}"/>
    <cellStyle name="Normalny 3 6 7 2 2 2 2" xfId="36588" xr:uid="{04A00245-3DD9-4E85-9353-A9FA9269265F}"/>
    <cellStyle name="Normalny 3 6 7 2 2 3" xfId="36587" xr:uid="{0F042CBF-A327-4D52-8513-D3B9C420232C}"/>
    <cellStyle name="Normalny 3 6 7 2 3" xfId="25117" xr:uid="{DE39F17E-81D8-4F17-A764-6DA73B2F87A0}"/>
    <cellStyle name="Normalny 3 6 7 2 3 2" xfId="29023" xr:uid="{AF9BDB56-96B6-4B75-BA0A-59D7201E4E49}"/>
    <cellStyle name="Normalny 3 6 7 2 3 2 2" xfId="36590" xr:uid="{34059958-D9F8-4B10-AD72-1D5C75E87FEA}"/>
    <cellStyle name="Normalny 3 6 7 2 3 3" xfId="36589" xr:uid="{1320BA01-6E41-4EAF-A1EE-34FAF5CB6F14}"/>
    <cellStyle name="Normalny 3 6 7 2 4" xfId="26415" xr:uid="{C63144D9-3587-4806-874C-D423848B6738}"/>
    <cellStyle name="Normalny 3 6 7 2 4 2" xfId="36591" xr:uid="{47431D18-CEF8-43D8-98D1-B4524627F336}"/>
    <cellStyle name="Normalny 3 6 7 2 5" xfId="30329" xr:uid="{506977F0-87DF-426A-9F7C-43644BF67D06}"/>
    <cellStyle name="Normalny 3 6 7 2 6" xfId="31899" xr:uid="{C1BCE7E7-1EC4-47A5-9468-0A5AB0CCBCA9}"/>
    <cellStyle name="Normalny 3 6 7 3" xfId="23810" xr:uid="{CEE666F6-E695-4A4E-923B-2DEA5E80B0B6}"/>
    <cellStyle name="Normalny 3 6 7 3 2" xfId="27718" xr:uid="{3BBBD267-D02E-4AE9-BF4C-16B6E8928D81}"/>
    <cellStyle name="Normalny 3 6 7 3 2 2" xfId="36593" xr:uid="{926FD873-3281-46D2-869B-FCE036A93AA2}"/>
    <cellStyle name="Normalny 3 6 7 3 3" xfId="36592" xr:uid="{AC79B9EE-3687-41BA-85CE-E8CAAA9FF721}"/>
    <cellStyle name="Normalny 3 6 7 4" xfId="25116" xr:uid="{050629DF-3F4B-464B-902E-65C86BC54EF5}"/>
    <cellStyle name="Normalny 3 6 7 4 2" xfId="29022" xr:uid="{8BD97F1E-A90B-4E4A-BCC3-4D15E0DB4921}"/>
    <cellStyle name="Normalny 3 6 7 4 2 2" xfId="36595" xr:uid="{7DC98F9F-1CD3-4B60-B5AC-162C6BB1D7F4}"/>
    <cellStyle name="Normalny 3 6 7 4 3" xfId="36594" xr:uid="{2317ECA2-7489-4DBD-9FFB-22F3B1200868}"/>
    <cellStyle name="Normalny 3 6 7 5" xfId="26414" xr:uid="{F182F8A0-8653-434A-8F4B-F920E7368D5C}"/>
    <cellStyle name="Normalny 3 6 7 5 2" xfId="36596" xr:uid="{4BB75F21-1B3C-4F3F-8D9A-AB179A1142D9}"/>
    <cellStyle name="Normalny 3 6 7 6" xfId="30330" xr:uid="{977832BB-1AAB-4103-9DED-38D3CB317A42}"/>
    <cellStyle name="Normalny 3 6 7 7" xfId="31086" xr:uid="{9D4BE319-115B-4723-8EBF-E374D7C087E1}"/>
    <cellStyle name="Normalny 3 6 8" xfId="9768" xr:uid="{56E52402-5D89-4F39-9DFF-058A10E650F8}"/>
    <cellStyle name="Normalny 3 6 8 2" xfId="23812" xr:uid="{7D65BE78-7B56-46F1-AF0C-FB88EFACCF3E}"/>
    <cellStyle name="Normalny 3 6 8 2 2" xfId="27720" xr:uid="{4936D53D-1740-40F0-8A8A-322CD3F9B3AB}"/>
    <cellStyle name="Normalny 3 6 8 2 2 2" xfId="36598" xr:uid="{377E087B-10B0-46E8-BFBC-8D744BAA83BA}"/>
    <cellStyle name="Normalny 3 6 8 2 3" xfId="36597" xr:uid="{958FD79A-F0EF-4F54-A4F0-30F153187FDA}"/>
    <cellStyle name="Normalny 3 6 8 3" xfId="25118" xr:uid="{8E3491E3-91AB-4722-95D4-522E605E5D4B}"/>
    <cellStyle name="Normalny 3 6 8 3 2" xfId="29024" xr:uid="{EFA74BA3-BA25-4824-9A94-80FD0BE8E7C0}"/>
    <cellStyle name="Normalny 3 6 8 3 2 2" xfId="36600" xr:uid="{A5995CC1-F954-40CB-BE29-ED21A2CEA941}"/>
    <cellStyle name="Normalny 3 6 8 3 3" xfId="36599" xr:uid="{99D6B302-68FF-45DB-81AB-5AA8EAFF61B1}"/>
    <cellStyle name="Normalny 3 6 8 4" xfId="26416" xr:uid="{4DEAF2E9-3E72-4F07-83E3-BE1391E5C5C1}"/>
    <cellStyle name="Normalny 3 6 8 4 2" xfId="36601" xr:uid="{AF32B7EC-B79F-4EFF-AF18-6564962D89A7}"/>
    <cellStyle name="Normalny 3 6 8 5" xfId="30331" xr:uid="{75FCB44F-0C2D-43C7-B05D-73ED4C83738B}"/>
    <cellStyle name="Normalny 3 6 8 6" xfId="31454" xr:uid="{F57DBDBE-DBBD-4C0D-9ADB-9ED080D4A661}"/>
    <cellStyle name="Normalny 3 6 9" xfId="9769" xr:uid="{5B6648EB-831D-4F6A-A56B-980FE1915A8F}"/>
    <cellStyle name="Normalny 3 6 9 2" xfId="23813" xr:uid="{A30A004B-98A4-49AB-B054-2D0B653A503F}"/>
    <cellStyle name="Normalny 3 6 9 2 2" xfId="27721" xr:uid="{DB9521CC-2B7E-45DB-92D7-7EE64D412B93}"/>
    <cellStyle name="Normalny 3 6 9 2 2 2" xfId="36603" xr:uid="{432F46EE-16C0-4308-B641-A7EF949A66BB}"/>
    <cellStyle name="Normalny 3 6 9 2 3" xfId="36602" xr:uid="{3BF9FB14-29A6-4851-A964-6D37FB2F35C3}"/>
    <cellStyle name="Normalny 3 6 9 3" xfId="25119" xr:uid="{07DD04FA-D185-4406-9FDA-A1CAA76693F3}"/>
    <cellStyle name="Normalny 3 6 9 3 2" xfId="29025" xr:uid="{67F36246-085F-4F0F-BA44-A4D575394BEA}"/>
    <cellStyle name="Normalny 3 6 9 3 2 2" xfId="36605" xr:uid="{41DA6A59-5EA8-4871-8AD5-B809E7A23CB4}"/>
    <cellStyle name="Normalny 3 6 9 3 3" xfId="36604" xr:uid="{6EFB238F-2ED4-4964-82A3-DF945625877F}"/>
    <cellStyle name="Normalny 3 6 9 4" xfId="26417" xr:uid="{4C200B3B-A42D-4FCF-818A-F49D615F28B4}"/>
    <cellStyle name="Normalny 3 6 9 4 2" xfId="36606" xr:uid="{C4D7271B-0BB9-450F-857D-10D530610961}"/>
    <cellStyle name="Normalny 3 6 9 5" xfId="30332" xr:uid="{4AD78973-E0CF-4360-8D76-84784BEC1703}"/>
    <cellStyle name="Normalny 3 6 9 6" xfId="31888" xr:uid="{45185322-E4F1-4FAE-A5A3-5CC30E03647A}"/>
    <cellStyle name="Normalny 3 7" xfId="9770" xr:uid="{22B9C621-30FE-4FDC-A299-94D96EAE5393}"/>
    <cellStyle name="Normalny 3 7 2" xfId="9771" xr:uid="{3C12F25D-C49E-44F5-BFAC-445DB0A404A3}"/>
    <cellStyle name="Normalny 3 7 3" xfId="40710" xr:uid="{327DB355-3024-41D2-BA6E-1AB6CC455E0F}"/>
    <cellStyle name="Normalny 3 8" xfId="9772" xr:uid="{373807F8-5869-4DF3-86D0-5B78DFE92AFC}"/>
    <cellStyle name="Normalny 3 8 2" xfId="40711" xr:uid="{DB46959E-3B76-439A-94B4-AFAEB4893E64}"/>
    <cellStyle name="Normalny 3 9" xfId="9773" xr:uid="{C7303A34-5F0A-4283-93A9-DA71B96C8214}"/>
    <cellStyle name="Normalny 3 9 2" xfId="9774" xr:uid="{396F7CFA-B549-4862-861B-683E0B6BBDFB}"/>
    <cellStyle name="Normalny 3 9 3" xfId="40712" xr:uid="{B80795B0-B786-42F4-A47B-6E0BAE708334}"/>
    <cellStyle name="Normalny 3_Askana_MR_February_2009" xfId="40713" xr:uid="{A4C16353-5855-416B-ABD0-70E056A954BF}"/>
    <cellStyle name="Normalny 30" xfId="9775" xr:uid="{5A4E6A7F-395B-4288-81CD-503ABC1D1713}"/>
    <cellStyle name="Normalny 30 2" xfId="40714" xr:uid="{7925DDEC-C1B1-484A-9ECD-D9F1144A64F0}"/>
    <cellStyle name="Normalny 31" xfId="9776" xr:uid="{412391BB-7622-4C9E-A537-AF6FCE3D41B4}"/>
    <cellStyle name="Normalny 31 2" xfId="40715" xr:uid="{1AA4E5AF-4D6C-493C-8307-5E337842E9A6}"/>
    <cellStyle name="Normalny 32" xfId="9777" xr:uid="{719ABF81-E504-4C44-8B21-57C0FBE4D5A4}"/>
    <cellStyle name="Normalny 32 2" xfId="40716" xr:uid="{4FD5F641-0E0D-4470-B5C1-9126070C82B6}"/>
    <cellStyle name="Normalny 33" xfId="9778" xr:uid="{6D76417C-F862-4F90-9688-FDA7FF858CE7}"/>
    <cellStyle name="Normalny 33 2" xfId="40718" xr:uid="{752A4495-BF5E-43CF-92B3-4E6DA57E57DE}"/>
    <cellStyle name="Normalny 33 3" xfId="40717" xr:uid="{1B946C0F-56DD-4D90-8F76-1807FA1FD484}"/>
    <cellStyle name="Normalny 34" xfId="9779" xr:uid="{A3BC4C29-859E-4FB1-B3F1-7D2981D12CCC}"/>
    <cellStyle name="Normalny 34 2" xfId="40719" xr:uid="{29A91C74-8FBB-4CE8-9B15-A52B701C5DD8}"/>
    <cellStyle name="Normalny 35" xfId="9780" xr:uid="{98C801FB-8296-4627-A530-3C7CBB60B382}"/>
    <cellStyle name="Normalny 35 10" xfId="30907" xr:uid="{73909CBA-D593-4A67-929C-94934CAEC9FB}"/>
    <cellStyle name="Normalny 35 11" xfId="40720" xr:uid="{611A316E-6CDC-4576-8F75-B7D355EA9CF0}"/>
    <cellStyle name="Normalny 35 2" xfId="9781" xr:uid="{F7903BFE-4870-4026-AA2D-D0DDCAB8E160}"/>
    <cellStyle name="Normalny 35 2 2" xfId="9782" xr:uid="{41C70D04-82BA-48D9-986D-EF7FD6CBB773}"/>
    <cellStyle name="Normalny 35 2 2 2" xfId="23816" xr:uid="{7481100B-7835-45F5-A00D-2BC216659646}"/>
    <cellStyle name="Normalny 35 2 2 2 2" xfId="27724" xr:uid="{7E65FA3D-EBBF-43E2-AC3C-770DE1B68CC1}"/>
    <cellStyle name="Normalny 35 2 2 2 2 2" xfId="36608" xr:uid="{DB9CDB4E-3BE7-4319-B410-6B4C18AB0759}"/>
    <cellStyle name="Normalny 35 2 2 2 3" xfId="36607" xr:uid="{3160B14A-597B-4328-B9AF-1AAA8FAFBC80}"/>
    <cellStyle name="Normalny 35 2 2 3" xfId="25122" xr:uid="{887EE7AF-43EB-4904-87DF-678EB30F086D}"/>
    <cellStyle name="Normalny 35 2 2 3 2" xfId="29028" xr:uid="{2CA10654-25F7-4B22-899A-14299C8A1B76}"/>
    <cellStyle name="Normalny 35 2 2 3 2 2" xfId="36610" xr:uid="{8801F8D5-7105-41A2-876A-E6853317625D}"/>
    <cellStyle name="Normalny 35 2 2 3 3" xfId="36609" xr:uid="{FD12DFC3-80D6-4679-9C88-B9C91E453274}"/>
    <cellStyle name="Normalny 35 2 2 4" xfId="26420" xr:uid="{5EE1AC44-85CB-4AA6-8E9B-1DC517E3318F}"/>
    <cellStyle name="Normalny 35 2 2 4 2" xfId="36611" xr:uid="{C3BFD9BA-22BF-43EF-8F14-F7C67538E7B7}"/>
    <cellStyle name="Normalny 35 2 2 5" xfId="30333" xr:uid="{0CE611DF-69D4-4F32-87C8-BF9C163103F7}"/>
    <cellStyle name="Normalny 35 2 2 6" xfId="31463" xr:uid="{4EEB2300-7B0E-47A3-8109-7F7A55B14F07}"/>
    <cellStyle name="Normalny 35 2 3" xfId="9783" xr:uid="{A2EFD2A3-C0B9-4425-83F2-DD7AE9A7E0B1}"/>
    <cellStyle name="Normalny 35 2 3 2" xfId="23817" xr:uid="{97798733-BCEB-4E03-9F3A-7E59932C5848}"/>
    <cellStyle name="Normalny 35 2 3 2 2" xfId="27725" xr:uid="{CB72F51F-E0A1-487A-B9D4-F93005E9DB68}"/>
    <cellStyle name="Normalny 35 2 3 2 2 2" xfId="36613" xr:uid="{AC1B5AFF-D46E-4097-BD17-7C1F6590140C}"/>
    <cellStyle name="Normalny 35 2 3 2 3" xfId="36612" xr:uid="{CAC8E335-2C7E-4474-AC21-0A17721DF639}"/>
    <cellStyle name="Normalny 35 2 3 3" xfId="25123" xr:uid="{56BC5BCD-2C6E-460F-BF73-4C4C488714D5}"/>
    <cellStyle name="Normalny 35 2 3 3 2" xfId="29029" xr:uid="{60FBDD2B-FC69-4204-B7B3-E6F0233E242C}"/>
    <cellStyle name="Normalny 35 2 3 3 2 2" xfId="36615" xr:uid="{6ED32CCF-CBC1-4374-9143-670632AA93B2}"/>
    <cellStyle name="Normalny 35 2 3 3 3" xfId="36614" xr:uid="{418952BF-2EA6-4024-BD09-FC32DB26439D}"/>
    <cellStyle name="Normalny 35 2 3 4" xfId="26421" xr:uid="{5F8FEEA7-46C5-4E21-95B8-B384AC99888B}"/>
    <cellStyle name="Normalny 35 2 3 4 2" xfId="36616" xr:uid="{5E4FE7A2-4774-4ADF-B76F-303D767E267D}"/>
    <cellStyle name="Normalny 35 2 3 5" xfId="30334" xr:uid="{B1AF20F4-0CB5-4E69-AAF9-70D20184ADBB}"/>
    <cellStyle name="Normalny 35 2 3 6" xfId="31901" xr:uid="{6FF6BD5B-136F-46CC-A560-058D14038DD0}"/>
    <cellStyle name="Normalny 35 2 4" xfId="23815" xr:uid="{6DEBF81D-2791-44A1-96C3-B6069525FEE1}"/>
    <cellStyle name="Normalny 35 2 4 2" xfId="27723" xr:uid="{7752387D-4E57-4B11-ACCE-8A782BF1A0E8}"/>
    <cellStyle name="Normalny 35 2 4 2 2" xfId="36618" xr:uid="{888FB372-7929-4FBE-8E07-2B690FD44EC9}"/>
    <cellStyle name="Normalny 35 2 4 3" xfId="36617" xr:uid="{A08A1AF8-BAEA-4652-98B5-FB0D9D2AA0AE}"/>
    <cellStyle name="Normalny 35 2 5" xfId="25121" xr:uid="{C29BECA6-0D10-4034-95D6-6D203AB8AE83}"/>
    <cellStyle name="Normalny 35 2 5 2" xfId="29027" xr:uid="{AF7EFCE0-BFAD-4E89-9430-E0D69B786FBD}"/>
    <cellStyle name="Normalny 35 2 5 2 2" xfId="36620" xr:uid="{8D8FF3EB-BCDB-42FE-8307-32CB00AD2B2E}"/>
    <cellStyle name="Normalny 35 2 5 3" xfId="36619" xr:uid="{B04576DF-152F-479E-AEA0-78C0E0D9FEAE}"/>
    <cellStyle name="Normalny 35 2 6" xfId="26419" xr:uid="{D060726A-538F-4534-A3F6-493907A7501B}"/>
    <cellStyle name="Normalny 35 2 6 2" xfId="36621" xr:uid="{29248DDA-94A0-4CC3-B902-B11900561247}"/>
    <cellStyle name="Normalny 35 2 7" xfId="30335" xr:uid="{48B9E5D0-CD45-4AB7-ADE4-FDE35173BAFE}"/>
    <cellStyle name="Normalny 35 2 8" xfId="31069" xr:uid="{1E2B29A2-F850-4850-BCF4-F09E970A9942}"/>
    <cellStyle name="Normalny 35 3" xfId="9784" xr:uid="{D255CD12-8982-46DC-B950-A56700A19BFB}"/>
    <cellStyle name="Normalny 35 3 2" xfId="9785" xr:uid="{756E7D69-CC1E-40B0-9C5C-6CFFC4C9F502}"/>
    <cellStyle name="Normalny 35 3 2 2" xfId="23819" xr:uid="{B1765A90-1BE9-496F-B668-82D806D6CBEC}"/>
    <cellStyle name="Normalny 35 3 2 2 2" xfId="27727" xr:uid="{33E90A3E-5AF2-4F38-8C75-B5A2617BE542}"/>
    <cellStyle name="Normalny 35 3 2 2 2 2" xfId="36623" xr:uid="{83EFD3AE-1CF9-4D31-957F-C834F21EF1EC}"/>
    <cellStyle name="Normalny 35 3 2 2 3" xfId="36622" xr:uid="{9E5B1CC3-942E-490C-A042-D394582CDD85}"/>
    <cellStyle name="Normalny 35 3 2 3" xfId="25125" xr:uid="{B34721BB-ECB0-4BA0-8F6C-C326F4DF276E}"/>
    <cellStyle name="Normalny 35 3 2 3 2" xfId="29031" xr:uid="{090543A9-E376-4A7D-9E08-C91618713CA3}"/>
    <cellStyle name="Normalny 35 3 2 3 2 2" xfId="36625" xr:uid="{4C716780-7E49-435C-9B3D-B380BA5CFD44}"/>
    <cellStyle name="Normalny 35 3 2 3 3" xfId="36624" xr:uid="{0835DDAA-A1B5-4F2B-AD19-3CF634246043}"/>
    <cellStyle name="Normalny 35 3 2 4" xfId="26423" xr:uid="{4E1151E1-5A22-43B6-836F-22FC4B29DDAD}"/>
    <cellStyle name="Normalny 35 3 2 4 2" xfId="36626" xr:uid="{54CF5B9F-B5EC-43BF-8476-21B9AA15F8FF}"/>
    <cellStyle name="Normalny 35 3 2 5" xfId="30336" xr:uid="{2F1013A5-C700-4D2E-8F11-ADE7B2AC9874}"/>
    <cellStyle name="Normalny 35 3 2 6" xfId="31902" xr:uid="{002EE41A-01C3-45F1-B1D7-589A361F6ADB}"/>
    <cellStyle name="Normalny 35 3 3" xfId="23818" xr:uid="{F6CFE0A3-E5A4-4B4B-A8C3-05BAC72751CF}"/>
    <cellStyle name="Normalny 35 3 3 2" xfId="27726" xr:uid="{8531493D-4A33-4BAF-83DA-CC3229222F49}"/>
    <cellStyle name="Normalny 35 3 3 2 2" xfId="36628" xr:uid="{50A84EB9-F973-4D52-BFEE-02EE48EAFF2B}"/>
    <cellStyle name="Normalny 35 3 3 3" xfId="36627" xr:uid="{0C7328CE-25DC-446C-87B8-5BB0738AEF8D}"/>
    <cellStyle name="Normalny 35 3 4" xfId="25124" xr:uid="{A1EAD53F-9EB9-4B1C-B386-4AC82B13C72A}"/>
    <cellStyle name="Normalny 35 3 4 2" xfId="29030" xr:uid="{5E12BE66-4835-468C-A874-F489805E3149}"/>
    <cellStyle name="Normalny 35 3 4 2 2" xfId="36630" xr:uid="{1FD17073-1DEE-40CA-B08A-AB3D8668347A}"/>
    <cellStyle name="Normalny 35 3 4 3" xfId="36629" xr:uid="{6BDBB480-5403-482B-964F-38BA317AEF5E}"/>
    <cellStyle name="Normalny 35 3 5" xfId="26422" xr:uid="{46C3AA28-5653-4E34-A760-5EC903553283}"/>
    <cellStyle name="Normalny 35 3 5 2" xfId="36631" xr:uid="{F1596A75-6B59-4FB3-8AD7-FAAB1CDEC1AA}"/>
    <cellStyle name="Normalny 35 3 6" xfId="30337" xr:uid="{7699FB2A-7FC5-4B49-A9C8-BE5A96CD941D}"/>
    <cellStyle name="Normalny 35 3 7" xfId="31231" xr:uid="{B349AF50-D1D5-4B62-B254-061B00BC0A11}"/>
    <cellStyle name="Normalny 35 4" xfId="9786" xr:uid="{D403AF44-0CCB-4434-B176-37EC5E65F0BC}"/>
    <cellStyle name="Normalny 35 4 2" xfId="23820" xr:uid="{52FAB0B0-E25B-40D9-9169-F07875AD6C9B}"/>
    <cellStyle name="Normalny 35 4 2 2" xfId="27728" xr:uid="{5F27E788-EFD0-4605-ABD4-8E111348A8F7}"/>
    <cellStyle name="Normalny 35 4 2 2 2" xfId="36633" xr:uid="{B54BC0C8-4938-44EE-975B-CC19C8C1BA5F}"/>
    <cellStyle name="Normalny 35 4 2 3" xfId="36632" xr:uid="{3B072A7E-2A06-4A46-8031-7A6462098C75}"/>
    <cellStyle name="Normalny 35 4 3" xfId="25126" xr:uid="{461A8CBA-2EE5-49BB-B865-488B990CD5FB}"/>
    <cellStyle name="Normalny 35 4 3 2" xfId="29032" xr:uid="{0928A568-94A0-4CF8-BF40-37B831680CA7}"/>
    <cellStyle name="Normalny 35 4 3 2 2" xfId="36635" xr:uid="{6004F3DC-B760-4428-B98B-910E12DD5653}"/>
    <cellStyle name="Normalny 35 4 3 3" xfId="36634" xr:uid="{9381EA0D-D7FB-45DD-B707-ABF4F312FEFF}"/>
    <cellStyle name="Normalny 35 4 4" xfId="26424" xr:uid="{24551DF7-6221-4897-869D-F6E73D0371BF}"/>
    <cellStyle name="Normalny 35 4 4 2" xfId="36636" xr:uid="{ED2C88F3-18D9-4FC3-832A-421732F269E1}"/>
    <cellStyle name="Normalny 35 4 5" xfId="30338" xr:uid="{46770C7B-1F4A-4CAF-BE6B-08CF1215F9C1}"/>
    <cellStyle name="Normalny 35 4 6" xfId="31462" xr:uid="{42EBF96B-97E7-40B4-B3B3-F11DE7CAA5E6}"/>
    <cellStyle name="Normalny 35 5" xfId="9787" xr:uid="{AA2C7D61-713D-43D8-919A-AC888E013858}"/>
    <cellStyle name="Normalny 35 5 2" xfId="23821" xr:uid="{257989DF-A1F4-4C89-BFCF-8A95759A12F9}"/>
    <cellStyle name="Normalny 35 5 2 2" xfId="27729" xr:uid="{7BDE3965-4BE2-4635-8B14-023AA69AFEF9}"/>
    <cellStyle name="Normalny 35 5 2 2 2" xfId="36638" xr:uid="{3CC665E4-6A7E-4656-9305-73B484BF4D2A}"/>
    <cellStyle name="Normalny 35 5 2 3" xfId="36637" xr:uid="{556BAA6E-19E5-4865-993C-B7440982098A}"/>
    <cellStyle name="Normalny 35 5 3" xfId="25127" xr:uid="{4D042D7E-71ED-4BD7-8D39-5C2C8186DD84}"/>
    <cellStyle name="Normalny 35 5 3 2" xfId="29033" xr:uid="{757BB975-001F-42A3-8817-A2425954D1CD}"/>
    <cellStyle name="Normalny 35 5 3 2 2" xfId="36640" xr:uid="{6F427EA7-B1D8-412B-B1D7-AF74E3FBF33B}"/>
    <cellStyle name="Normalny 35 5 3 3" xfId="36639" xr:uid="{A99FE5E2-A583-40EF-AB03-B91672A1ECCA}"/>
    <cellStyle name="Normalny 35 5 4" xfId="26425" xr:uid="{42FF7B1D-7164-4EF8-B5A1-BC9EDA9472BC}"/>
    <cellStyle name="Normalny 35 5 4 2" xfId="36641" xr:uid="{FCDCA23A-9D3F-44BB-A715-E348221F85BC}"/>
    <cellStyle name="Normalny 35 5 5" xfId="30339" xr:uid="{7A0DA0D7-B9C6-4AAE-8BF7-DF3F64773467}"/>
    <cellStyle name="Normalny 35 5 6" xfId="31900" xr:uid="{8C5F25E0-86C8-42D3-96A5-CAA84B8077F9}"/>
    <cellStyle name="Normalny 35 6" xfId="23814" xr:uid="{9FE71FE8-9320-4BC5-ABED-2EDF4B0558C0}"/>
    <cellStyle name="Normalny 35 6 2" xfId="27722" xr:uid="{84F7D21F-D8EB-4EE8-B889-5DC6656B0ADB}"/>
    <cellStyle name="Normalny 35 6 2 2" xfId="36643" xr:uid="{9FD6860F-CF0B-4D1D-9CC9-B5D9BB57D0FD}"/>
    <cellStyle name="Normalny 35 6 3" xfId="36642" xr:uid="{7B4B15EA-D201-49F5-B8F6-E864D98001CF}"/>
    <cellStyle name="Normalny 35 7" xfId="25120" xr:uid="{F089BE16-1C26-4062-BBEA-109A81AEC358}"/>
    <cellStyle name="Normalny 35 7 2" xfId="29026" xr:uid="{1407B015-E9AA-4DAF-B6B9-A8CD97770C78}"/>
    <cellStyle name="Normalny 35 7 2 2" xfId="36645" xr:uid="{4AEB6464-A3E4-4CD3-8890-701A2A21F40E}"/>
    <cellStyle name="Normalny 35 7 3" xfId="36644" xr:uid="{BE0CB48F-475B-48EA-884F-A23283D8759E}"/>
    <cellStyle name="Normalny 35 8" xfId="26418" xr:uid="{130EB6E8-E3A4-424F-BFDE-2038A35F4EBA}"/>
    <cellStyle name="Normalny 35 8 2" xfId="36646" xr:uid="{7CB3EC2B-1D4A-4E33-AB4D-D0E0772B0E35}"/>
    <cellStyle name="Normalny 35 9" xfId="30340" xr:uid="{4E5E36C6-90B8-414E-875D-1E05EB3E1266}"/>
    <cellStyle name="Normalny 36" xfId="29408" xr:uid="{852ADF5F-5301-47EF-B1FE-1582BB507C36}"/>
    <cellStyle name="Normalny 36 2" xfId="30341" xr:uid="{3959CAD6-5DA7-42B4-A47A-B6855AF1779F}"/>
    <cellStyle name="Normalny 36 2 2" xfId="40722" xr:uid="{CD5F2239-2ED9-402A-9BCB-C55FDD933E98}"/>
    <cellStyle name="Normalny 36 3" xfId="40721" xr:uid="{EEAE466D-AA70-41FA-BAAC-34E479D794B0}"/>
    <cellStyle name="Normalny 36 4" xfId="41874" xr:uid="{C1A543DF-25A6-4F0F-863C-2236157158AA}"/>
    <cellStyle name="Normalny 37" xfId="29409" xr:uid="{185CA246-BAB7-4D26-BEE6-A091189A6DDA}"/>
    <cellStyle name="Normalny 37 2" xfId="3" xr:uid="{C111A041-1D02-480C-B8DC-38EE90E60AEC}"/>
    <cellStyle name="Normalny 37 3" xfId="40723" xr:uid="{3CE0CF72-9AAD-4822-9717-F47FB96CC875}"/>
    <cellStyle name="Normalny 38" xfId="40724" xr:uid="{3CBF69D5-8F47-4E03-BA83-FA896ED6C123}"/>
    <cellStyle name="Normalny 39" xfId="40725" xr:uid="{6DEB8DCB-1120-4E01-8DDD-E5018B0EE9AE}"/>
    <cellStyle name="Normalny 4" xfId="10" xr:uid="{8C6BDC20-8305-4A8A-A7DA-E6C254F76CEC}"/>
    <cellStyle name="Normalny 4 10" xfId="9788" xr:uid="{D3BF0E11-1620-4141-BD22-7629A5A9E7A7}"/>
    <cellStyle name="Normalny 4 10 2" xfId="40726" xr:uid="{BA6C279F-F20B-478B-8C0E-59A5943FFB36}"/>
    <cellStyle name="Normalny 4 11" xfId="9789" xr:uid="{4B01F3B6-7573-4A2C-AC3C-384ED83A757E}"/>
    <cellStyle name="Normalny 4 11 10" xfId="25128" xr:uid="{64E3E6BC-D6EB-41CA-820E-F4B8CA86D1CF}"/>
    <cellStyle name="Normalny 4 11 10 2" xfId="29034" xr:uid="{3A2B17E9-3F53-422C-AA9F-5616BF5B2810}"/>
    <cellStyle name="Normalny 4 11 10 2 2" xfId="36648" xr:uid="{5A4660AC-5615-41BF-8826-0A64CE7907D6}"/>
    <cellStyle name="Normalny 4 11 10 3" xfId="36647" xr:uid="{917C92A6-59EB-46FA-B262-69FCF05BB221}"/>
    <cellStyle name="Normalny 4 11 11" xfId="26426" xr:uid="{476E613B-EA45-44D5-A40A-42EDD0F67323}"/>
    <cellStyle name="Normalny 4 11 11 2" xfId="36649" xr:uid="{3C0611A5-3503-4F23-B156-8B485FB608F3}"/>
    <cellStyle name="Normalny 4 11 12" xfId="30342" xr:uid="{3DF586B9-0F6E-4383-9691-E38B5B580610}"/>
    <cellStyle name="Normalny 4 11 13" xfId="30780" xr:uid="{A702B904-C060-4C7B-B076-AB1C95CBB45F}"/>
    <cellStyle name="Normalny 4 11 14" xfId="40727" xr:uid="{8773011E-D975-42A2-8850-33AA3B7B555A}"/>
    <cellStyle name="Normalny 4 11 2" xfId="9790" xr:uid="{0E4167F0-6E9B-41C2-9383-65F07A54FCC4}"/>
    <cellStyle name="Normalny 4 11 2 10" xfId="30343" xr:uid="{0DA62398-E9EC-4281-8841-29E6EE9D3FBB}"/>
    <cellStyle name="Normalny 4 11 2 11" xfId="30799" xr:uid="{77936373-832A-4F98-B382-EAB0709B56F0}"/>
    <cellStyle name="Normalny 4 11 2 2" xfId="9791" xr:uid="{72916EF7-4598-4567-AE78-D660947F0B53}"/>
    <cellStyle name="Normalny 4 11 2 2 10" xfId="30878" xr:uid="{11FA9784-FD3B-4326-B226-AA5EEB5937FA}"/>
    <cellStyle name="Normalny 4 11 2 2 2" xfId="9792" xr:uid="{ABDD1737-F363-422D-B524-E72A01CF0508}"/>
    <cellStyle name="Normalny 4 11 2 2 2 2" xfId="9793" xr:uid="{500F6919-31C6-4C70-88B3-ED754F7E1AA8}"/>
    <cellStyle name="Normalny 4 11 2 2 2 2 2" xfId="23826" xr:uid="{82400186-085B-4541-9E0E-0B9AFC5678E1}"/>
    <cellStyle name="Normalny 4 11 2 2 2 2 2 2" xfId="27734" xr:uid="{07DBA7C5-3D39-4AAA-BD6D-435FCC362307}"/>
    <cellStyle name="Normalny 4 11 2 2 2 2 2 2 2" xfId="36651" xr:uid="{C6756E61-7A74-40DF-80F9-E70B3CF639B9}"/>
    <cellStyle name="Normalny 4 11 2 2 2 2 2 3" xfId="36650" xr:uid="{A8F31431-5C59-428D-8439-726F9C27CAC2}"/>
    <cellStyle name="Normalny 4 11 2 2 2 2 3" xfId="25132" xr:uid="{970FF596-C5B2-4F80-8374-572D5C5F1A36}"/>
    <cellStyle name="Normalny 4 11 2 2 2 2 3 2" xfId="29038" xr:uid="{1AE9688E-597B-49D8-9746-4DAA6FCDED65}"/>
    <cellStyle name="Normalny 4 11 2 2 2 2 3 2 2" xfId="36653" xr:uid="{01700C65-AA8E-4983-87D3-0A5341C3582E}"/>
    <cellStyle name="Normalny 4 11 2 2 2 2 3 3" xfId="36652" xr:uid="{B410B7E3-8D48-48D2-8288-16458A47009C}"/>
    <cellStyle name="Normalny 4 11 2 2 2 2 4" xfId="26430" xr:uid="{514FA1A3-0B34-45D6-A17E-B78A2F360C75}"/>
    <cellStyle name="Normalny 4 11 2 2 2 2 4 2" xfId="36654" xr:uid="{F4722547-074C-42D1-A517-0991A525A464}"/>
    <cellStyle name="Normalny 4 11 2 2 2 2 5" xfId="30344" xr:uid="{C1DFC414-956F-4EAC-8524-2E6913E4CD3C}"/>
    <cellStyle name="Normalny 4 11 2 2 2 2 6" xfId="31467" xr:uid="{757DD080-8158-42BD-9077-66AE9456BED4}"/>
    <cellStyle name="Normalny 4 11 2 2 2 3" xfId="9794" xr:uid="{AD2A58BC-EB46-4099-8BB0-3E0A1E9CE79C}"/>
    <cellStyle name="Normalny 4 11 2 2 2 3 2" xfId="23827" xr:uid="{6DDD0353-7B82-4DF1-9088-E74A491EDDD9}"/>
    <cellStyle name="Normalny 4 11 2 2 2 3 2 2" xfId="27735" xr:uid="{15DAC004-79F2-470F-8137-3141970A683E}"/>
    <cellStyle name="Normalny 4 11 2 2 2 3 2 2 2" xfId="36656" xr:uid="{06FDF9BF-81EE-49AA-A2DC-B6D628EFDE82}"/>
    <cellStyle name="Normalny 4 11 2 2 2 3 2 3" xfId="36655" xr:uid="{E7264BAE-47A9-426F-B5E5-47B2E91A04CD}"/>
    <cellStyle name="Normalny 4 11 2 2 2 3 3" xfId="25133" xr:uid="{1C0FCE01-6DE4-499D-BDDA-67714C41971B}"/>
    <cellStyle name="Normalny 4 11 2 2 2 3 3 2" xfId="29039" xr:uid="{17579A6B-6493-4571-BC8B-7006B3610BE1}"/>
    <cellStyle name="Normalny 4 11 2 2 2 3 3 2 2" xfId="36658" xr:uid="{8D2CA742-8014-4850-9AB0-52E49171F4A8}"/>
    <cellStyle name="Normalny 4 11 2 2 2 3 3 3" xfId="36657" xr:uid="{81EFB7CE-96DA-4F39-9EB2-3CB3239D364A}"/>
    <cellStyle name="Normalny 4 11 2 2 2 3 4" xfId="26431" xr:uid="{1EB4B520-D649-4F63-8015-BB700732F868}"/>
    <cellStyle name="Normalny 4 11 2 2 2 3 4 2" xfId="36659" xr:uid="{725AB216-8335-41FB-A154-E055FD1E6B56}"/>
    <cellStyle name="Normalny 4 11 2 2 2 3 5" xfId="30345" xr:uid="{8AED7D48-4B17-44C3-B88F-B4D028C31A62}"/>
    <cellStyle name="Normalny 4 11 2 2 2 3 6" xfId="31906" xr:uid="{B599B96A-E561-42BE-AE8C-181EC2F7ED4B}"/>
    <cellStyle name="Normalny 4 11 2 2 2 4" xfId="23825" xr:uid="{6CBCCEC5-EA11-48CB-BC74-4CC19C2FCA23}"/>
    <cellStyle name="Normalny 4 11 2 2 2 4 2" xfId="27733" xr:uid="{5D9AAB29-6BF4-4AF7-8456-2430DAE0959C}"/>
    <cellStyle name="Normalny 4 11 2 2 2 4 2 2" xfId="36661" xr:uid="{EBAA2F83-87EA-412F-B9E0-EAACDE7455CB}"/>
    <cellStyle name="Normalny 4 11 2 2 2 4 3" xfId="36660" xr:uid="{675B3EF7-1C2B-48FB-8C84-B698D82052AE}"/>
    <cellStyle name="Normalny 4 11 2 2 2 5" xfId="25131" xr:uid="{8B8CBDD4-F4B5-4628-8741-5D832958ECEA}"/>
    <cellStyle name="Normalny 4 11 2 2 2 5 2" xfId="29037" xr:uid="{80B45101-8286-49AE-8CAF-E24EBA72F923}"/>
    <cellStyle name="Normalny 4 11 2 2 2 5 2 2" xfId="36663" xr:uid="{0A4A662E-7BB5-434F-84AC-729E5EB7AF6D}"/>
    <cellStyle name="Normalny 4 11 2 2 2 5 3" xfId="36662" xr:uid="{CB57BE1D-3206-4306-A2FA-851724259247}"/>
    <cellStyle name="Normalny 4 11 2 2 2 6" xfId="26429" xr:uid="{3B0E9BB5-2A37-4711-9E76-AAC70A5C29EA}"/>
    <cellStyle name="Normalny 4 11 2 2 2 6 2" xfId="36664" xr:uid="{1EA56E70-78EC-453D-9A72-86FE615996C1}"/>
    <cellStyle name="Normalny 4 11 2 2 2 7" xfId="30346" xr:uid="{AA31C38A-5DE1-4F2E-A9D7-24F05B1BE058}"/>
    <cellStyle name="Normalny 4 11 2 2 2 8" xfId="31040" xr:uid="{3A0AD089-280D-4C14-8EFA-E75E93ED5C67}"/>
    <cellStyle name="Normalny 4 11 2 2 3" xfId="9795" xr:uid="{EDA31F3D-A817-4F85-ACD8-A83A7F1A8E1F}"/>
    <cellStyle name="Normalny 4 11 2 2 3 2" xfId="9796" xr:uid="{5789D8A6-B98D-4B8E-B5C2-5FBE42EF336E}"/>
    <cellStyle name="Normalny 4 11 2 2 3 2 2" xfId="23829" xr:uid="{761A816E-40E3-4278-A2DC-1FD0D17E6A7D}"/>
    <cellStyle name="Normalny 4 11 2 2 3 2 2 2" xfId="27737" xr:uid="{A49D0A22-EC5C-4E71-9F2A-26EBA9FE02BB}"/>
    <cellStyle name="Normalny 4 11 2 2 3 2 2 2 2" xfId="36666" xr:uid="{06CCC775-1481-4C5A-84A6-80E35E8BE19A}"/>
    <cellStyle name="Normalny 4 11 2 2 3 2 2 3" xfId="36665" xr:uid="{425B32C6-01D9-4C5C-BA6D-A461A6186EBC}"/>
    <cellStyle name="Normalny 4 11 2 2 3 2 3" xfId="25135" xr:uid="{CFD035AB-A2FC-4EE1-9555-BFA94423BC6D}"/>
    <cellStyle name="Normalny 4 11 2 2 3 2 3 2" xfId="29041" xr:uid="{91F40282-61E5-4883-8414-BB9221D41807}"/>
    <cellStyle name="Normalny 4 11 2 2 3 2 3 2 2" xfId="36668" xr:uid="{8370BBDB-5C3C-439E-A781-819097BC1C0C}"/>
    <cellStyle name="Normalny 4 11 2 2 3 2 3 3" xfId="36667" xr:uid="{D6053A9E-E1FC-4BDD-9DBE-81B7A1C11373}"/>
    <cellStyle name="Normalny 4 11 2 2 3 2 4" xfId="26433" xr:uid="{0B81DAEF-5370-4D2F-B164-43B4E69CAAED}"/>
    <cellStyle name="Normalny 4 11 2 2 3 2 4 2" xfId="36669" xr:uid="{C14584EC-B190-413C-8031-C974301B81B0}"/>
    <cellStyle name="Normalny 4 11 2 2 3 2 5" xfId="30347" xr:uid="{D75375A0-DD42-4A15-B260-D995F0D26452}"/>
    <cellStyle name="Normalny 4 11 2 2 3 2 6" xfId="31907" xr:uid="{EB5C57C9-8BCE-4D60-872B-438E4823CDA2}"/>
    <cellStyle name="Normalny 4 11 2 2 3 3" xfId="23828" xr:uid="{6829B75E-F15E-4257-83C6-89803F34A97A}"/>
    <cellStyle name="Normalny 4 11 2 2 3 3 2" xfId="27736" xr:uid="{E7E0F281-7AF1-4C00-8D7A-885C2B67FAAD}"/>
    <cellStyle name="Normalny 4 11 2 2 3 3 2 2" xfId="36671" xr:uid="{6E9FE6CE-14C4-4B5E-9E6A-4EDF80708D11}"/>
    <cellStyle name="Normalny 4 11 2 2 3 3 3" xfId="36670" xr:uid="{F5D22AAE-93DE-46EB-B76E-F0FB232CC265}"/>
    <cellStyle name="Normalny 4 11 2 2 3 4" xfId="25134" xr:uid="{8D3828F2-0489-4BFF-B562-DCF19418026A}"/>
    <cellStyle name="Normalny 4 11 2 2 3 4 2" xfId="29040" xr:uid="{B5B14746-713F-4973-BFED-EF5B417156DC}"/>
    <cellStyle name="Normalny 4 11 2 2 3 4 2 2" xfId="36673" xr:uid="{AE8791E7-ABF3-4421-BFB7-604A7BB7C390}"/>
    <cellStyle name="Normalny 4 11 2 2 3 4 3" xfId="36672" xr:uid="{D05F9AB5-7B0C-4A4A-8588-EF33F045142C}"/>
    <cellStyle name="Normalny 4 11 2 2 3 5" xfId="26432" xr:uid="{6DC377E3-174E-40CC-B34D-2C0D943F0DE3}"/>
    <cellStyle name="Normalny 4 11 2 2 3 5 2" xfId="36674" xr:uid="{4802254E-1846-4906-B293-6A47D099B932}"/>
    <cellStyle name="Normalny 4 11 2 2 3 6" xfId="30348" xr:uid="{BF8E7DCD-509E-49AA-AF61-7207D7E5B867}"/>
    <cellStyle name="Normalny 4 11 2 2 3 7" xfId="31202" xr:uid="{975F5FB1-BC1D-42FE-8168-3465D5D32996}"/>
    <cellStyle name="Normalny 4 11 2 2 4" xfId="9797" xr:uid="{E9C331BE-952C-456D-9548-31D8BB97D9E8}"/>
    <cellStyle name="Normalny 4 11 2 2 4 2" xfId="23830" xr:uid="{081B2B31-5A8A-4504-B32C-2E8415484B8B}"/>
    <cellStyle name="Normalny 4 11 2 2 4 2 2" xfId="27738" xr:uid="{0BFE8F2E-D3A3-4F64-8927-FB95BC11AED1}"/>
    <cellStyle name="Normalny 4 11 2 2 4 2 2 2" xfId="36676" xr:uid="{3A0EA5EA-9E9F-4132-91F9-746A719D37F7}"/>
    <cellStyle name="Normalny 4 11 2 2 4 2 3" xfId="36675" xr:uid="{50CE0019-825A-4F34-AA49-5B342F3991C0}"/>
    <cellStyle name="Normalny 4 11 2 2 4 3" xfId="25136" xr:uid="{929E0441-F9B7-4541-BD21-129365358934}"/>
    <cellStyle name="Normalny 4 11 2 2 4 3 2" xfId="29042" xr:uid="{9FF86A3A-91DF-4846-A2B6-D53677E331EE}"/>
    <cellStyle name="Normalny 4 11 2 2 4 3 2 2" xfId="36678" xr:uid="{DBBF1EF4-9A89-4C12-8466-7B3D7AE3F5CF}"/>
    <cellStyle name="Normalny 4 11 2 2 4 3 3" xfId="36677" xr:uid="{D2131D8F-416A-4AA1-8729-FFDF18A91295}"/>
    <cellStyle name="Normalny 4 11 2 2 4 4" xfId="26434" xr:uid="{403A7DC7-6051-42BF-A428-3BF86C906867}"/>
    <cellStyle name="Normalny 4 11 2 2 4 4 2" xfId="36679" xr:uid="{2D627342-E7E4-4770-A960-9791BB880259}"/>
    <cellStyle name="Normalny 4 11 2 2 4 5" xfId="30349" xr:uid="{5B72D049-0E2A-4B2C-93F8-C3AFEDF05283}"/>
    <cellStyle name="Normalny 4 11 2 2 4 6" xfId="31466" xr:uid="{10502BEE-DF77-4C5D-B182-C5685178D3E5}"/>
    <cellStyle name="Normalny 4 11 2 2 5" xfId="9798" xr:uid="{E21DA22B-C5A9-4F2C-AA4B-DC2ED2BBB285}"/>
    <cellStyle name="Normalny 4 11 2 2 5 2" xfId="23831" xr:uid="{C01A43AC-C254-47B3-A55B-818070951617}"/>
    <cellStyle name="Normalny 4 11 2 2 5 2 2" xfId="27739" xr:uid="{FB2ABD79-DC4C-4333-8AEE-599291DD4171}"/>
    <cellStyle name="Normalny 4 11 2 2 5 2 2 2" xfId="36681" xr:uid="{D2583CE5-7866-4094-8CFC-506611F7E2CF}"/>
    <cellStyle name="Normalny 4 11 2 2 5 2 3" xfId="36680" xr:uid="{68F76DFF-83E0-44B2-8F07-211FFEB8A25B}"/>
    <cellStyle name="Normalny 4 11 2 2 5 3" xfId="25137" xr:uid="{4211102E-9989-487F-9A6A-3BFD7584F13C}"/>
    <cellStyle name="Normalny 4 11 2 2 5 3 2" xfId="29043" xr:uid="{195197F9-7972-4A8A-9190-F5A8D7D1DAA8}"/>
    <cellStyle name="Normalny 4 11 2 2 5 3 2 2" xfId="36683" xr:uid="{B196D1D2-7BDD-4174-A6B4-1A73242B0F7A}"/>
    <cellStyle name="Normalny 4 11 2 2 5 3 3" xfId="36682" xr:uid="{C9C73FE6-E707-4D31-BF78-7F78E26A5E0D}"/>
    <cellStyle name="Normalny 4 11 2 2 5 4" xfId="26435" xr:uid="{D74D1627-BC6E-443F-B177-C3A406F5304E}"/>
    <cellStyle name="Normalny 4 11 2 2 5 4 2" xfId="36684" xr:uid="{04F3217F-7C78-4A6A-BDA2-B4955EF350B9}"/>
    <cellStyle name="Normalny 4 11 2 2 5 5" xfId="30350" xr:uid="{EFF3AD3A-10DD-4D1D-AF4B-264C689E2083}"/>
    <cellStyle name="Normalny 4 11 2 2 5 6" xfId="31905" xr:uid="{25812BC7-B8BD-4649-BE76-A7919D2387C5}"/>
    <cellStyle name="Normalny 4 11 2 2 6" xfId="23824" xr:uid="{C1A34A8E-DA55-4552-961E-99CD9EEFFF4A}"/>
    <cellStyle name="Normalny 4 11 2 2 6 2" xfId="27732" xr:uid="{1B60F347-B386-4BD1-A2FF-F0930A62AB6E}"/>
    <cellStyle name="Normalny 4 11 2 2 6 2 2" xfId="36686" xr:uid="{037B8D9B-5896-487D-8FA6-3C1959C72FFD}"/>
    <cellStyle name="Normalny 4 11 2 2 6 3" xfId="36685" xr:uid="{BB5087CE-C044-4914-BEB0-458215E69925}"/>
    <cellStyle name="Normalny 4 11 2 2 7" xfId="25130" xr:uid="{09DCF44C-2D1E-4BBE-8677-0DC6CC3FD97D}"/>
    <cellStyle name="Normalny 4 11 2 2 7 2" xfId="29036" xr:uid="{B618BD9D-8311-4078-9FEB-E2D609BFABBD}"/>
    <cellStyle name="Normalny 4 11 2 2 7 2 2" xfId="36688" xr:uid="{5850B64D-3E72-48E2-800C-C9935E72FB2F}"/>
    <cellStyle name="Normalny 4 11 2 2 7 3" xfId="36687" xr:uid="{E3B1C259-4176-44B0-A70D-CAF0EC1B660D}"/>
    <cellStyle name="Normalny 4 11 2 2 8" xfId="26428" xr:uid="{02239A3C-F25B-416D-847F-259321CD6152}"/>
    <cellStyle name="Normalny 4 11 2 2 8 2" xfId="36689" xr:uid="{F9C42BE3-521B-4364-8816-7EEA87653D9F}"/>
    <cellStyle name="Normalny 4 11 2 2 9" xfId="30351" xr:uid="{ACA0CEDA-2956-4383-BC3D-36A64AE5B0DD}"/>
    <cellStyle name="Normalny 4 11 2 3" xfId="9799" xr:uid="{51936637-F673-4C6C-B94C-0B40ED65BE48}"/>
    <cellStyle name="Normalny 4 11 2 3 2" xfId="9800" xr:uid="{7CC128E4-F6D1-4267-B6BA-52CF38808A53}"/>
    <cellStyle name="Normalny 4 11 2 3 2 2" xfId="23833" xr:uid="{FA588A55-BB96-42DA-B800-E91AD07FFD04}"/>
    <cellStyle name="Normalny 4 11 2 3 2 2 2" xfId="27741" xr:uid="{FFADF2CC-FE41-43A6-B9A8-91BAFB1778EC}"/>
    <cellStyle name="Normalny 4 11 2 3 2 2 2 2" xfId="36691" xr:uid="{AFCB0188-E61F-4D7D-8BED-F3C874C46946}"/>
    <cellStyle name="Normalny 4 11 2 3 2 2 3" xfId="36690" xr:uid="{82CEA69E-4A88-4853-BE40-500B57A0843C}"/>
    <cellStyle name="Normalny 4 11 2 3 2 3" xfId="25139" xr:uid="{98282D58-6AAC-41C8-94C2-B0F1DB8969B9}"/>
    <cellStyle name="Normalny 4 11 2 3 2 3 2" xfId="29045" xr:uid="{4C03B32D-6E6A-41BE-ABED-D5CC9647BBCD}"/>
    <cellStyle name="Normalny 4 11 2 3 2 3 2 2" xfId="36693" xr:uid="{B112AA8E-6E0F-40D7-AFB1-808CABBA2F50}"/>
    <cellStyle name="Normalny 4 11 2 3 2 3 3" xfId="36692" xr:uid="{59B90AA1-D2C1-48DB-9974-72A9B3BEE6D3}"/>
    <cellStyle name="Normalny 4 11 2 3 2 4" xfId="26437" xr:uid="{E96B236C-2EA1-4587-8288-8692150CABB7}"/>
    <cellStyle name="Normalny 4 11 2 3 2 4 2" xfId="36694" xr:uid="{0EAC628E-B5B7-45A2-9529-4A213F41FAA4}"/>
    <cellStyle name="Normalny 4 11 2 3 2 5" xfId="30352" xr:uid="{8AFCBC4B-CFAF-46F6-89CF-45AF99FA1404}"/>
    <cellStyle name="Normalny 4 11 2 3 2 6" xfId="31468" xr:uid="{C262B0CC-0F70-4AB9-9CA9-F598A1B0F199}"/>
    <cellStyle name="Normalny 4 11 2 3 3" xfId="9801" xr:uid="{6A07D266-5895-483B-A587-207471B8F2D8}"/>
    <cellStyle name="Normalny 4 11 2 3 3 2" xfId="23834" xr:uid="{A3ACF972-5BD9-471D-A002-5B3AAC96298B}"/>
    <cellStyle name="Normalny 4 11 2 3 3 2 2" xfId="27742" xr:uid="{E8B29557-2193-4805-8E2B-868030B88BAD}"/>
    <cellStyle name="Normalny 4 11 2 3 3 2 2 2" xfId="36696" xr:uid="{2DF7B44F-C904-4275-9928-0B9C04DCFAA9}"/>
    <cellStyle name="Normalny 4 11 2 3 3 2 3" xfId="36695" xr:uid="{53605DAD-31DF-4C48-A5A6-AFCE33DE20D6}"/>
    <cellStyle name="Normalny 4 11 2 3 3 3" xfId="25140" xr:uid="{87115339-5E63-44D4-B1AB-201A9672C471}"/>
    <cellStyle name="Normalny 4 11 2 3 3 3 2" xfId="29046" xr:uid="{0C847852-3AA3-4F03-8174-E062327DE4CE}"/>
    <cellStyle name="Normalny 4 11 2 3 3 3 2 2" xfId="36698" xr:uid="{83CD2F50-4089-473C-B8B3-E47D4ED7982D}"/>
    <cellStyle name="Normalny 4 11 2 3 3 3 3" xfId="36697" xr:uid="{D8B843FE-1D53-48E1-9C66-38A77500DA25}"/>
    <cellStyle name="Normalny 4 11 2 3 3 4" xfId="26438" xr:uid="{73903B3E-8221-4761-9D37-8E366B3935FD}"/>
    <cellStyle name="Normalny 4 11 2 3 3 4 2" xfId="36699" xr:uid="{8F50523D-D9B2-435B-BB2C-4150AD70C4DD}"/>
    <cellStyle name="Normalny 4 11 2 3 3 5" xfId="30353" xr:uid="{3115A232-C83D-4EC1-9FBA-7B5A1EB136B4}"/>
    <cellStyle name="Normalny 4 11 2 3 3 6" xfId="31908" xr:uid="{EDBF6142-84EC-4C40-961E-590B601EAC22}"/>
    <cellStyle name="Normalny 4 11 2 3 4" xfId="23832" xr:uid="{BD6596C8-E0BC-4327-BB23-D81BC208304D}"/>
    <cellStyle name="Normalny 4 11 2 3 4 2" xfId="27740" xr:uid="{93893B25-1C42-4A0E-A769-757E090A3D6C}"/>
    <cellStyle name="Normalny 4 11 2 3 4 2 2" xfId="36701" xr:uid="{329255C4-D7C9-4ACA-AF94-6D8FAA3B3645}"/>
    <cellStyle name="Normalny 4 11 2 3 4 3" xfId="36700" xr:uid="{097AEBBA-499F-4D67-A0CC-A27CF1845C83}"/>
    <cellStyle name="Normalny 4 11 2 3 5" xfId="25138" xr:uid="{DEAC36C1-B8A9-4586-B4D4-6F34F6E8CF12}"/>
    <cellStyle name="Normalny 4 11 2 3 5 2" xfId="29044" xr:uid="{EDECED0C-B68D-45A0-BC93-DAE138D30DF4}"/>
    <cellStyle name="Normalny 4 11 2 3 5 2 2" xfId="36703" xr:uid="{E53916AD-D65D-46E3-9D59-62C6943896DA}"/>
    <cellStyle name="Normalny 4 11 2 3 5 3" xfId="36702" xr:uid="{A8B21506-D549-4A70-9D59-AB4D303F5054}"/>
    <cellStyle name="Normalny 4 11 2 3 6" xfId="26436" xr:uid="{8BDDAFFE-FA42-464A-96C7-F076AB90521A}"/>
    <cellStyle name="Normalny 4 11 2 3 6 2" xfId="36704" xr:uid="{2B2E685B-EDA7-48A4-8B69-AA5A57C07637}"/>
    <cellStyle name="Normalny 4 11 2 3 7" xfId="30354" xr:uid="{376D0306-DF1F-4040-B423-510095357611}"/>
    <cellStyle name="Normalny 4 11 2 3 8" xfId="30961" xr:uid="{1A36A98A-233F-466A-B007-3691EB361EA4}"/>
    <cellStyle name="Normalny 4 11 2 4" xfId="9802" xr:uid="{CFC97665-44ED-483F-BDDA-94B061119C1E}"/>
    <cellStyle name="Normalny 4 11 2 4 2" xfId="9803" xr:uid="{8D19AE47-3318-48B0-9E53-34E598202FC5}"/>
    <cellStyle name="Normalny 4 11 2 4 2 2" xfId="23836" xr:uid="{0F4832BC-72E1-4E33-B587-8E1A31B4C4DC}"/>
    <cellStyle name="Normalny 4 11 2 4 2 2 2" xfId="27744" xr:uid="{54EDB8AB-079F-48BD-9908-266B5B92EAA4}"/>
    <cellStyle name="Normalny 4 11 2 4 2 2 2 2" xfId="36706" xr:uid="{CF124A35-01EC-4DA6-94C5-A5C7CDD18206}"/>
    <cellStyle name="Normalny 4 11 2 4 2 2 3" xfId="36705" xr:uid="{E548684F-C1D7-4A9A-8B34-74B390F92FC1}"/>
    <cellStyle name="Normalny 4 11 2 4 2 3" xfId="25142" xr:uid="{775E64D9-4DDC-451B-A9CE-94ACE1AE631F}"/>
    <cellStyle name="Normalny 4 11 2 4 2 3 2" xfId="29048" xr:uid="{D18409AC-C7AC-4433-872A-61E1AD949399}"/>
    <cellStyle name="Normalny 4 11 2 4 2 3 2 2" xfId="36708" xr:uid="{7B67608E-7DA1-4343-A342-E66F151029A4}"/>
    <cellStyle name="Normalny 4 11 2 4 2 3 3" xfId="36707" xr:uid="{F16D69FB-E168-4564-89BF-E64758B5AA38}"/>
    <cellStyle name="Normalny 4 11 2 4 2 4" xfId="26440" xr:uid="{79122408-6337-4BBE-B3D1-2967DBD875D6}"/>
    <cellStyle name="Normalny 4 11 2 4 2 4 2" xfId="36709" xr:uid="{37427DF4-E0AE-447D-85DD-1F28E9F81CBC}"/>
    <cellStyle name="Normalny 4 11 2 4 2 5" xfId="30355" xr:uid="{1ABEC531-2D1A-4021-8D6C-66E975E7D6B9}"/>
    <cellStyle name="Normalny 4 11 2 4 2 6" xfId="31909" xr:uid="{B574D0A5-E508-40CF-81B8-5574C182CD5A}"/>
    <cellStyle name="Normalny 4 11 2 4 3" xfId="23835" xr:uid="{577F117A-AF15-4A88-BF37-4AD55461AF6D}"/>
    <cellStyle name="Normalny 4 11 2 4 3 2" xfId="27743" xr:uid="{C934632B-EC1F-4DBA-9FE0-1A9F5C15500F}"/>
    <cellStyle name="Normalny 4 11 2 4 3 2 2" xfId="36711" xr:uid="{D69AD90C-F98C-4E73-BFDE-A49C9F33CCD0}"/>
    <cellStyle name="Normalny 4 11 2 4 3 3" xfId="36710" xr:uid="{6E270498-4A03-429C-8C45-11ADB30AF886}"/>
    <cellStyle name="Normalny 4 11 2 4 4" xfId="25141" xr:uid="{DB9BAEB0-3EC7-4352-BED9-09771B82E3ED}"/>
    <cellStyle name="Normalny 4 11 2 4 4 2" xfId="29047" xr:uid="{D2A9FD20-5610-4EBC-B832-CA2FD0EC7C0B}"/>
    <cellStyle name="Normalny 4 11 2 4 4 2 2" xfId="36713" xr:uid="{8AC299A5-ACB0-400B-9248-A99A06B8CAD1}"/>
    <cellStyle name="Normalny 4 11 2 4 4 3" xfId="36712" xr:uid="{1F934CEF-AED1-4579-B88E-191B3CA5E0D3}"/>
    <cellStyle name="Normalny 4 11 2 4 5" xfId="26439" xr:uid="{77C3A282-423A-49BC-9E94-E990AAB921EB}"/>
    <cellStyle name="Normalny 4 11 2 4 5 2" xfId="36714" xr:uid="{9B23C9E6-F730-4EB6-BA00-DD6D885B09CD}"/>
    <cellStyle name="Normalny 4 11 2 4 6" xfId="30356" xr:uid="{B5711960-AA22-4D9E-B60C-CB52E6CEE7B6}"/>
    <cellStyle name="Normalny 4 11 2 4 7" xfId="31123" xr:uid="{3F111305-5580-4DEA-8DB2-C704FAE03279}"/>
    <cellStyle name="Normalny 4 11 2 5" xfId="9804" xr:uid="{240697C8-5FE3-4345-A9BB-F7D37277F6E3}"/>
    <cellStyle name="Normalny 4 11 2 5 2" xfId="23837" xr:uid="{DD2D149F-3466-467A-9465-A38E5BB1A15B}"/>
    <cellStyle name="Normalny 4 11 2 5 2 2" xfId="27745" xr:uid="{3E42B8EB-F5F8-4B61-81AA-8FEB0F388D14}"/>
    <cellStyle name="Normalny 4 11 2 5 2 2 2" xfId="36716" xr:uid="{6D16D74A-B7AD-48DE-B9F6-A67C4EE34834}"/>
    <cellStyle name="Normalny 4 11 2 5 2 3" xfId="36715" xr:uid="{5D8D4AE7-8300-42FB-8569-3764F99F863F}"/>
    <cellStyle name="Normalny 4 11 2 5 3" xfId="25143" xr:uid="{C097F28E-B619-41F4-96E8-5CE14F2C0772}"/>
    <cellStyle name="Normalny 4 11 2 5 3 2" xfId="29049" xr:uid="{B1735509-1773-4B1E-BD14-93F52608643B}"/>
    <cellStyle name="Normalny 4 11 2 5 3 2 2" xfId="36718" xr:uid="{0D585D4E-18A5-48B3-AE4E-34C568FD01C8}"/>
    <cellStyle name="Normalny 4 11 2 5 3 3" xfId="36717" xr:uid="{42B29408-06BC-4DD0-8F3A-107CD66B7672}"/>
    <cellStyle name="Normalny 4 11 2 5 4" xfId="26441" xr:uid="{4DCA0A04-406E-4A7E-AAF4-CF354BE9CF30}"/>
    <cellStyle name="Normalny 4 11 2 5 4 2" xfId="36719" xr:uid="{2F346D72-A00D-4F4B-96F7-8939AD6AE7D5}"/>
    <cellStyle name="Normalny 4 11 2 5 5" xfId="30357" xr:uid="{A9BBE6C7-CB90-4163-8C7E-EF997DCC6C16}"/>
    <cellStyle name="Normalny 4 11 2 5 6" xfId="31465" xr:uid="{798CA603-51E4-4891-B2C0-C7D8DFC22C06}"/>
    <cellStyle name="Normalny 4 11 2 6" xfId="9805" xr:uid="{61FA71B5-B820-4207-AAD6-CE42FE52A125}"/>
    <cellStyle name="Normalny 4 11 2 6 2" xfId="23838" xr:uid="{39A6B25C-9AC9-494F-9DF9-930077C23F96}"/>
    <cellStyle name="Normalny 4 11 2 6 2 2" xfId="27746" xr:uid="{1953E532-5E9D-4527-A2D7-187986A4D57D}"/>
    <cellStyle name="Normalny 4 11 2 6 2 2 2" xfId="36721" xr:uid="{09A0F6F9-ACF2-42BC-A71D-54B6A9392310}"/>
    <cellStyle name="Normalny 4 11 2 6 2 3" xfId="36720" xr:uid="{EC1EA02D-DAC8-497E-A724-2A1A3E8A9A78}"/>
    <cellStyle name="Normalny 4 11 2 6 3" xfId="25144" xr:uid="{802AF061-EF41-4871-8BA2-BE7CD750505E}"/>
    <cellStyle name="Normalny 4 11 2 6 3 2" xfId="29050" xr:uid="{293CD1D0-3512-4808-B0BC-409B96A93CCB}"/>
    <cellStyle name="Normalny 4 11 2 6 3 2 2" xfId="36723" xr:uid="{43403986-AAAF-411D-A64E-880EF341574E}"/>
    <cellStyle name="Normalny 4 11 2 6 3 3" xfId="36722" xr:uid="{FEE6726F-8F28-4632-96CD-C7096E8E9F14}"/>
    <cellStyle name="Normalny 4 11 2 6 4" xfId="26442" xr:uid="{DB0C9074-BB07-4B93-9F45-FD408DA2E43E}"/>
    <cellStyle name="Normalny 4 11 2 6 4 2" xfId="36724" xr:uid="{01E0CACC-96B2-4E14-A787-17FFB946F99F}"/>
    <cellStyle name="Normalny 4 11 2 6 5" xfId="30358" xr:uid="{B7507D5B-1965-4869-952D-EB41DCF4AC7C}"/>
    <cellStyle name="Normalny 4 11 2 6 6" xfId="31904" xr:uid="{38D0EC14-35F0-4004-8F2F-F33A7FC67CBC}"/>
    <cellStyle name="Normalny 4 11 2 7" xfId="23823" xr:uid="{56B667FC-4E69-477C-8AFB-E2D521D28943}"/>
    <cellStyle name="Normalny 4 11 2 7 2" xfId="27731" xr:uid="{DDC9A0E0-A615-45B1-B64F-B982F678EE18}"/>
    <cellStyle name="Normalny 4 11 2 7 2 2" xfId="36726" xr:uid="{D7A74847-77DE-4165-80CE-A60FE08F0719}"/>
    <cellStyle name="Normalny 4 11 2 7 3" xfId="36725" xr:uid="{CE2FFE49-CA39-4AD7-BF95-714ED832536B}"/>
    <cellStyle name="Normalny 4 11 2 8" xfId="25129" xr:uid="{DBDD917B-47D6-4105-B66A-BE245649E5EC}"/>
    <cellStyle name="Normalny 4 11 2 8 2" xfId="29035" xr:uid="{61BA3214-FECB-4636-8E22-D8F9FD8273D1}"/>
    <cellStyle name="Normalny 4 11 2 8 2 2" xfId="36728" xr:uid="{104D7CF8-D09C-4E25-B662-342A02DCE6B7}"/>
    <cellStyle name="Normalny 4 11 2 8 3" xfId="36727" xr:uid="{090C2480-0A1F-4058-A5E6-240AF96EBC7E}"/>
    <cellStyle name="Normalny 4 11 2 9" xfId="26427" xr:uid="{F3163C1E-183F-4FE4-A1DF-AAE006C18F23}"/>
    <cellStyle name="Normalny 4 11 2 9 2" xfId="36729" xr:uid="{DBEEA9E3-E6B5-420F-9B08-7A71C4723074}"/>
    <cellStyle name="Normalny 4 11 3" xfId="9806" xr:uid="{292DC22A-583A-4469-BCA5-9F99B439B120}"/>
    <cellStyle name="Normalny 4 11 3 10" xfId="30359" xr:uid="{37C3981F-E0DE-40A8-A1A6-89EB760DDB01}"/>
    <cellStyle name="Normalny 4 11 3 11" xfId="30818" xr:uid="{05160529-F65E-449A-B0B1-AE9AF89428AB}"/>
    <cellStyle name="Normalny 4 11 3 2" xfId="9807" xr:uid="{78577F98-6A62-4B96-9588-7340E1940B38}"/>
    <cellStyle name="Normalny 4 11 3 2 10" xfId="30897" xr:uid="{FE7F92AC-2BFF-4F78-8994-694D0B937AA1}"/>
    <cellStyle name="Normalny 4 11 3 2 2" xfId="9808" xr:uid="{C682CB23-9614-438D-BF04-0A993664D76F}"/>
    <cellStyle name="Normalny 4 11 3 2 2 2" xfId="9809" xr:uid="{90EDE20A-117D-4B76-AFFA-290F3BCCF91D}"/>
    <cellStyle name="Normalny 4 11 3 2 2 2 2" xfId="23842" xr:uid="{16BF066C-224B-4D81-80E6-E53FEA811950}"/>
    <cellStyle name="Normalny 4 11 3 2 2 2 2 2" xfId="27750" xr:uid="{5A388328-7B1F-47A8-B965-9B35A9D281B7}"/>
    <cellStyle name="Normalny 4 11 3 2 2 2 2 2 2" xfId="36731" xr:uid="{D1D2042D-4080-402C-8A44-71F486B010A8}"/>
    <cellStyle name="Normalny 4 11 3 2 2 2 2 3" xfId="36730" xr:uid="{299B792E-2FA4-4FDD-B230-F9505FAAB92A}"/>
    <cellStyle name="Normalny 4 11 3 2 2 2 3" xfId="25148" xr:uid="{7C132AC1-DD74-4EAA-B905-DE5D89040BA6}"/>
    <cellStyle name="Normalny 4 11 3 2 2 2 3 2" xfId="29054" xr:uid="{50DD2B89-662B-4A39-AC74-BC55A4A03058}"/>
    <cellStyle name="Normalny 4 11 3 2 2 2 3 2 2" xfId="36733" xr:uid="{A11135A9-3502-45D6-9301-142FA45ED806}"/>
    <cellStyle name="Normalny 4 11 3 2 2 2 3 3" xfId="36732" xr:uid="{6723E455-8B5A-4EA6-861B-D4B7C245C114}"/>
    <cellStyle name="Normalny 4 11 3 2 2 2 4" xfId="26446" xr:uid="{C82F6CF2-BE30-4CF3-AB9E-E95DCE43B973}"/>
    <cellStyle name="Normalny 4 11 3 2 2 2 4 2" xfId="36734" xr:uid="{0B4D1A19-7624-4A95-8BB9-872F32838C48}"/>
    <cellStyle name="Normalny 4 11 3 2 2 2 5" xfId="30360" xr:uid="{597DF7F0-AAC0-492C-8C26-AAA4A25D765C}"/>
    <cellStyle name="Normalny 4 11 3 2 2 2 6" xfId="31471" xr:uid="{9D4EA03A-883B-4B49-8F42-7B72A0BEB85D}"/>
    <cellStyle name="Normalny 4 11 3 2 2 3" xfId="9810" xr:uid="{BB7E73AA-4D35-4E67-B312-9A954D822097}"/>
    <cellStyle name="Normalny 4 11 3 2 2 3 2" xfId="23843" xr:uid="{E73E4B11-8F65-45CB-ACD9-133A6717B59A}"/>
    <cellStyle name="Normalny 4 11 3 2 2 3 2 2" xfId="27751" xr:uid="{92ACA248-286A-4447-B5E3-2AF31F57F438}"/>
    <cellStyle name="Normalny 4 11 3 2 2 3 2 2 2" xfId="36736" xr:uid="{5517A7EA-7E18-4FF1-8DE0-FBFEA79AC6FB}"/>
    <cellStyle name="Normalny 4 11 3 2 2 3 2 3" xfId="36735" xr:uid="{6D0D1070-3C3F-4B2E-8D0A-A997357748BA}"/>
    <cellStyle name="Normalny 4 11 3 2 2 3 3" xfId="25149" xr:uid="{77005C24-D380-486B-A5C8-128C8FCD01C5}"/>
    <cellStyle name="Normalny 4 11 3 2 2 3 3 2" xfId="29055" xr:uid="{41875C75-0E43-42D6-A6A4-EC759C2F79B4}"/>
    <cellStyle name="Normalny 4 11 3 2 2 3 3 2 2" xfId="36738" xr:uid="{334C74F2-0065-4141-A88A-4B3D07951235}"/>
    <cellStyle name="Normalny 4 11 3 2 2 3 3 3" xfId="36737" xr:uid="{0893A670-F3E6-48ED-925D-6ED6C2914065}"/>
    <cellStyle name="Normalny 4 11 3 2 2 3 4" xfId="26447" xr:uid="{446D4179-3CE8-41C2-A1A7-F9547CAA8118}"/>
    <cellStyle name="Normalny 4 11 3 2 2 3 4 2" xfId="36739" xr:uid="{A497FA0F-833B-4295-B110-39BB0D711396}"/>
    <cellStyle name="Normalny 4 11 3 2 2 3 5" xfId="30361" xr:uid="{99211287-A1D2-4539-A5C7-6DD0BB053C28}"/>
    <cellStyle name="Normalny 4 11 3 2 2 3 6" xfId="31912" xr:uid="{5974E121-D081-4752-A4B3-05B147A9BDE5}"/>
    <cellStyle name="Normalny 4 11 3 2 2 4" xfId="23841" xr:uid="{B9E9F228-0A51-4307-ADF8-B47CF200AC4B}"/>
    <cellStyle name="Normalny 4 11 3 2 2 4 2" xfId="27749" xr:uid="{4B6B04CB-7662-40E8-9B47-C46638C2988F}"/>
    <cellStyle name="Normalny 4 11 3 2 2 4 2 2" xfId="36741" xr:uid="{84C83223-A403-46B3-AA54-6B56EDD689B9}"/>
    <cellStyle name="Normalny 4 11 3 2 2 4 3" xfId="36740" xr:uid="{1387FD9A-42D3-4DA5-A7FF-07DA0435756E}"/>
    <cellStyle name="Normalny 4 11 3 2 2 5" xfId="25147" xr:uid="{C12B6AA5-0D4B-4E2C-8F5A-134B4F41E3DE}"/>
    <cellStyle name="Normalny 4 11 3 2 2 5 2" xfId="29053" xr:uid="{44C1F086-D8FC-4E4C-9ABB-5531042789C7}"/>
    <cellStyle name="Normalny 4 11 3 2 2 5 2 2" xfId="36743" xr:uid="{D2B158FA-17A1-4B6F-8CF5-1E2AC1656798}"/>
    <cellStyle name="Normalny 4 11 3 2 2 5 3" xfId="36742" xr:uid="{0E62B8A4-2BEB-46A5-88BA-2BE826E1773B}"/>
    <cellStyle name="Normalny 4 11 3 2 2 6" xfId="26445" xr:uid="{656FE29D-F182-45B4-B72D-16A15DC49599}"/>
    <cellStyle name="Normalny 4 11 3 2 2 6 2" xfId="36744" xr:uid="{1BEAF112-4CA8-4464-9D4D-DB5D1DF5AEF6}"/>
    <cellStyle name="Normalny 4 11 3 2 2 7" xfId="30362" xr:uid="{97DE7C92-D2E9-4520-8E95-247425524335}"/>
    <cellStyle name="Normalny 4 11 3 2 2 8" xfId="31059" xr:uid="{14C1942F-4FDE-4CEC-A5F6-39C3082DF291}"/>
    <cellStyle name="Normalny 4 11 3 2 3" xfId="9811" xr:uid="{14E7108F-B437-4B08-B89B-93947148E629}"/>
    <cellStyle name="Normalny 4 11 3 2 3 2" xfId="9812" xr:uid="{A4EBE4AA-C321-4167-9AC2-7505D3C12231}"/>
    <cellStyle name="Normalny 4 11 3 2 3 2 2" xfId="23845" xr:uid="{07F0F348-9E07-4788-B5DB-E677F52EA6CC}"/>
    <cellStyle name="Normalny 4 11 3 2 3 2 2 2" xfId="27753" xr:uid="{3BCE19E4-D69F-4942-AB8B-F39E79BD9EFD}"/>
    <cellStyle name="Normalny 4 11 3 2 3 2 2 2 2" xfId="36746" xr:uid="{31AB215C-20BE-4213-8C4B-6B8F511C176E}"/>
    <cellStyle name="Normalny 4 11 3 2 3 2 2 3" xfId="36745" xr:uid="{9CA9D541-EF77-4CF4-95C6-FF996D982AFD}"/>
    <cellStyle name="Normalny 4 11 3 2 3 2 3" xfId="25151" xr:uid="{E3B8546B-FF9F-41C1-99D2-0F6B19D154BC}"/>
    <cellStyle name="Normalny 4 11 3 2 3 2 3 2" xfId="29057" xr:uid="{ED7FE673-F086-45F8-A248-D7D18AE29BC9}"/>
    <cellStyle name="Normalny 4 11 3 2 3 2 3 2 2" xfId="36748" xr:uid="{33341CDD-C907-4CEA-8F54-48CF52FFEF60}"/>
    <cellStyle name="Normalny 4 11 3 2 3 2 3 3" xfId="36747" xr:uid="{B323E20D-07F0-469E-A7FB-88CB7DE893DA}"/>
    <cellStyle name="Normalny 4 11 3 2 3 2 4" xfId="26449" xr:uid="{8E72FB6C-644B-4E27-8073-1F395C878B64}"/>
    <cellStyle name="Normalny 4 11 3 2 3 2 4 2" xfId="36749" xr:uid="{8DAD907E-8559-4846-8CAE-0315A33C957C}"/>
    <cellStyle name="Normalny 4 11 3 2 3 2 5" xfId="30363" xr:uid="{F7291024-2161-4C9C-B9CA-41C84892BD7C}"/>
    <cellStyle name="Normalny 4 11 3 2 3 2 6" xfId="31913" xr:uid="{7D98906B-A1F8-4041-927A-07E75AE8377F}"/>
    <cellStyle name="Normalny 4 11 3 2 3 3" xfId="23844" xr:uid="{51EDF47D-41AA-4E00-AE75-48B75B0586B2}"/>
    <cellStyle name="Normalny 4 11 3 2 3 3 2" xfId="27752" xr:uid="{C31FBF98-AD89-44CA-B6B0-633BE1279F29}"/>
    <cellStyle name="Normalny 4 11 3 2 3 3 2 2" xfId="36751" xr:uid="{4271378F-0B4D-4386-8295-0413E827E5D8}"/>
    <cellStyle name="Normalny 4 11 3 2 3 3 3" xfId="36750" xr:uid="{5F15948B-4E34-46FA-9E53-E205FB86A2B4}"/>
    <cellStyle name="Normalny 4 11 3 2 3 4" xfId="25150" xr:uid="{2324F34B-4846-4735-8742-62126E4185FE}"/>
    <cellStyle name="Normalny 4 11 3 2 3 4 2" xfId="29056" xr:uid="{E95BA30C-6430-46DA-B939-D236E0A82A77}"/>
    <cellStyle name="Normalny 4 11 3 2 3 4 2 2" xfId="36753" xr:uid="{C16D5291-5707-4522-89CE-750F21EDD76B}"/>
    <cellStyle name="Normalny 4 11 3 2 3 4 3" xfId="36752" xr:uid="{BE5C8CE3-943A-43F7-AFF0-FF7F8CD8DDAD}"/>
    <cellStyle name="Normalny 4 11 3 2 3 5" xfId="26448" xr:uid="{B31298F5-10E4-43A8-BA5C-1992B3525072}"/>
    <cellStyle name="Normalny 4 11 3 2 3 5 2" xfId="36754" xr:uid="{91B193E0-C935-4056-9824-F6D89365D24B}"/>
    <cellStyle name="Normalny 4 11 3 2 3 6" xfId="30364" xr:uid="{952A3692-5D0E-4E4C-A4C3-F0FE8369F4BB}"/>
    <cellStyle name="Normalny 4 11 3 2 3 7" xfId="31221" xr:uid="{4EEC1BBA-419B-4299-A2DD-E8904CFFCEB0}"/>
    <cellStyle name="Normalny 4 11 3 2 4" xfId="9813" xr:uid="{383BA56E-0324-4DD1-AEEA-6D73BDB8B588}"/>
    <cellStyle name="Normalny 4 11 3 2 4 2" xfId="23846" xr:uid="{1FFFB005-D653-40C9-82F8-58954E09A01A}"/>
    <cellStyle name="Normalny 4 11 3 2 4 2 2" xfId="27754" xr:uid="{0387E747-37A2-4891-BFD9-D39D5B3E6916}"/>
    <cellStyle name="Normalny 4 11 3 2 4 2 2 2" xfId="36756" xr:uid="{04473F73-60E1-4366-8B9C-4A9747C15747}"/>
    <cellStyle name="Normalny 4 11 3 2 4 2 3" xfId="36755" xr:uid="{67001E50-334B-4D42-B2F7-154121593F9D}"/>
    <cellStyle name="Normalny 4 11 3 2 4 3" xfId="25152" xr:uid="{C9B362FA-CE1B-483C-9E49-EE816B1963F2}"/>
    <cellStyle name="Normalny 4 11 3 2 4 3 2" xfId="29058" xr:uid="{F3507B04-9D16-4A7A-A09C-55E0CC493F3B}"/>
    <cellStyle name="Normalny 4 11 3 2 4 3 2 2" xfId="36758" xr:uid="{D2C783AC-9902-4803-9727-ED2C4103267D}"/>
    <cellStyle name="Normalny 4 11 3 2 4 3 3" xfId="36757" xr:uid="{5200C046-81DA-4BA9-A3EC-D824EF3E52BB}"/>
    <cellStyle name="Normalny 4 11 3 2 4 4" xfId="26450" xr:uid="{00BE60DA-75F8-421C-9783-3B7A4D5ECA7F}"/>
    <cellStyle name="Normalny 4 11 3 2 4 4 2" xfId="36759" xr:uid="{1939E02A-C1E6-40FF-A239-7E84C6E9E15D}"/>
    <cellStyle name="Normalny 4 11 3 2 4 5" xfId="30365" xr:uid="{12B207DA-0040-4256-9095-47B56513FED3}"/>
    <cellStyle name="Normalny 4 11 3 2 4 6" xfId="31470" xr:uid="{39388990-2EDE-4085-B32E-FD6435289D36}"/>
    <cellStyle name="Normalny 4 11 3 2 5" xfId="9814" xr:uid="{20A03851-BDD3-4447-AA88-60957101F3D8}"/>
    <cellStyle name="Normalny 4 11 3 2 5 2" xfId="23847" xr:uid="{33858C54-3A0F-47E7-BB2C-D95E16A21C36}"/>
    <cellStyle name="Normalny 4 11 3 2 5 2 2" xfId="27755" xr:uid="{6C6565D9-9E54-470B-9DAD-5C98FFCB9870}"/>
    <cellStyle name="Normalny 4 11 3 2 5 2 2 2" xfId="36761" xr:uid="{C259670D-816E-4EC7-837E-A4B9883D63EB}"/>
    <cellStyle name="Normalny 4 11 3 2 5 2 3" xfId="36760" xr:uid="{44AA3564-8841-4023-B081-DADF73FEBF57}"/>
    <cellStyle name="Normalny 4 11 3 2 5 3" xfId="25153" xr:uid="{23099F02-EFC6-4903-B1FE-31AC604B029E}"/>
    <cellStyle name="Normalny 4 11 3 2 5 3 2" xfId="29059" xr:uid="{1C439DF3-3A13-4BF0-B44C-8687BA957CFE}"/>
    <cellStyle name="Normalny 4 11 3 2 5 3 2 2" xfId="36763" xr:uid="{12C49CA2-C6C6-4FE2-B2A5-1D18499FBB70}"/>
    <cellStyle name="Normalny 4 11 3 2 5 3 3" xfId="36762" xr:uid="{C256F309-9859-4EB4-B464-6A060D70F9CC}"/>
    <cellStyle name="Normalny 4 11 3 2 5 4" xfId="26451" xr:uid="{7A1672B9-F3EC-459F-90DE-CF2F2E2E449A}"/>
    <cellStyle name="Normalny 4 11 3 2 5 4 2" xfId="36764" xr:uid="{68539BE6-5B3A-4B24-93A4-0796A8B9DE8C}"/>
    <cellStyle name="Normalny 4 11 3 2 5 5" xfId="30366" xr:uid="{2260B611-13B5-4BCF-BA6B-6D448CD77580}"/>
    <cellStyle name="Normalny 4 11 3 2 5 6" xfId="31911" xr:uid="{7CAF20C0-43FA-429C-89BD-2E4305BA8498}"/>
    <cellStyle name="Normalny 4 11 3 2 6" xfId="23840" xr:uid="{4A30720C-F4FC-41DB-A894-8752A312C240}"/>
    <cellStyle name="Normalny 4 11 3 2 6 2" xfId="27748" xr:uid="{482D0AD5-8FEE-488A-85AB-8F775E93ADB9}"/>
    <cellStyle name="Normalny 4 11 3 2 6 2 2" xfId="36766" xr:uid="{02AE6C3A-E4A5-4FF6-8A72-D00FB000F43B}"/>
    <cellStyle name="Normalny 4 11 3 2 6 3" xfId="36765" xr:uid="{0F91262F-7FBB-4437-B479-5D7364E3A618}"/>
    <cellStyle name="Normalny 4 11 3 2 7" xfId="25146" xr:uid="{6D7B6922-9D75-4B5D-B36B-62110631F0BC}"/>
    <cellStyle name="Normalny 4 11 3 2 7 2" xfId="29052" xr:uid="{ADBE701E-959C-453B-AF27-FC94FE75982D}"/>
    <cellStyle name="Normalny 4 11 3 2 7 2 2" xfId="36768" xr:uid="{4D5ECEF1-DE17-44BB-9EF8-4953CAB29648}"/>
    <cellStyle name="Normalny 4 11 3 2 7 3" xfId="36767" xr:uid="{6312D8F5-EA75-4B42-97AF-751F33D7A1FD}"/>
    <cellStyle name="Normalny 4 11 3 2 8" xfId="26444" xr:uid="{C3E5CB41-F9F0-4337-9CF9-C5C78ABB91F9}"/>
    <cellStyle name="Normalny 4 11 3 2 8 2" xfId="36769" xr:uid="{D11B7863-5446-4FDA-887E-D5C6A02F2637}"/>
    <cellStyle name="Normalny 4 11 3 2 9" xfId="30367" xr:uid="{3B803963-FD4D-46FE-8568-B8FA1E058FE0}"/>
    <cellStyle name="Normalny 4 11 3 3" xfId="9815" xr:uid="{318E8685-4CCF-4E3F-8CE3-3DF58F10BEBA}"/>
    <cellStyle name="Normalny 4 11 3 3 2" xfId="9816" xr:uid="{B51C183E-A8E8-480E-9FA6-C2F2C47DD41D}"/>
    <cellStyle name="Normalny 4 11 3 3 2 2" xfId="23849" xr:uid="{9240655F-F8E3-4C59-A66A-C147ABA2D43E}"/>
    <cellStyle name="Normalny 4 11 3 3 2 2 2" xfId="27757" xr:uid="{D6149359-39FE-4D15-A6E3-DE8218F973FB}"/>
    <cellStyle name="Normalny 4 11 3 3 2 2 2 2" xfId="36771" xr:uid="{52FC609E-7974-4ED7-906E-70B95F66E0A2}"/>
    <cellStyle name="Normalny 4 11 3 3 2 2 3" xfId="36770" xr:uid="{6517D301-79CC-4876-AFD2-CE643B5B46BB}"/>
    <cellStyle name="Normalny 4 11 3 3 2 3" xfId="25155" xr:uid="{10720C1C-943A-45AE-AD9A-5664C62075C9}"/>
    <cellStyle name="Normalny 4 11 3 3 2 3 2" xfId="29061" xr:uid="{7595AF27-89FC-44A7-8C6A-84EBACB0F124}"/>
    <cellStyle name="Normalny 4 11 3 3 2 3 2 2" xfId="36773" xr:uid="{12FE31F8-B759-42C9-A22C-7270DB510D57}"/>
    <cellStyle name="Normalny 4 11 3 3 2 3 3" xfId="36772" xr:uid="{6FEA03FF-5EAF-493C-9DCE-470A09914DBB}"/>
    <cellStyle name="Normalny 4 11 3 3 2 4" xfId="26453" xr:uid="{79F83362-A11B-4E3B-901A-19138647136E}"/>
    <cellStyle name="Normalny 4 11 3 3 2 4 2" xfId="36774" xr:uid="{8D5F4BC7-1455-48AA-9B48-86DEC3C54C37}"/>
    <cellStyle name="Normalny 4 11 3 3 2 5" xfId="30368" xr:uid="{340164AF-B96A-4DA1-9D5E-85DCE04D8D77}"/>
    <cellStyle name="Normalny 4 11 3 3 2 6" xfId="31472" xr:uid="{DF2DC7E1-C158-4FC3-8DD5-F177C44D94C3}"/>
    <cellStyle name="Normalny 4 11 3 3 3" xfId="9817" xr:uid="{6C029185-13F0-4CD3-B3EA-67397ED15E8B}"/>
    <cellStyle name="Normalny 4 11 3 3 3 2" xfId="23850" xr:uid="{A9BC03F6-A9B4-4C69-8D6B-9C564D2D6233}"/>
    <cellStyle name="Normalny 4 11 3 3 3 2 2" xfId="27758" xr:uid="{A5383F85-64F9-4C02-AEA5-35FAF0BFBD51}"/>
    <cellStyle name="Normalny 4 11 3 3 3 2 2 2" xfId="36776" xr:uid="{D62E0AA6-2FF2-4E6F-9987-F63B6D690635}"/>
    <cellStyle name="Normalny 4 11 3 3 3 2 3" xfId="36775" xr:uid="{00036D5E-5AA6-4EA0-8863-4E5A445AC34B}"/>
    <cellStyle name="Normalny 4 11 3 3 3 3" xfId="25156" xr:uid="{F4432E46-1BA6-4383-9DD8-3F1A29DE0455}"/>
    <cellStyle name="Normalny 4 11 3 3 3 3 2" xfId="29062" xr:uid="{5E953CDC-1F9A-4B58-9ADC-4FEB6AC27A24}"/>
    <cellStyle name="Normalny 4 11 3 3 3 3 2 2" xfId="36778" xr:uid="{7193BD32-18BF-46C1-A1E2-EFA03169B32A}"/>
    <cellStyle name="Normalny 4 11 3 3 3 3 3" xfId="36777" xr:uid="{3D24AF51-7286-4DB7-8270-BD39A65905B1}"/>
    <cellStyle name="Normalny 4 11 3 3 3 4" xfId="26454" xr:uid="{84EB821D-4304-4E80-91E9-1AC303FC4FDA}"/>
    <cellStyle name="Normalny 4 11 3 3 3 4 2" xfId="36779" xr:uid="{E2652A85-471F-485C-A746-0D252683EB1F}"/>
    <cellStyle name="Normalny 4 11 3 3 3 5" xfId="30369" xr:uid="{8407FE87-1490-4817-98FA-9D3B9182043E}"/>
    <cellStyle name="Normalny 4 11 3 3 3 6" xfId="31914" xr:uid="{95E58DC1-39CA-4F1F-921E-932E3E9C0DA7}"/>
    <cellStyle name="Normalny 4 11 3 3 4" xfId="23848" xr:uid="{F557DC9A-07EB-49CA-AC13-D570504BBE84}"/>
    <cellStyle name="Normalny 4 11 3 3 4 2" xfId="27756" xr:uid="{1A85D2C0-F4AD-40CE-B6DB-1BBCC2DD5F01}"/>
    <cellStyle name="Normalny 4 11 3 3 4 2 2" xfId="36781" xr:uid="{11F3B4C2-00D7-44A8-A946-7679D5E677BA}"/>
    <cellStyle name="Normalny 4 11 3 3 4 3" xfId="36780" xr:uid="{16516EAB-99C7-42B5-8467-B311DDE046B9}"/>
    <cellStyle name="Normalny 4 11 3 3 5" xfId="25154" xr:uid="{C36D90B4-1F0F-44A4-B2A8-5F59BDB4957C}"/>
    <cellStyle name="Normalny 4 11 3 3 5 2" xfId="29060" xr:uid="{3E733C6C-70ED-4E9F-A88D-F236FE55EB6F}"/>
    <cellStyle name="Normalny 4 11 3 3 5 2 2" xfId="36783" xr:uid="{AFBC78AF-C0A6-47B6-8279-E84867A81112}"/>
    <cellStyle name="Normalny 4 11 3 3 5 3" xfId="36782" xr:uid="{3DAE2C71-B24F-48B7-A797-18A57DDB4B06}"/>
    <cellStyle name="Normalny 4 11 3 3 6" xfId="26452" xr:uid="{457E0F31-6D80-4F65-B535-091893796F1A}"/>
    <cellStyle name="Normalny 4 11 3 3 6 2" xfId="36784" xr:uid="{E2057DFF-130E-4B73-8E4B-E79F3A2D571A}"/>
    <cellStyle name="Normalny 4 11 3 3 7" xfId="30370" xr:uid="{C2D46D70-5BCE-45F8-A7AB-CE6181C7A8DD}"/>
    <cellStyle name="Normalny 4 11 3 3 8" xfId="30980" xr:uid="{AD14920C-0725-4927-B797-6FBE00794738}"/>
    <cellStyle name="Normalny 4 11 3 4" xfId="9818" xr:uid="{6FA74AFE-5349-40DA-93D1-26C9D673518D}"/>
    <cellStyle name="Normalny 4 11 3 4 2" xfId="9819" xr:uid="{43E6D57F-B074-4960-99D1-B7641640AB73}"/>
    <cellStyle name="Normalny 4 11 3 4 2 2" xfId="23852" xr:uid="{54BFCC4F-83D1-4512-8A08-9F9DF9A4C75D}"/>
    <cellStyle name="Normalny 4 11 3 4 2 2 2" xfId="27760" xr:uid="{7FEB6BAD-DCB0-4099-8A63-75B252C9E18E}"/>
    <cellStyle name="Normalny 4 11 3 4 2 2 2 2" xfId="36786" xr:uid="{A859F14E-7223-40C0-B5AB-27F106474ADA}"/>
    <cellStyle name="Normalny 4 11 3 4 2 2 3" xfId="36785" xr:uid="{3276301E-D092-4B99-BA29-4AAB3A2DEA2E}"/>
    <cellStyle name="Normalny 4 11 3 4 2 3" xfId="25158" xr:uid="{884D1F60-EB62-42AA-B841-C5908A68FD0E}"/>
    <cellStyle name="Normalny 4 11 3 4 2 3 2" xfId="29064" xr:uid="{349AF555-1E5D-4E4E-AD7A-4DF31890DD4A}"/>
    <cellStyle name="Normalny 4 11 3 4 2 3 2 2" xfId="36788" xr:uid="{B66C16FF-35E5-4A43-8DDD-1DFC4E9E70CE}"/>
    <cellStyle name="Normalny 4 11 3 4 2 3 3" xfId="36787" xr:uid="{6168ADC1-E6A5-417A-9F64-89F6CB49FF68}"/>
    <cellStyle name="Normalny 4 11 3 4 2 4" xfId="26456" xr:uid="{6E814833-5B68-4B4E-A66D-D3FF922BEF76}"/>
    <cellStyle name="Normalny 4 11 3 4 2 4 2" xfId="36789" xr:uid="{4896BC02-E5A0-4105-AF35-9984598F30DC}"/>
    <cellStyle name="Normalny 4 11 3 4 2 5" xfId="30371" xr:uid="{6138BCD8-8883-4A71-A4DC-B802A1EC0E08}"/>
    <cellStyle name="Normalny 4 11 3 4 2 6" xfId="31915" xr:uid="{D55E52D7-BC47-4EE5-B0B1-069ABDF257B9}"/>
    <cellStyle name="Normalny 4 11 3 4 3" xfId="23851" xr:uid="{FC4DA96E-1A41-48A3-8806-CC448478E291}"/>
    <cellStyle name="Normalny 4 11 3 4 3 2" xfId="27759" xr:uid="{F1EB489F-A60A-4F6A-8299-C406B6D651C0}"/>
    <cellStyle name="Normalny 4 11 3 4 3 2 2" xfId="36791" xr:uid="{242E238D-21DA-4265-A6CC-3F0FD5055B0E}"/>
    <cellStyle name="Normalny 4 11 3 4 3 3" xfId="36790" xr:uid="{8D6B945B-A7C0-4C9A-A1EE-31B12F0D79CD}"/>
    <cellStyle name="Normalny 4 11 3 4 4" xfId="25157" xr:uid="{32CE358F-2E94-44E1-9F22-C308D8425212}"/>
    <cellStyle name="Normalny 4 11 3 4 4 2" xfId="29063" xr:uid="{22231AE8-9CFE-472F-98C6-79992A2DB58F}"/>
    <cellStyle name="Normalny 4 11 3 4 4 2 2" xfId="36793" xr:uid="{1097535B-4D72-48D4-A757-0B29A561C462}"/>
    <cellStyle name="Normalny 4 11 3 4 4 3" xfId="36792" xr:uid="{0E66A3C3-430C-4505-93B6-A76E4350B76C}"/>
    <cellStyle name="Normalny 4 11 3 4 5" xfId="26455" xr:uid="{54180E46-D51D-4B99-B319-21F1170AADC0}"/>
    <cellStyle name="Normalny 4 11 3 4 5 2" xfId="36794" xr:uid="{F42A9213-9D07-4289-9C63-63A034EAB950}"/>
    <cellStyle name="Normalny 4 11 3 4 6" xfId="30372" xr:uid="{EAFA32CA-3B9B-4FEE-89EE-338539C5E8C6}"/>
    <cellStyle name="Normalny 4 11 3 4 7" xfId="31142" xr:uid="{91E6F538-D630-4F8F-BE4D-0E6D7E4B0050}"/>
    <cellStyle name="Normalny 4 11 3 5" xfId="9820" xr:uid="{CA68F33F-810D-48FF-9EE2-84D4C0EEC793}"/>
    <cellStyle name="Normalny 4 11 3 5 2" xfId="23853" xr:uid="{2F82DC2A-E3D5-4F20-8663-65726FF1A881}"/>
    <cellStyle name="Normalny 4 11 3 5 2 2" xfId="27761" xr:uid="{F9C564B4-5796-472D-BB5F-FBB8599D7804}"/>
    <cellStyle name="Normalny 4 11 3 5 2 2 2" xfId="36796" xr:uid="{4C1FA1E8-1F41-4FB1-B7EB-E40CF7312C5D}"/>
    <cellStyle name="Normalny 4 11 3 5 2 3" xfId="36795" xr:uid="{A217B1C7-EFA3-43DF-9141-3DEB5BC783E0}"/>
    <cellStyle name="Normalny 4 11 3 5 3" xfId="25159" xr:uid="{68E4CB4F-0491-42FA-BE90-627E068591D7}"/>
    <cellStyle name="Normalny 4 11 3 5 3 2" xfId="29065" xr:uid="{1C08493B-B2F3-419E-A5A1-751B3D9D0757}"/>
    <cellStyle name="Normalny 4 11 3 5 3 2 2" xfId="36798" xr:uid="{AB315CBF-350F-47ED-95A5-4F1328C16807}"/>
    <cellStyle name="Normalny 4 11 3 5 3 3" xfId="36797" xr:uid="{DA48E22A-353B-461E-9437-6E634A49D342}"/>
    <cellStyle name="Normalny 4 11 3 5 4" xfId="26457" xr:uid="{F7CC318A-3553-40F6-9E2E-E9E4FCA068E2}"/>
    <cellStyle name="Normalny 4 11 3 5 4 2" xfId="36799" xr:uid="{3AB8EB24-5112-4A77-8D4C-619149635356}"/>
    <cellStyle name="Normalny 4 11 3 5 5" xfId="30373" xr:uid="{3E78F9C6-F702-4A9A-A8FB-6847500409B5}"/>
    <cellStyle name="Normalny 4 11 3 5 6" xfId="31469" xr:uid="{B1B22CCD-2925-4E78-8556-DE02FA4370A9}"/>
    <cellStyle name="Normalny 4 11 3 6" xfId="9821" xr:uid="{E4BF03E5-ABB4-4B7A-B739-DF2B378767BA}"/>
    <cellStyle name="Normalny 4 11 3 6 2" xfId="23854" xr:uid="{E89E14C5-95AE-480D-BE5D-E66E9282163A}"/>
    <cellStyle name="Normalny 4 11 3 6 2 2" xfId="27762" xr:uid="{625FE5EE-D729-4CA8-8D7D-C5EF252CAEA8}"/>
    <cellStyle name="Normalny 4 11 3 6 2 2 2" xfId="36801" xr:uid="{975F7008-284F-4D1D-8E99-FE253B785356}"/>
    <cellStyle name="Normalny 4 11 3 6 2 3" xfId="36800" xr:uid="{E4E26D47-CF94-4533-A6DD-5223C1E7E7D0}"/>
    <cellStyle name="Normalny 4 11 3 6 3" xfId="25160" xr:uid="{CE872D6D-E4BA-475E-BA49-CB7D51D1199C}"/>
    <cellStyle name="Normalny 4 11 3 6 3 2" xfId="29066" xr:uid="{D838D5BA-0554-4CF4-8052-BD81FC8EED3F}"/>
    <cellStyle name="Normalny 4 11 3 6 3 2 2" xfId="36803" xr:uid="{901BAB07-5EB4-4E69-8F1C-5BAA49E4FB79}"/>
    <cellStyle name="Normalny 4 11 3 6 3 3" xfId="36802" xr:uid="{F2F1A68F-10A9-4A8A-B229-62F7121F759E}"/>
    <cellStyle name="Normalny 4 11 3 6 4" xfId="26458" xr:uid="{4218FD5F-ED23-4083-8C83-4272BA056AD4}"/>
    <cellStyle name="Normalny 4 11 3 6 4 2" xfId="36804" xr:uid="{75CD4477-B702-4095-81BF-5C566815D511}"/>
    <cellStyle name="Normalny 4 11 3 6 5" xfId="30374" xr:uid="{5FDAC186-BF8E-45EF-BBDB-29893067CF44}"/>
    <cellStyle name="Normalny 4 11 3 6 6" xfId="31910" xr:uid="{E4F57101-2E4B-423E-80A4-24A3070DE16C}"/>
    <cellStyle name="Normalny 4 11 3 7" xfId="23839" xr:uid="{81801DE7-104C-4E37-A2BE-C18D55580020}"/>
    <cellStyle name="Normalny 4 11 3 7 2" xfId="27747" xr:uid="{F35BA5E1-4200-4EAB-8F76-5E2FBEE73793}"/>
    <cellStyle name="Normalny 4 11 3 7 2 2" xfId="36806" xr:uid="{8323240F-B39F-48CE-9BAC-A4FDD43BB1AC}"/>
    <cellStyle name="Normalny 4 11 3 7 3" xfId="36805" xr:uid="{40C2B30C-C8C3-45DE-B2F4-A984888CE650}"/>
    <cellStyle name="Normalny 4 11 3 8" xfId="25145" xr:uid="{2B2157A8-33FC-42EB-B928-FA052A954B82}"/>
    <cellStyle name="Normalny 4 11 3 8 2" xfId="29051" xr:uid="{D1E16DDE-A09D-41A0-BCD2-5030E6114BD4}"/>
    <cellStyle name="Normalny 4 11 3 8 2 2" xfId="36808" xr:uid="{8687896C-0BD5-4469-BFF8-8B77BD972D13}"/>
    <cellStyle name="Normalny 4 11 3 8 3" xfId="36807" xr:uid="{2072E485-03F0-4D99-A29C-34A2FEF7F5D1}"/>
    <cellStyle name="Normalny 4 11 3 9" xfId="26443" xr:uid="{182A372A-2867-470D-A9F3-61C6D0A90782}"/>
    <cellStyle name="Normalny 4 11 3 9 2" xfId="36809" xr:uid="{3A48EA26-9558-4904-8639-449D7143147C}"/>
    <cellStyle name="Normalny 4 11 4" xfId="9822" xr:uid="{9329E879-4DC2-460D-A849-D8AE7248125D}"/>
    <cellStyle name="Normalny 4 11 4 10" xfId="30859" xr:uid="{5FD7F2A6-26CC-4448-B213-8BFFFC8BBB28}"/>
    <cellStyle name="Normalny 4 11 4 2" xfId="9823" xr:uid="{73329474-0549-47A7-9F03-4E21DEFB7AAA}"/>
    <cellStyle name="Normalny 4 11 4 2 2" xfId="9824" xr:uid="{66221956-6EF9-44F3-ABBB-9DE3A47CFF37}"/>
    <cellStyle name="Normalny 4 11 4 2 2 2" xfId="23857" xr:uid="{C101A942-BDFB-4AAC-9B16-8DF686F377ED}"/>
    <cellStyle name="Normalny 4 11 4 2 2 2 2" xfId="27765" xr:uid="{AAF5B5BC-27B9-4B33-9C24-FD66CA7EE104}"/>
    <cellStyle name="Normalny 4 11 4 2 2 2 2 2" xfId="36811" xr:uid="{0A377B09-A2FD-4FC1-819A-2AB6D3835A24}"/>
    <cellStyle name="Normalny 4 11 4 2 2 2 3" xfId="36810" xr:uid="{A64EC957-A20F-4041-8303-429E1BE1AF4A}"/>
    <cellStyle name="Normalny 4 11 4 2 2 3" xfId="25163" xr:uid="{8606B9F4-3CE8-4639-B2C7-14724A02E290}"/>
    <cellStyle name="Normalny 4 11 4 2 2 3 2" xfId="29069" xr:uid="{2887C470-C0FB-4F48-87A8-16A0BD996A52}"/>
    <cellStyle name="Normalny 4 11 4 2 2 3 2 2" xfId="36813" xr:uid="{5F7302ED-59F6-468A-97ED-7595E5049C8F}"/>
    <cellStyle name="Normalny 4 11 4 2 2 3 3" xfId="36812" xr:uid="{8677AFE9-3906-46C7-995C-5F77BC4470D2}"/>
    <cellStyle name="Normalny 4 11 4 2 2 4" xfId="26461" xr:uid="{46C29D80-9485-4556-9DC8-A8A314AB9622}"/>
    <cellStyle name="Normalny 4 11 4 2 2 4 2" xfId="36814" xr:uid="{2BE54774-26A9-4914-A9B3-0BC36FF962BB}"/>
    <cellStyle name="Normalny 4 11 4 2 2 5" xfId="30375" xr:uid="{A76EDB9F-682E-48C5-856E-27E2AC643A73}"/>
    <cellStyle name="Normalny 4 11 4 2 2 6" xfId="31474" xr:uid="{3FAC3F7B-14A6-4C10-89BE-33DEBC30B526}"/>
    <cellStyle name="Normalny 4 11 4 2 3" xfId="9825" xr:uid="{B1D7CB91-3CBF-4035-BC3C-76B70A3EC01C}"/>
    <cellStyle name="Normalny 4 11 4 2 3 2" xfId="23858" xr:uid="{AAF81DE1-DE36-4C33-A8F3-7CA9CF7A3682}"/>
    <cellStyle name="Normalny 4 11 4 2 3 2 2" xfId="27766" xr:uid="{CCE8796F-9783-4C1D-B2AF-C9F495E5D84C}"/>
    <cellStyle name="Normalny 4 11 4 2 3 2 2 2" xfId="36816" xr:uid="{8C51D722-3847-439C-A3A1-9BA3929D29E3}"/>
    <cellStyle name="Normalny 4 11 4 2 3 2 3" xfId="36815" xr:uid="{4A6096B5-C579-4091-A05F-A76E8F034BFA}"/>
    <cellStyle name="Normalny 4 11 4 2 3 3" xfId="25164" xr:uid="{76FD2FB7-3F1E-4BB0-9590-30CB09E04FEF}"/>
    <cellStyle name="Normalny 4 11 4 2 3 3 2" xfId="29070" xr:uid="{FBA60175-7405-4387-BDD4-26BB2DB601B1}"/>
    <cellStyle name="Normalny 4 11 4 2 3 3 2 2" xfId="36818" xr:uid="{4F2C03E4-BD8F-4A23-8E48-137D3DF2E106}"/>
    <cellStyle name="Normalny 4 11 4 2 3 3 3" xfId="36817" xr:uid="{B2CC96D9-9B9C-47C4-B3AA-AC3CC867781C}"/>
    <cellStyle name="Normalny 4 11 4 2 3 4" xfId="26462" xr:uid="{56A9BE2A-125F-468D-8545-62F4E0E79FCB}"/>
    <cellStyle name="Normalny 4 11 4 2 3 4 2" xfId="36819" xr:uid="{BFEC0B7D-143F-440D-A14E-8CF3BBDFFDAA}"/>
    <cellStyle name="Normalny 4 11 4 2 3 5" xfId="30376" xr:uid="{4FEE960C-E94F-4928-9244-1347CD5AA951}"/>
    <cellStyle name="Normalny 4 11 4 2 3 6" xfId="31917" xr:uid="{E89A499D-5ABC-430E-A655-C0161B83A54B}"/>
    <cellStyle name="Normalny 4 11 4 2 4" xfId="23856" xr:uid="{CEB1BED5-2C91-4BCD-A1C0-35C40F14D767}"/>
    <cellStyle name="Normalny 4 11 4 2 4 2" xfId="27764" xr:uid="{9CC02800-43BF-484D-99F8-37A8F51A0345}"/>
    <cellStyle name="Normalny 4 11 4 2 4 2 2" xfId="36821" xr:uid="{91315E75-B6C8-409E-BCEE-31D5AC545512}"/>
    <cellStyle name="Normalny 4 11 4 2 4 3" xfId="36820" xr:uid="{D6FA4490-4D26-4EDF-B309-9D5B45CDD071}"/>
    <cellStyle name="Normalny 4 11 4 2 5" xfId="25162" xr:uid="{6CCC2C78-05F2-48FC-88F7-D4ACA206A77A}"/>
    <cellStyle name="Normalny 4 11 4 2 5 2" xfId="29068" xr:uid="{3B502BCE-ABA5-4D2E-9172-9295B4BCFA26}"/>
    <cellStyle name="Normalny 4 11 4 2 5 2 2" xfId="36823" xr:uid="{8AA36BE6-A70A-4875-ABBB-BFD9EC653722}"/>
    <cellStyle name="Normalny 4 11 4 2 5 3" xfId="36822" xr:uid="{566013FF-B1C6-4F8C-B4B9-96372DE0D140}"/>
    <cellStyle name="Normalny 4 11 4 2 6" xfId="26460" xr:uid="{07D75CB1-EE93-46DF-8664-3546EF0A6837}"/>
    <cellStyle name="Normalny 4 11 4 2 6 2" xfId="36824" xr:uid="{0845D87B-0907-4E35-BECB-95DA28296819}"/>
    <cellStyle name="Normalny 4 11 4 2 7" xfId="30377" xr:uid="{E475E044-6CF8-4E68-AB0C-BD5AAAF99D53}"/>
    <cellStyle name="Normalny 4 11 4 2 8" xfId="31021" xr:uid="{E339C5B1-9225-465D-A73D-D5F1F92792C8}"/>
    <cellStyle name="Normalny 4 11 4 3" xfId="9826" xr:uid="{94E1C6A2-C305-4444-8341-181742525B58}"/>
    <cellStyle name="Normalny 4 11 4 3 2" xfId="9827" xr:uid="{0C680B21-214B-4132-B00D-B943A0CC86AD}"/>
    <cellStyle name="Normalny 4 11 4 3 2 2" xfId="23860" xr:uid="{0BE2045F-41B8-4496-A11D-6695CA7410D3}"/>
    <cellStyle name="Normalny 4 11 4 3 2 2 2" xfId="27768" xr:uid="{BB91262B-3269-4E61-BCB8-1848BB134DA8}"/>
    <cellStyle name="Normalny 4 11 4 3 2 2 2 2" xfId="36826" xr:uid="{A5077096-8BF4-4FED-8961-A6C14D01654E}"/>
    <cellStyle name="Normalny 4 11 4 3 2 2 3" xfId="36825" xr:uid="{A12155B6-8C77-480D-BBBC-217339C79574}"/>
    <cellStyle name="Normalny 4 11 4 3 2 3" xfId="25166" xr:uid="{12CED580-06C2-44D7-8683-ED1F826DD815}"/>
    <cellStyle name="Normalny 4 11 4 3 2 3 2" xfId="29072" xr:uid="{DF310A3B-E3CA-42CA-98A6-C9AF4A4A280F}"/>
    <cellStyle name="Normalny 4 11 4 3 2 3 2 2" xfId="36828" xr:uid="{299AA5A9-9CCF-4FDB-AB89-F511E0128DB9}"/>
    <cellStyle name="Normalny 4 11 4 3 2 3 3" xfId="36827" xr:uid="{5D7B5CD0-6A55-4C58-8245-307A66523271}"/>
    <cellStyle name="Normalny 4 11 4 3 2 4" xfId="26464" xr:uid="{C1246FFB-9265-4C5A-89C3-A10709E652C7}"/>
    <cellStyle name="Normalny 4 11 4 3 2 4 2" xfId="36829" xr:uid="{C39A8E41-549B-4A10-999C-71A4B1C52143}"/>
    <cellStyle name="Normalny 4 11 4 3 2 5" xfId="30378" xr:uid="{5128D9D3-2881-4496-921A-5F1F44B2C053}"/>
    <cellStyle name="Normalny 4 11 4 3 2 6" xfId="31918" xr:uid="{4EF59741-ABBA-4869-BF63-0C55F2F20A69}"/>
    <cellStyle name="Normalny 4 11 4 3 3" xfId="23859" xr:uid="{223B1D66-70D8-4448-A2AB-4B56AA741410}"/>
    <cellStyle name="Normalny 4 11 4 3 3 2" xfId="27767" xr:uid="{FDB74E6D-F225-47B7-8E44-61A61E9B7321}"/>
    <cellStyle name="Normalny 4 11 4 3 3 2 2" xfId="36831" xr:uid="{6D73CF13-5DF7-4555-8113-06379C98B885}"/>
    <cellStyle name="Normalny 4 11 4 3 3 3" xfId="36830" xr:uid="{5183FE38-44A3-4863-8CD3-12C6F174E91F}"/>
    <cellStyle name="Normalny 4 11 4 3 4" xfId="25165" xr:uid="{71F2A6D2-26E4-41CD-96FC-403896959A33}"/>
    <cellStyle name="Normalny 4 11 4 3 4 2" xfId="29071" xr:uid="{D09717E0-441F-4563-B839-3F71435F5FFE}"/>
    <cellStyle name="Normalny 4 11 4 3 4 2 2" xfId="36833" xr:uid="{FCCD9A67-A963-4E59-9A37-490A29C0CDA2}"/>
    <cellStyle name="Normalny 4 11 4 3 4 3" xfId="36832" xr:uid="{C3CA3F52-BD12-4C4C-999C-1C257BF17C62}"/>
    <cellStyle name="Normalny 4 11 4 3 5" xfId="26463" xr:uid="{583F073C-F505-4326-96E6-34F17F862CBA}"/>
    <cellStyle name="Normalny 4 11 4 3 5 2" xfId="36834" xr:uid="{B46130E7-797F-452D-829A-232FCF80C1CE}"/>
    <cellStyle name="Normalny 4 11 4 3 6" xfId="30379" xr:uid="{B369E579-FEF5-46A8-A036-799D9584CBE6}"/>
    <cellStyle name="Normalny 4 11 4 3 7" xfId="31183" xr:uid="{4544C7BF-9E8C-42D1-851A-197B2F46861A}"/>
    <cellStyle name="Normalny 4 11 4 4" xfId="9828" xr:uid="{9BA57394-C27E-4250-9B18-062F0BBB9D87}"/>
    <cellStyle name="Normalny 4 11 4 4 2" xfId="23861" xr:uid="{B3C5AA88-143A-482C-987B-6389C047EB1B}"/>
    <cellStyle name="Normalny 4 11 4 4 2 2" xfId="27769" xr:uid="{5CDED648-6B52-4799-A0C2-5E58557823FF}"/>
    <cellStyle name="Normalny 4 11 4 4 2 2 2" xfId="36836" xr:uid="{F0F1E062-8F40-414B-BA72-54644E98E475}"/>
    <cellStyle name="Normalny 4 11 4 4 2 3" xfId="36835" xr:uid="{EC81E3AB-2FC6-4C84-A4CE-DE54E06A46E3}"/>
    <cellStyle name="Normalny 4 11 4 4 3" xfId="25167" xr:uid="{7C525A72-7C07-4668-966A-725E254F3725}"/>
    <cellStyle name="Normalny 4 11 4 4 3 2" xfId="29073" xr:uid="{8FB805CB-112F-4A0C-A443-326009C92F9A}"/>
    <cellStyle name="Normalny 4 11 4 4 3 2 2" xfId="36838" xr:uid="{57F3F75E-CCF4-4F31-9F18-ACA30C8A205A}"/>
    <cellStyle name="Normalny 4 11 4 4 3 3" xfId="36837" xr:uid="{A1881BFA-D023-4102-A402-4BEF3AE86BF4}"/>
    <cellStyle name="Normalny 4 11 4 4 4" xfId="26465" xr:uid="{97810AA3-3112-40E9-BEFE-C1D0BCCC1AC1}"/>
    <cellStyle name="Normalny 4 11 4 4 4 2" xfId="36839" xr:uid="{63BB969B-96A3-49FF-9D12-6378EBC4E573}"/>
    <cellStyle name="Normalny 4 11 4 4 5" xfId="30380" xr:uid="{EF93073D-1C76-4DBD-B3C4-7BFAEBF37FC7}"/>
    <cellStyle name="Normalny 4 11 4 4 6" xfId="31473" xr:uid="{BD72FD2C-0F3B-4A12-8F23-A6C0D4D4D9C6}"/>
    <cellStyle name="Normalny 4 11 4 5" xfId="9829" xr:uid="{75CD8949-2CA9-492F-B741-D433A791646F}"/>
    <cellStyle name="Normalny 4 11 4 5 2" xfId="23862" xr:uid="{98EF69D2-5A1A-4F5B-9491-53920B0F6AC6}"/>
    <cellStyle name="Normalny 4 11 4 5 2 2" xfId="27770" xr:uid="{5FC00788-6BA2-4A22-94F6-7DF24737CABF}"/>
    <cellStyle name="Normalny 4 11 4 5 2 2 2" xfId="36841" xr:uid="{FB9DE3A9-82CF-417C-88D7-353C3ADBC122}"/>
    <cellStyle name="Normalny 4 11 4 5 2 3" xfId="36840" xr:uid="{0DF22CA1-7C69-434C-AC74-052FCCFAB2C9}"/>
    <cellStyle name="Normalny 4 11 4 5 3" xfId="25168" xr:uid="{3380C25F-AAEB-47B3-8AB7-CB26212DE715}"/>
    <cellStyle name="Normalny 4 11 4 5 3 2" xfId="29074" xr:uid="{DC86162D-9E87-4102-AD9E-7D1D7DE3707D}"/>
    <cellStyle name="Normalny 4 11 4 5 3 2 2" xfId="36843" xr:uid="{F0C0085A-FEFC-4844-B297-A1B283431640}"/>
    <cellStyle name="Normalny 4 11 4 5 3 3" xfId="36842" xr:uid="{75A31C85-3BA8-4181-90AD-007E2529592D}"/>
    <cellStyle name="Normalny 4 11 4 5 4" xfId="26466" xr:uid="{CDF17F46-711B-4DFC-8E57-032982529E78}"/>
    <cellStyle name="Normalny 4 11 4 5 4 2" xfId="36844" xr:uid="{C78D22C5-ACF5-43F6-9113-6FA594469C37}"/>
    <cellStyle name="Normalny 4 11 4 5 5" xfId="30381" xr:uid="{B3752B5F-F385-4258-9F0B-3236E37997CC}"/>
    <cellStyle name="Normalny 4 11 4 5 6" xfId="31916" xr:uid="{AA31CC0C-3F25-48D5-9AF4-3550A87C11BC}"/>
    <cellStyle name="Normalny 4 11 4 6" xfId="23855" xr:uid="{F0E6CA46-C22A-4CA7-A4C6-B9504339EE26}"/>
    <cellStyle name="Normalny 4 11 4 6 2" xfId="27763" xr:uid="{8DB9ADBF-4E6F-4C2B-B415-C8E59DAA4B50}"/>
    <cellStyle name="Normalny 4 11 4 6 2 2" xfId="36846" xr:uid="{11514A13-6CBB-4F7F-8ACE-8E0D20656916}"/>
    <cellStyle name="Normalny 4 11 4 6 3" xfId="36845" xr:uid="{8239D94F-9401-45C8-9958-587AE081C350}"/>
    <cellStyle name="Normalny 4 11 4 7" xfId="25161" xr:uid="{C3EB4DCD-EA53-4620-95A0-237C640B58D8}"/>
    <cellStyle name="Normalny 4 11 4 7 2" xfId="29067" xr:uid="{04655CF1-E410-4CC8-A2D0-AC86B3002D6A}"/>
    <cellStyle name="Normalny 4 11 4 7 2 2" xfId="36848" xr:uid="{5F35BFA0-0B8B-4F2C-A956-730B38613002}"/>
    <cellStyle name="Normalny 4 11 4 7 3" xfId="36847" xr:uid="{77258B01-693B-46BE-9F10-A7FACA256326}"/>
    <cellStyle name="Normalny 4 11 4 8" xfId="26459" xr:uid="{7D36011F-5F65-423E-B62F-56E81A9F5BEF}"/>
    <cellStyle name="Normalny 4 11 4 8 2" xfId="36849" xr:uid="{3FB4709D-8309-4C54-9CCD-39BFBDE1C534}"/>
    <cellStyle name="Normalny 4 11 4 9" xfId="30382" xr:uid="{D45A1767-AF6B-4B1A-848D-64811DC349D8}"/>
    <cellStyle name="Normalny 4 11 5" xfId="9830" xr:uid="{31AAFD88-5119-4A0E-AA45-9AE475CB9712}"/>
    <cellStyle name="Normalny 4 11 5 2" xfId="9831" xr:uid="{D0DC11B6-CA91-4A1F-AC88-2FD30AC47392}"/>
    <cellStyle name="Normalny 4 11 5 2 2" xfId="23864" xr:uid="{3360F256-262C-417B-811D-92EE4898712F}"/>
    <cellStyle name="Normalny 4 11 5 2 2 2" xfId="27772" xr:uid="{033B0D19-3042-4484-8618-DC1E2E73D8DC}"/>
    <cellStyle name="Normalny 4 11 5 2 2 2 2" xfId="36851" xr:uid="{0FC532BD-7B89-40F5-BE4E-DFC03602467C}"/>
    <cellStyle name="Normalny 4 11 5 2 2 3" xfId="36850" xr:uid="{784094C0-95BF-4691-AB68-E72A0E9CCE9A}"/>
    <cellStyle name="Normalny 4 11 5 2 3" xfId="25170" xr:uid="{ECBD6CB4-0B32-4B72-AB9D-4C261D191D20}"/>
    <cellStyle name="Normalny 4 11 5 2 3 2" xfId="29076" xr:uid="{DDE272AA-7460-4301-8233-51B7F9B475D3}"/>
    <cellStyle name="Normalny 4 11 5 2 3 2 2" xfId="36853" xr:uid="{5EA75918-1ECF-4D41-8031-D35F3D360AF7}"/>
    <cellStyle name="Normalny 4 11 5 2 3 3" xfId="36852" xr:uid="{64A62138-0ECF-4574-9484-81010A2C156D}"/>
    <cellStyle name="Normalny 4 11 5 2 4" xfId="26468" xr:uid="{0A117B92-E731-43C5-BEB9-AD4C09009C10}"/>
    <cellStyle name="Normalny 4 11 5 2 4 2" xfId="36854" xr:uid="{17E1A158-3373-4EC7-B4A9-7E7F14C69EDA}"/>
    <cellStyle name="Normalny 4 11 5 2 5" xfId="30383" xr:uid="{29F2B4E5-FADC-4E39-9EDE-4963AD2985C1}"/>
    <cellStyle name="Normalny 4 11 5 2 6" xfId="31475" xr:uid="{31BB6300-A757-4ED8-8D03-30BFE4884E10}"/>
    <cellStyle name="Normalny 4 11 5 3" xfId="9832" xr:uid="{B6AB6BAC-58F6-4A0D-AF3D-9DCA78CBAB75}"/>
    <cellStyle name="Normalny 4 11 5 3 2" xfId="23865" xr:uid="{D3389295-5292-4511-8DC2-2DE271716932}"/>
    <cellStyle name="Normalny 4 11 5 3 2 2" xfId="27773" xr:uid="{EC6F5D91-518B-45E0-8241-3CD1EECDD153}"/>
    <cellStyle name="Normalny 4 11 5 3 2 2 2" xfId="36856" xr:uid="{92AEE035-9C2A-49C6-99A6-81E8A9487C5D}"/>
    <cellStyle name="Normalny 4 11 5 3 2 3" xfId="36855" xr:uid="{1A70564C-DBBA-4690-8067-04BAD2DC46E0}"/>
    <cellStyle name="Normalny 4 11 5 3 3" xfId="25171" xr:uid="{507FA7BD-95E6-4ED4-A12D-63D681862B71}"/>
    <cellStyle name="Normalny 4 11 5 3 3 2" xfId="29077" xr:uid="{D8CE02E3-A8F0-460C-8F3E-DE454A2D7013}"/>
    <cellStyle name="Normalny 4 11 5 3 3 2 2" xfId="36858" xr:uid="{800262A7-EECB-48BF-BD65-93A3571AC03F}"/>
    <cellStyle name="Normalny 4 11 5 3 3 3" xfId="36857" xr:uid="{F8F5F0BD-6637-475C-BAD9-EABAD4E7E37B}"/>
    <cellStyle name="Normalny 4 11 5 3 4" xfId="26469" xr:uid="{37EFC991-FF34-4CE5-B68B-344B6DBE6BD0}"/>
    <cellStyle name="Normalny 4 11 5 3 4 2" xfId="36859" xr:uid="{B14A0432-7446-41AF-B1F7-9C5F0CC54A5A}"/>
    <cellStyle name="Normalny 4 11 5 3 5" xfId="30384" xr:uid="{BF01A12E-1D36-4735-816A-A33D3B3D7225}"/>
    <cellStyle name="Normalny 4 11 5 3 6" xfId="31919" xr:uid="{049201C3-7028-4453-A8D7-72FD07FF8C01}"/>
    <cellStyle name="Normalny 4 11 5 4" xfId="23863" xr:uid="{0FCDDC34-C4B9-430B-BAD1-DE26C65EBB4D}"/>
    <cellStyle name="Normalny 4 11 5 4 2" xfId="27771" xr:uid="{3EEDCE09-B537-4FAA-82DC-B04625B0E563}"/>
    <cellStyle name="Normalny 4 11 5 4 2 2" xfId="36861" xr:uid="{38EB03E5-D3F7-456F-9C34-178F369FEF58}"/>
    <cellStyle name="Normalny 4 11 5 4 3" xfId="36860" xr:uid="{02D46657-7481-4FD9-8836-5ABDC4A09D78}"/>
    <cellStyle name="Normalny 4 11 5 5" xfId="25169" xr:uid="{343C06D9-591B-4800-8AA6-9D244F2F28FE}"/>
    <cellStyle name="Normalny 4 11 5 5 2" xfId="29075" xr:uid="{4F12BAC1-CC2A-448A-B4DC-E92EEFA5EF66}"/>
    <cellStyle name="Normalny 4 11 5 5 2 2" xfId="36863" xr:uid="{F59C065F-5F7E-452A-8AE9-B11039DB03C7}"/>
    <cellStyle name="Normalny 4 11 5 5 3" xfId="36862" xr:uid="{06EEF874-86BD-4173-B33B-F861B68F3518}"/>
    <cellStyle name="Normalny 4 11 5 6" xfId="26467" xr:uid="{0508B446-10FC-4D00-AE17-5AA9C769D574}"/>
    <cellStyle name="Normalny 4 11 5 6 2" xfId="36864" xr:uid="{99F4F515-D635-4E95-959E-89B86E4FF64F}"/>
    <cellStyle name="Normalny 4 11 5 7" xfId="30385" xr:uid="{20328E27-4699-41DB-B13A-DDF5739AD303}"/>
    <cellStyle name="Normalny 4 11 5 8" xfId="30942" xr:uid="{C02569CF-0572-4EDE-8AFE-EF9784FEC5F5}"/>
    <cellStyle name="Normalny 4 11 6" xfId="9833" xr:uid="{D10B120E-B904-4981-938D-31293A011C55}"/>
    <cellStyle name="Normalny 4 11 6 2" xfId="9834" xr:uid="{75B7AE8F-E0B9-495D-AD07-127C2F683570}"/>
    <cellStyle name="Normalny 4 11 6 2 2" xfId="23867" xr:uid="{A2710E27-49B9-49FF-9127-E33295179041}"/>
    <cellStyle name="Normalny 4 11 6 2 2 2" xfId="27775" xr:uid="{4B8B2F01-7E00-4302-8E27-816DAB0CC8F9}"/>
    <cellStyle name="Normalny 4 11 6 2 2 2 2" xfId="36866" xr:uid="{5CD2FD52-85B6-4E46-8847-F874C5067CC8}"/>
    <cellStyle name="Normalny 4 11 6 2 2 3" xfId="36865" xr:uid="{7CA5A432-8931-4541-9D8C-A1D1946E91E5}"/>
    <cellStyle name="Normalny 4 11 6 2 3" xfId="25173" xr:uid="{985444D0-B694-49DD-B309-962EC06B2AD9}"/>
    <cellStyle name="Normalny 4 11 6 2 3 2" xfId="29079" xr:uid="{502BF9E6-8F4B-4901-BE32-34F073244468}"/>
    <cellStyle name="Normalny 4 11 6 2 3 2 2" xfId="36868" xr:uid="{2D02F386-116D-4EF9-8777-4B183E539EEE}"/>
    <cellStyle name="Normalny 4 11 6 2 3 3" xfId="36867" xr:uid="{0D8ED30E-39E8-4336-B77E-93EFE31D521F}"/>
    <cellStyle name="Normalny 4 11 6 2 4" xfId="26471" xr:uid="{29F58F91-2019-48A4-9F5B-AC7BDC1BAFCB}"/>
    <cellStyle name="Normalny 4 11 6 2 4 2" xfId="36869" xr:uid="{C9C0D58E-1208-4D6D-97E0-E5228CCD0A31}"/>
    <cellStyle name="Normalny 4 11 6 2 5" xfId="30386" xr:uid="{C282F8CA-3E30-4732-BBB3-1ECE4A793A91}"/>
    <cellStyle name="Normalny 4 11 6 2 6" xfId="31920" xr:uid="{87CEE48E-F9A5-498C-B6F3-B0AF7B636D1F}"/>
    <cellStyle name="Normalny 4 11 6 3" xfId="23866" xr:uid="{1D65D9E1-D284-4EA4-9E81-05FE8D3CE797}"/>
    <cellStyle name="Normalny 4 11 6 3 2" xfId="27774" xr:uid="{83DDF2DA-394F-44FD-A9B8-EE560B1FA079}"/>
    <cellStyle name="Normalny 4 11 6 3 2 2" xfId="36871" xr:uid="{0CAC44D0-72C2-46B1-9F60-0DF838F1A929}"/>
    <cellStyle name="Normalny 4 11 6 3 3" xfId="36870" xr:uid="{33DCF734-A77C-489A-B87D-BE26838E9062}"/>
    <cellStyle name="Normalny 4 11 6 4" xfId="25172" xr:uid="{F8952996-50AF-451C-B325-7136AA87B847}"/>
    <cellStyle name="Normalny 4 11 6 4 2" xfId="29078" xr:uid="{70200AD8-495B-4346-8D49-1D9589093618}"/>
    <cellStyle name="Normalny 4 11 6 4 2 2" xfId="36873" xr:uid="{70B3E4B9-4A4E-4CE1-B868-42111C7661B4}"/>
    <cellStyle name="Normalny 4 11 6 4 3" xfId="36872" xr:uid="{89B10981-1893-4509-AFE0-802328804C15}"/>
    <cellStyle name="Normalny 4 11 6 5" xfId="26470" xr:uid="{373EF862-CD4E-4A54-B83B-60CA4A22445D}"/>
    <cellStyle name="Normalny 4 11 6 5 2" xfId="36874" xr:uid="{25F6EA93-9212-474E-9176-030F940F6634}"/>
    <cellStyle name="Normalny 4 11 6 6" xfId="30387" xr:uid="{4DB9103F-9C28-4206-BB0C-2A332A7DA61C}"/>
    <cellStyle name="Normalny 4 11 6 7" xfId="31104" xr:uid="{33D6122D-60CA-481D-967E-3DAB4C0170EA}"/>
    <cellStyle name="Normalny 4 11 7" xfId="9835" xr:uid="{CAB7E39B-B2B5-41CB-B57A-0AEF637AC48D}"/>
    <cellStyle name="Normalny 4 11 7 2" xfId="23868" xr:uid="{466584FC-959D-411B-800B-16307F10F4ED}"/>
    <cellStyle name="Normalny 4 11 7 2 2" xfId="27776" xr:uid="{50F3A342-5C75-4DAB-BA25-F6C38C2ACAA4}"/>
    <cellStyle name="Normalny 4 11 7 2 2 2" xfId="36876" xr:uid="{38AA6DDE-1537-4AD4-B4ED-E090CF436281}"/>
    <cellStyle name="Normalny 4 11 7 2 3" xfId="36875" xr:uid="{8FA1455D-AB14-42F0-863D-4B712B515516}"/>
    <cellStyle name="Normalny 4 11 7 3" xfId="25174" xr:uid="{B8A0D122-2616-43F3-8553-4432D33EC2C5}"/>
    <cellStyle name="Normalny 4 11 7 3 2" xfId="29080" xr:uid="{FE666407-6B97-4442-A602-E1AAD126D018}"/>
    <cellStyle name="Normalny 4 11 7 3 2 2" xfId="36878" xr:uid="{D455CD27-6539-434D-9EA5-ADC190D05268}"/>
    <cellStyle name="Normalny 4 11 7 3 3" xfId="36877" xr:uid="{10C52BDB-601D-49D5-BDC8-08956785C81A}"/>
    <cellStyle name="Normalny 4 11 7 4" xfId="26472" xr:uid="{267603A4-1A71-4F65-806E-7D8379AFDE48}"/>
    <cellStyle name="Normalny 4 11 7 4 2" xfId="36879" xr:uid="{657E0972-D69E-4949-A762-B1701BD34462}"/>
    <cellStyle name="Normalny 4 11 7 5" xfId="30388" xr:uid="{7422B8B2-66D4-4A57-BA7C-0FDDCA8E2C8F}"/>
    <cellStyle name="Normalny 4 11 7 6" xfId="31464" xr:uid="{5AC14C03-6E7E-461B-B12F-27A515D435AD}"/>
    <cellStyle name="Normalny 4 11 8" xfId="9836" xr:uid="{53EBD0F5-1994-4497-AF68-2FE03FD7A3FB}"/>
    <cellStyle name="Normalny 4 11 8 2" xfId="23869" xr:uid="{4DEDB138-9672-4056-B8C2-F98BCAC3D857}"/>
    <cellStyle name="Normalny 4 11 8 2 2" xfId="27777" xr:uid="{5ECDB15D-BCC2-4105-9DE4-26C6D7B6DF64}"/>
    <cellStyle name="Normalny 4 11 8 2 2 2" xfId="36881" xr:uid="{DE9AB9BC-EFF6-45E9-8458-F7D9AB7E7F01}"/>
    <cellStyle name="Normalny 4 11 8 2 3" xfId="36880" xr:uid="{98FAC21E-64ED-485D-85B7-46EC33CBFB34}"/>
    <cellStyle name="Normalny 4 11 8 3" xfId="25175" xr:uid="{EB77D4A3-9BA8-4BC1-8BE8-78A649B63CB5}"/>
    <cellStyle name="Normalny 4 11 8 3 2" xfId="29081" xr:uid="{2E53AF85-DBB2-49A3-A323-7A0A76954535}"/>
    <cellStyle name="Normalny 4 11 8 3 2 2" xfId="36883" xr:uid="{C57FDCC8-0787-4E28-83C7-C1B670CDAEB5}"/>
    <cellStyle name="Normalny 4 11 8 3 3" xfId="36882" xr:uid="{A3593EE1-DF99-4945-AEB4-EF5A3DCC1C4F}"/>
    <cellStyle name="Normalny 4 11 8 4" xfId="26473" xr:uid="{784E5910-05A2-40C1-8A7E-078278D22E46}"/>
    <cellStyle name="Normalny 4 11 8 4 2" xfId="36884" xr:uid="{C2A0E9C3-60E5-41B9-AFC5-972438578356}"/>
    <cellStyle name="Normalny 4 11 8 5" xfId="30389" xr:uid="{AFAF85A8-AF66-42CF-862A-7D71FCF2674E}"/>
    <cellStyle name="Normalny 4 11 8 6" xfId="31903" xr:uid="{D7A50C9E-6751-4F66-8022-CB17BCEB93AD}"/>
    <cellStyle name="Normalny 4 11 9" xfId="23822" xr:uid="{7A63E7A9-0F7D-46C1-8DE1-5B5DA400478A}"/>
    <cellStyle name="Normalny 4 11 9 2" xfId="27730" xr:uid="{14970471-1045-46AB-AD4C-2529155C2405}"/>
    <cellStyle name="Normalny 4 11 9 2 2" xfId="36886" xr:uid="{721ED748-501C-4F68-863E-8DA468C77B7F}"/>
    <cellStyle name="Normalny 4 11 9 3" xfId="36885" xr:uid="{9A5B70C6-975D-4B96-8A07-FC885AD9FDE3}"/>
    <cellStyle name="Normalny 4 12" xfId="9837" xr:uid="{C12D0CC8-5FA8-4747-AD50-7D83B7F135C4}"/>
    <cellStyle name="Normalny 4 12 10" xfId="25176" xr:uid="{C2EACA28-9952-4626-A827-85919B0019C1}"/>
    <cellStyle name="Normalny 4 12 10 2" xfId="29082" xr:uid="{B22382F5-C176-48F1-961E-3D319A2446F7}"/>
    <cellStyle name="Normalny 4 12 10 2 2" xfId="36888" xr:uid="{A572C18E-49B2-4801-A0E2-068FB0BAB61E}"/>
    <cellStyle name="Normalny 4 12 10 3" xfId="36887" xr:uid="{F18C08E6-D771-46C2-89E1-A26D6DA6C735}"/>
    <cellStyle name="Normalny 4 12 11" xfId="26474" xr:uid="{69E700F4-E4C5-41F4-91F5-0921D10680AC}"/>
    <cellStyle name="Normalny 4 12 11 2" xfId="36889" xr:uid="{1491454A-6FD7-4C43-9BF0-B35A8B21D055}"/>
    <cellStyle name="Normalny 4 12 12" xfId="30390" xr:uid="{32EEEB4E-22AD-4693-A05D-7BCD3390C8BB}"/>
    <cellStyle name="Normalny 4 12 13" xfId="30782" xr:uid="{3A7F19C8-D624-48CD-88E5-6FF71927CDCC}"/>
    <cellStyle name="Normalny 4 12 14" xfId="40728" xr:uid="{8EC36700-C754-42D8-847A-A1873F47B836}"/>
    <cellStyle name="Normalny 4 12 2" xfId="9838" xr:uid="{43D65ABA-6BA3-4A2E-8C9E-C762E0A6C6FC}"/>
    <cellStyle name="Normalny 4 12 2 10" xfId="30391" xr:uid="{7C6B03C3-38A9-4248-8094-F9894D0764A8}"/>
    <cellStyle name="Normalny 4 12 2 11" xfId="30801" xr:uid="{5503B8F9-4184-4BA5-A68C-D243ED43E2C2}"/>
    <cellStyle name="Normalny 4 12 2 2" xfId="9839" xr:uid="{979A48BC-F112-4705-BD31-85FA08F74434}"/>
    <cellStyle name="Normalny 4 12 2 2 10" xfId="30880" xr:uid="{A48E48DA-FB24-44D9-A2AB-9746F7427329}"/>
    <cellStyle name="Normalny 4 12 2 2 2" xfId="9840" xr:uid="{63DAE906-764D-418F-BF8A-BE56A88FF779}"/>
    <cellStyle name="Normalny 4 12 2 2 2 2" xfId="9841" xr:uid="{459E6403-92AC-4C6F-A078-8CD6B01A87A6}"/>
    <cellStyle name="Normalny 4 12 2 2 2 2 2" xfId="23874" xr:uid="{363C2BE9-3007-4486-A81F-021C37E03A6D}"/>
    <cellStyle name="Normalny 4 12 2 2 2 2 2 2" xfId="27782" xr:uid="{F76E8854-EB8F-493F-92A5-7B46951F1C4B}"/>
    <cellStyle name="Normalny 4 12 2 2 2 2 2 2 2" xfId="36891" xr:uid="{90ADD3D5-F23F-4D4D-85D9-9BDE15F0CDB6}"/>
    <cellStyle name="Normalny 4 12 2 2 2 2 2 3" xfId="36890" xr:uid="{6E7833F3-C626-4DD8-BEF2-DB7629607BB6}"/>
    <cellStyle name="Normalny 4 12 2 2 2 2 3" xfId="25180" xr:uid="{8B90F71F-0AAE-48EF-AD2E-4CF92FDF7A0B}"/>
    <cellStyle name="Normalny 4 12 2 2 2 2 3 2" xfId="29086" xr:uid="{188B20B7-F567-4912-9067-D37E0F61DD2E}"/>
    <cellStyle name="Normalny 4 12 2 2 2 2 3 2 2" xfId="36893" xr:uid="{C5857706-6C72-4A4A-8A34-F9AE2D4E1A68}"/>
    <cellStyle name="Normalny 4 12 2 2 2 2 3 3" xfId="36892" xr:uid="{F0940342-2698-42AF-88B8-723E61D55847}"/>
    <cellStyle name="Normalny 4 12 2 2 2 2 4" xfId="26478" xr:uid="{BB01CB1F-AC69-48B8-9E66-8B58F554D35D}"/>
    <cellStyle name="Normalny 4 12 2 2 2 2 4 2" xfId="36894" xr:uid="{FADA6F58-F05C-4E47-987F-F8193AD5B719}"/>
    <cellStyle name="Normalny 4 12 2 2 2 2 5" xfId="30392" xr:uid="{30683E17-BAD7-4E8F-9678-3DFDBEF2FD3F}"/>
    <cellStyle name="Normalny 4 12 2 2 2 2 6" xfId="31479" xr:uid="{99BBEC1A-C3E4-45A3-8B62-0EC2F96B8A8C}"/>
    <cellStyle name="Normalny 4 12 2 2 2 3" xfId="9842" xr:uid="{4F7624AB-0E64-4CF8-83A3-023C3AC52BC3}"/>
    <cellStyle name="Normalny 4 12 2 2 2 3 2" xfId="23875" xr:uid="{A8609729-DC45-4D28-8E32-F20789349F5D}"/>
    <cellStyle name="Normalny 4 12 2 2 2 3 2 2" xfId="27783" xr:uid="{9E97A57B-541B-4BCC-A263-72806CDDDB4D}"/>
    <cellStyle name="Normalny 4 12 2 2 2 3 2 2 2" xfId="36896" xr:uid="{4ADE9B03-5D4B-4DBC-8D62-5C8BFB1962E9}"/>
    <cellStyle name="Normalny 4 12 2 2 2 3 2 3" xfId="36895" xr:uid="{DD6FCD54-96EE-42F3-95DD-089BD36EC241}"/>
    <cellStyle name="Normalny 4 12 2 2 2 3 3" xfId="25181" xr:uid="{24141635-A0FC-4E33-8C3D-7422A567B092}"/>
    <cellStyle name="Normalny 4 12 2 2 2 3 3 2" xfId="29087" xr:uid="{FC3A7C3A-046E-4E0A-A65C-5365D5C4071B}"/>
    <cellStyle name="Normalny 4 12 2 2 2 3 3 2 2" xfId="36898" xr:uid="{58972BA1-B289-4BE3-B51D-277D5FF7736F}"/>
    <cellStyle name="Normalny 4 12 2 2 2 3 3 3" xfId="36897" xr:uid="{CEF39555-CEB2-4638-A5F4-81A0C3413F8C}"/>
    <cellStyle name="Normalny 4 12 2 2 2 3 4" xfId="26479" xr:uid="{3924FAF5-C337-4A29-9490-07DA943C60E2}"/>
    <cellStyle name="Normalny 4 12 2 2 2 3 4 2" xfId="36899" xr:uid="{ECFE6B5C-4ED7-4283-9D7A-A78D7A433C41}"/>
    <cellStyle name="Normalny 4 12 2 2 2 3 5" xfId="30393" xr:uid="{4FE91908-ACCD-4F99-89ED-EFE4EC905FF7}"/>
    <cellStyle name="Normalny 4 12 2 2 2 3 6" xfId="31924" xr:uid="{F339CEFE-FCF6-4B73-821F-938260EFFAD0}"/>
    <cellStyle name="Normalny 4 12 2 2 2 4" xfId="23873" xr:uid="{5A41F4FB-7809-4A75-A832-0AB5564B509D}"/>
    <cellStyle name="Normalny 4 12 2 2 2 4 2" xfId="27781" xr:uid="{83C0ACA4-5EB1-4E43-8D89-962658B22C2F}"/>
    <cellStyle name="Normalny 4 12 2 2 2 4 2 2" xfId="36901" xr:uid="{D6F1F506-3BC0-4FB2-BEF6-BBF65B6C2E34}"/>
    <cellStyle name="Normalny 4 12 2 2 2 4 3" xfId="36900" xr:uid="{17793CEF-95D4-4EDA-99E9-704247BFE4E2}"/>
    <cellStyle name="Normalny 4 12 2 2 2 5" xfId="25179" xr:uid="{15C66AC7-1678-42A6-80B3-3AA8CB05BC21}"/>
    <cellStyle name="Normalny 4 12 2 2 2 5 2" xfId="29085" xr:uid="{99E51538-051B-4D80-9216-A004825EE2BB}"/>
    <cellStyle name="Normalny 4 12 2 2 2 5 2 2" xfId="36903" xr:uid="{E3564E61-60E9-4650-B233-E5E5474B3826}"/>
    <cellStyle name="Normalny 4 12 2 2 2 5 3" xfId="36902" xr:uid="{A9EDBDD9-509F-473F-AF5F-5F73752209EE}"/>
    <cellStyle name="Normalny 4 12 2 2 2 6" xfId="26477" xr:uid="{77DA35FA-229D-4CB7-96B9-74BE9ADE917D}"/>
    <cellStyle name="Normalny 4 12 2 2 2 6 2" xfId="36904" xr:uid="{2E9E9317-271B-46B0-AA7B-EFE51D114C81}"/>
    <cellStyle name="Normalny 4 12 2 2 2 7" xfId="30394" xr:uid="{2A92E242-5A0D-4F54-9B1E-E51997FF9D83}"/>
    <cellStyle name="Normalny 4 12 2 2 2 8" xfId="31042" xr:uid="{0DCC4666-1E82-427D-931D-1B0878527CF1}"/>
    <cellStyle name="Normalny 4 12 2 2 3" xfId="9843" xr:uid="{8FF843CA-A427-45E7-8C43-1ADF885B3554}"/>
    <cellStyle name="Normalny 4 12 2 2 3 2" xfId="9844" xr:uid="{547EBE8C-031C-499D-AD97-3669908F000F}"/>
    <cellStyle name="Normalny 4 12 2 2 3 2 2" xfId="23877" xr:uid="{C697C000-B301-40C3-A1BC-BFEB8FFD9621}"/>
    <cellStyle name="Normalny 4 12 2 2 3 2 2 2" xfId="27785" xr:uid="{C62DDCF9-5E90-4440-9652-34374C8DC2B1}"/>
    <cellStyle name="Normalny 4 12 2 2 3 2 2 2 2" xfId="36906" xr:uid="{96B8A1CB-EE06-4C24-9AC8-38BA2754FC5F}"/>
    <cellStyle name="Normalny 4 12 2 2 3 2 2 3" xfId="36905" xr:uid="{6BA90347-C064-4496-9633-B96CE0EFC4E3}"/>
    <cellStyle name="Normalny 4 12 2 2 3 2 3" xfId="25183" xr:uid="{BEEBCC53-AA2D-4983-BAAC-7BA15223D8E8}"/>
    <cellStyle name="Normalny 4 12 2 2 3 2 3 2" xfId="29089" xr:uid="{842314F2-886C-45A8-9036-2E9AA2D6917C}"/>
    <cellStyle name="Normalny 4 12 2 2 3 2 3 2 2" xfId="36908" xr:uid="{D8158220-7443-4CC7-9814-89B77823FEE7}"/>
    <cellStyle name="Normalny 4 12 2 2 3 2 3 3" xfId="36907" xr:uid="{4182AEE1-C619-4407-8A96-5ED256759509}"/>
    <cellStyle name="Normalny 4 12 2 2 3 2 4" xfId="26481" xr:uid="{783B63B8-7827-4B82-B9FE-B9995E843066}"/>
    <cellStyle name="Normalny 4 12 2 2 3 2 4 2" xfId="36909" xr:uid="{A93256F3-2A1D-4341-8276-6FB453747786}"/>
    <cellStyle name="Normalny 4 12 2 2 3 2 5" xfId="30395" xr:uid="{B1F23AD0-63D3-49B9-9F7A-CEF047A83F52}"/>
    <cellStyle name="Normalny 4 12 2 2 3 2 6" xfId="31925" xr:uid="{9F44F593-DED6-4330-973A-DE6239BAD5ED}"/>
    <cellStyle name="Normalny 4 12 2 2 3 3" xfId="23876" xr:uid="{3F80AF10-DB62-4961-B750-C8C88C904FA2}"/>
    <cellStyle name="Normalny 4 12 2 2 3 3 2" xfId="27784" xr:uid="{8912748F-487D-45C4-9FBE-EE8C1E743C07}"/>
    <cellStyle name="Normalny 4 12 2 2 3 3 2 2" xfId="36911" xr:uid="{31A61C94-7BAF-4042-B7E8-94F83DD6577A}"/>
    <cellStyle name="Normalny 4 12 2 2 3 3 3" xfId="36910" xr:uid="{83CAA10B-8B3E-468E-8F1A-48B37D6D1503}"/>
    <cellStyle name="Normalny 4 12 2 2 3 4" xfId="25182" xr:uid="{F9F616EF-F107-4857-9322-8494BDBB4BA8}"/>
    <cellStyle name="Normalny 4 12 2 2 3 4 2" xfId="29088" xr:uid="{40160845-3A04-4723-AFC3-D00A5F4E47E0}"/>
    <cellStyle name="Normalny 4 12 2 2 3 4 2 2" xfId="36913" xr:uid="{AEBD9908-27FB-4F37-B1E2-9F090891B437}"/>
    <cellStyle name="Normalny 4 12 2 2 3 4 3" xfId="36912" xr:uid="{56AA03EF-DFD3-4F16-9C44-A824C412412A}"/>
    <cellStyle name="Normalny 4 12 2 2 3 5" xfId="26480" xr:uid="{96111630-C3D6-48B4-83A4-122DC3A30233}"/>
    <cellStyle name="Normalny 4 12 2 2 3 5 2" xfId="36914" xr:uid="{39DE4142-ECD5-4627-B3DA-24FF4933AC3F}"/>
    <cellStyle name="Normalny 4 12 2 2 3 6" xfId="30396" xr:uid="{2BF03B78-BCF7-4186-8E6B-4D6003D70F6F}"/>
    <cellStyle name="Normalny 4 12 2 2 3 7" xfId="31204" xr:uid="{01E22BC5-4061-48D5-B57B-575738F75AFA}"/>
    <cellStyle name="Normalny 4 12 2 2 4" xfId="9845" xr:uid="{1D937BD0-16DD-4402-945B-FE1F4E15AC27}"/>
    <cellStyle name="Normalny 4 12 2 2 4 2" xfId="23878" xr:uid="{1A333D79-81E1-4DC6-8527-DAAFE045AB9D}"/>
    <cellStyle name="Normalny 4 12 2 2 4 2 2" xfId="27786" xr:uid="{BCF9098B-3DDB-417D-8A73-D42B90D639ED}"/>
    <cellStyle name="Normalny 4 12 2 2 4 2 2 2" xfId="36916" xr:uid="{0A4BC660-07EE-4367-AB07-4407307E0500}"/>
    <cellStyle name="Normalny 4 12 2 2 4 2 3" xfId="36915" xr:uid="{6FD563EE-130F-4861-BA22-40CA6F2E4F03}"/>
    <cellStyle name="Normalny 4 12 2 2 4 3" xfId="25184" xr:uid="{C330B7EC-1104-4B04-8049-7CF8BCF589AB}"/>
    <cellStyle name="Normalny 4 12 2 2 4 3 2" xfId="29090" xr:uid="{3374D438-76C3-43DD-96E3-D2A376B4CAAE}"/>
    <cellStyle name="Normalny 4 12 2 2 4 3 2 2" xfId="36918" xr:uid="{17667912-01EE-4F05-A93B-191D0D5AC36E}"/>
    <cellStyle name="Normalny 4 12 2 2 4 3 3" xfId="36917" xr:uid="{12A96918-9652-42A8-98D0-6F079C9EE9CC}"/>
    <cellStyle name="Normalny 4 12 2 2 4 4" xfId="26482" xr:uid="{6B38622F-2615-42B3-8ABF-3FBAC4562A66}"/>
    <cellStyle name="Normalny 4 12 2 2 4 4 2" xfId="36919" xr:uid="{372D29DB-C0C7-4527-AFA0-4E1F79BE0ADB}"/>
    <cellStyle name="Normalny 4 12 2 2 4 5" xfId="30397" xr:uid="{51773F25-6584-4D82-872A-D87CE67DB9DE}"/>
    <cellStyle name="Normalny 4 12 2 2 4 6" xfId="31478" xr:uid="{AD699FA9-F192-4CC0-A087-9CEABE054382}"/>
    <cellStyle name="Normalny 4 12 2 2 5" xfId="9846" xr:uid="{1650BC30-43E1-4DA9-B7D2-7CADBBCE5AD8}"/>
    <cellStyle name="Normalny 4 12 2 2 5 2" xfId="23879" xr:uid="{D9C37255-8099-47F6-9E81-D9B8C6E8F04E}"/>
    <cellStyle name="Normalny 4 12 2 2 5 2 2" xfId="27787" xr:uid="{ED7A146B-8B01-491E-9516-AFCF111E2770}"/>
    <cellStyle name="Normalny 4 12 2 2 5 2 2 2" xfId="36921" xr:uid="{F6D8F489-FD39-494A-8716-6EED83FD94D8}"/>
    <cellStyle name="Normalny 4 12 2 2 5 2 3" xfId="36920" xr:uid="{6DCDEB50-4A1D-4BD9-869C-B27FAF02A498}"/>
    <cellStyle name="Normalny 4 12 2 2 5 3" xfId="25185" xr:uid="{76A2190B-9EDC-4F92-9544-EBBE55D75243}"/>
    <cellStyle name="Normalny 4 12 2 2 5 3 2" xfId="29091" xr:uid="{1DD9BC59-B7EF-45CD-99C8-9251183E28CC}"/>
    <cellStyle name="Normalny 4 12 2 2 5 3 2 2" xfId="36923" xr:uid="{4FC389B4-A9AC-4E4D-A810-114372ED170D}"/>
    <cellStyle name="Normalny 4 12 2 2 5 3 3" xfId="36922" xr:uid="{81624D64-23AD-48CD-92E2-7191E24F3AD4}"/>
    <cellStyle name="Normalny 4 12 2 2 5 4" xfId="26483" xr:uid="{30E5F4C0-C06A-4172-A5BC-FDC749895329}"/>
    <cellStyle name="Normalny 4 12 2 2 5 4 2" xfId="36924" xr:uid="{CB252BDC-8017-4A07-976B-20B5CA2EBC95}"/>
    <cellStyle name="Normalny 4 12 2 2 5 5" xfId="30398" xr:uid="{3062A273-2BBF-426B-8DFF-BC4489AD87D4}"/>
    <cellStyle name="Normalny 4 12 2 2 5 6" xfId="31923" xr:uid="{83950E36-1F75-44ED-A64F-8E320F41BF58}"/>
    <cellStyle name="Normalny 4 12 2 2 6" xfId="23872" xr:uid="{C4BF00A5-5410-4290-9BB2-FDE938F15F6F}"/>
    <cellStyle name="Normalny 4 12 2 2 6 2" xfId="27780" xr:uid="{E30EB5DD-0DA1-42B6-B3B0-0436CF125357}"/>
    <cellStyle name="Normalny 4 12 2 2 6 2 2" xfId="36926" xr:uid="{D3DD2C99-9F93-4747-8A6B-630953B6C08D}"/>
    <cellStyle name="Normalny 4 12 2 2 6 3" xfId="36925" xr:uid="{FC3CADA4-9543-457F-8E3C-E66E5A64DE5A}"/>
    <cellStyle name="Normalny 4 12 2 2 7" xfId="25178" xr:uid="{A887E13F-D791-491A-9DFB-0AC7C9F8C9C2}"/>
    <cellStyle name="Normalny 4 12 2 2 7 2" xfId="29084" xr:uid="{16AD3220-9C5B-456B-BCF9-0F2C71B7716F}"/>
    <cellStyle name="Normalny 4 12 2 2 7 2 2" xfId="36928" xr:uid="{E7F696B5-E838-4D30-9C75-E9288AFC55A7}"/>
    <cellStyle name="Normalny 4 12 2 2 7 3" xfId="36927" xr:uid="{06281210-18EB-4BB0-A175-20AC1C3DCFD9}"/>
    <cellStyle name="Normalny 4 12 2 2 8" xfId="26476" xr:uid="{2105D323-82FF-4E8E-B1EA-5DB51E9631AE}"/>
    <cellStyle name="Normalny 4 12 2 2 8 2" xfId="36929" xr:uid="{545BEFE3-3A90-4692-AD96-73E2B49C26A5}"/>
    <cellStyle name="Normalny 4 12 2 2 9" xfId="30399" xr:uid="{700EE338-F42A-4D74-A21A-A6C1F62F1280}"/>
    <cellStyle name="Normalny 4 12 2 3" xfId="9847" xr:uid="{9C7E6836-5F1E-4B1F-9B4C-3C8F25A5C449}"/>
    <cellStyle name="Normalny 4 12 2 3 2" xfId="9848" xr:uid="{B443D228-1AC9-4A3E-8116-C9ACCD6FF37C}"/>
    <cellStyle name="Normalny 4 12 2 3 2 2" xfId="23881" xr:uid="{C6241F5E-662A-4BC4-AFAE-38A274F2835B}"/>
    <cellStyle name="Normalny 4 12 2 3 2 2 2" xfId="27789" xr:uid="{1E3B7AAF-4901-43C6-B7DF-AA018D8B824C}"/>
    <cellStyle name="Normalny 4 12 2 3 2 2 2 2" xfId="36931" xr:uid="{938D7378-31DD-4257-9F9D-83A5DF075D2A}"/>
    <cellStyle name="Normalny 4 12 2 3 2 2 3" xfId="36930" xr:uid="{DCDE5BBC-90DB-4F28-8D42-7A8253548A8F}"/>
    <cellStyle name="Normalny 4 12 2 3 2 3" xfId="25187" xr:uid="{284E65B4-ED63-4011-BE25-186F581528E4}"/>
    <cellStyle name="Normalny 4 12 2 3 2 3 2" xfId="29093" xr:uid="{04B0504C-69F1-4DBA-8532-DA90F3624092}"/>
    <cellStyle name="Normalny 4 12 2 3 2 3 2 2" xfId="36933" xr:uid="{1C367EB9-4D35-48F7-BE36-3AFE91B2022C}"/>
    <cellStyle name="Normalny 4 12 2 3 2 3 3" xfId="36932" xr:uid="{0FF79102-B03C-4DB3-9C56-B769D602118D}"/>
    <cellStyle name="Normalny 4 12 2 3 2 4" xfId="26485" xr:uid="{B8B1399B-E67C-4629-8BA6-9D0789AAB5D8}"/>
    <cellStyle name="Normalny 4 12 2 3 2 4 2" xfId="36934" xr:uid="{F28A36E2-E4DF-4489-B4B4-3D4A46D4A306}"/>
    <cellStyle name="Normalny 4 12 2 3 2 5" xfId="30400" xr:uid="{0C695CC0-D28E-4663-BB8C-F5C9232E03AD}"/>
    <cellStyle name="Normalny 4 12 2 3 2 6" xfId="31480" xr:uid="{BDA42B22-12F9-448E-9903-65BE4B971CC4}"/>
    <cellStyle name="Normalny 4 12 2 3 3" xfId="9849" xr:uid="{DCA73B75-BE4E-484E-A14E-552BF071416F}"/>
    <cellStyle name="Normalny 4 12 2 3 3 2" xfId="23882" xr:uid="{F5BB20D6-D684-4B24-8D1A-5C40A8763947}"/>
    <cellStyle name="Normalny 4 12 2 3 3 2 2" xfId="27790" xr:uid="{C050AA40-2C6D-405B-955F-DF78FEA04C09}"/>
    <cellStyle name="Normalny 4 12 2 3 3 2 2 2" xfId="36936" xr:uid="{747D1DC2-0598-4811-AA3F-FDE3F0EBAA1A}"/>
    <cellStyle name="Normalny 4 12 2 3 3 2 3" xfId="36935" xr:uid="{3A288486-9D93-4AF7-8164-E8BEDD797A77}"/>
    <cellStyle name="Normalny 4 12 2 3 3 3" xfId="25188" xr:uid="{6B473754-57E0-49E6-A4F4-5F7CBE444746}"/>
    <cellStyle name="Normalny 4 12 2 3 3 3 2" xfId="29094" xr:uid="{FCFB9BD8-357A-4438-907D-0B0E7EA607E2}"/>
    <cellStyle name="Normalny 4 12 2 3 3 3 2 2" xfId="36938" xr:uid="{A33822CD-3075-4272-B77C-511A7670C49C}"/>
    <cellStyle name="Normalny 4 12 2 3 3 3 3" xfId="36937" xr:uid="{A98761AE-0E05-4798-BEA5-8FE792CEBE60}"/>
    <cellStyle name="Normalny 4 12 2 3 3 4" xfId="26486" xr:uid="{79A1ECE4-B178-4FBD-947A-8BC22A91CEFB}"/>
    <cellStyle name="Normalny 4 12 2 3 3 4 2" xfId="36939" xr:uid="{ADCE0D36-6152-46C5-8EC6-F95675A7C813}"/>
    <cellStyle name="Normalny 4 12 2 3 3 5" xfId="30401" xr:uid="{2A5760EB-6931-445D-B11E-F7472E178FAA}"/>
    <cellStyle name="Normalny 4 12 2 3 3 6" xfId="31926" xr:uid="{8BD48F6B-E20A-4EF7-AB2A-20C8C0B867B5}"/>
    <cellStyle name="Normalny 4 12 2 3 4" xfId="23880" xr:uid="{E056A920-F19B-4C27-A330-D61C008FC577}"/>
    <cellStyle name="Normalny 4 12 2 3 4 2" xfId="27788" xr:uid="{638A40F4-7267-489A-88CF-8AFD0CBF0D20}"/>
    <cellStyle name="Normalny 4 12 2 3 4 2 2" xfId="36941" xr:uid="{D7848998-F2B3-4546-9F02-505EFA29939F}"/>
    <cellStyle name="Normalny 4 12 2 3 4 3" xfId="36940" xr:uid="{74D9DB8F-7B03-4137-A53D-F21E94D2FB5B}"/>
    <cellStyle name="Normalny 4 12 2 3 5" xfId="25186" xr:uid="{BDC91C6E-9B5E-4BE7-9156-7591FCBB7E86}"/>
    <cellStyle name="Normalny 4 12 2 3 5 2" xfId="29092" xr:uid="{EA6E031D-CBAB-4F4A-B244-A6C42CC6C003}"/>
    <cellStyle name="Normalny 4 12 2 3 5 2 2" xfId="36943" xr:uid="{0169DF89-5A49-4680-9450-024BF51B38A2}"/>
    <cellStyle name="Normalny 4 12 2 3 5 3" xfId="36942" xr:uid="{6AEB4A5D-F455-44E3-A03F-6A702D580D6E}"/>
    <cellStyle name="Normalny 4 12 2 3 6" xfId="26484" xr:uid="{D9F4C1FC-2566-4CA6-A27D-984FE3B2D39E}"/>
    <cellStyle name="Normalny 4 12 2 3 6 2" xfId="36944" xr:uid="{CBFC1DD0-49FC-4E3E-8961-AA0CB2F4D170}"/>
    <cellStyle name="Normalny 4 12 2 3 7" xfId="30402" xr:uid="{55B9D663-7589-4522-BDE9-DF056CF78877}"/>
    <cellStyle name="Normalny 4 12 2 3 8" xfId="30963" xr:uid="{CE135AA1-E47D-4F9E-9C4C-49B8E0598BB7}"/>
    <cellStyle name="Normalny 4 12 2 4" xfId="9850" xr:uid="{29427E93-9736-486D-A993-73C536BA60D6}"/>
    <cellStyle name="Normalny 4 12 2 4 2" xfId="9851" xr:uid="{D777AE37-B421-4B11-8BD2-1E91577ADD4A}"/>
    <cellStyle name="Normalny 4 12 2 4 2 2" xfId="23884" xr:uid="{04765C03-EF1B-4807-B2BB-C80607F84ACF}"/>
    <cellStyle name="Normalny 4 12 2 4 2 2 2" xfId="27792" xr:uid="{8DD8078E-5A6F-47A9-BBDA-60462BDCFBC7}"/>
    <cellStyle name="Normalny 4 12 2 4 2 2 2 2" xfId="36946" xr:uid="{B35AD234-F171-42BA-95C8-AC7DDDD31E9C}"/>
    <cellStyle name="Normalny 4 12 2 4 2 2 3" xfId="36945" xr:uid="{AC39C46C-E04E-4F6D-8E93-3630781A250D}"/>
    <cellStyle name="Normalny 4 12 2 4 2 3" xfId="25190" xr:uid="{FD055CDA-0332-426F-BB26-2D452B761C59}"/>
    <cellStyle name="Normalny 4 12 2 4 2 3 2" xfId="29096" xr:uid="{A838ABD9-1672-48AF-AA69-9CC190484A3E}"/>
    <cellStyle name="Normalny 4 12 2 4 2 3 2 2" xfId="36948" xr:uid="{1156A067-33BE-4FDD-8713-F83BB07C13CF}"/>
    <cellStyle name="Normalny 4 12 2 4 2 3 3" xfId="36947" xr:uid="{3C42217F-0878-4009-A206-88F87B594AED}"/>
    <cellStyle name="Normalny 4 12 2 4 2 4" xfId="26488" xr:uid="{370F67B4-0CCD-45DA-9BD4-FE7196848921}"/>
    <cellStyle name="Normalny 4 12 2 4 2 4 2" xfId="36949" xr:uid="{1C8D2C14-0E9A-4C48-890E-25F1A296EA42}"/>
    <cellStyle name="Normalny 4 12 2 4 2 5" xfId="30403" xr:uid="{9574D896-BDC0-4F7B-AD54-E88DB504CB26}"/>
    <cellStyle name="Normalny 4 12 2 4 2 6" xfId="31927" xr:uid="{07DF323A-D2C9-4B9A-B750-E44A838A9635}"/>
    <cellStyle name="Normalny 4 12 2 4 3" xfId="23883" xr:uid="{73AAE3DC-DE3C-44E8-8F49-9BD5C143D30E}"/>
    <cellStyle name="Normalny 4 12 2 4 3 2" xfId="27791" xr:uid="{8EDA7AF2-52CE-4E62-8377-D445BD06B1C5}"/>
    <cellStyle name="Normalny 4 12 2 4 3 2 2" xfId="36951" xr:uid="{744CC87C-B058-4468-9D39-D3635C95DF1F}"/>
    <cellStyle name="Normalny 4 12 2 4 3 3" xfId="36950" xr:uid="{43564C3C-0F1A-4A62-AF0D-C7DB1D6D765E}"/>
    <cellStyle name="Normalny 4 12 2 4 4" xfId="25189" xr:uid="{7E835DDC-7687-4F95-B80B-5F3907296C1A}"/>
    <cellStyle name="Normalny 4 12 2 4 4 2" xfId="29095" xr:uid="{E5B1C325-DF6B-415A-B3C7-EC74F0B1D8BB}"/>
    <cellStyle name="Normalny 4 12 2 4 4 2 2" xfId="36953" xr:uid="{82283B0C-707F-4BBE-A3A6-B473EC5BD17B}"/>
    <cellStyle name="Normalny 4 12 2 4 4 3" xfId="36952" xr:uid="{6D8FD664-9E75-41D8-8446-6F3409ECBCDC}"/>
    <cellStyle name="Normalny 4 12 2 4 5" xfId="26487" xr:uid="{551454AE-FFC3-437D-9428-7A7EEE7BC8EF}"/>
    <cellStyle name="Normalny 4 12 2 4 5 2" xfId="36954" xr:uid="{C9E55119-0F5D-4A64-8221-B63C8FA66396}"/>
    <cellStyle name="Normalny 4 12 2 4 6" xfId="30404" xr:uid="{71357ABC-9634-4BD3-854B-BDE97981DCA9}"/>
    <cellStyle name="Normalny 4 12 2 4 7" xfId="31125" xr:uid="{6EBF5FC1-1238-4E88-A73D-FE0FDD75F672}"/>
    <cellStyle name="Normalny 4 12 2 5" xfId="9852" xr:uid="{62564754-D637-42AA-B78F-5F2A81161E03}"/>
    <cellStyle name="Normalny 4 12 2 5 2" xfId="23885" xr:uid="{D960B9D3-F278-42A5-92B8-ED012096DFD9}"/>
    <cellStyle name="Normalny 4 12 2 5 2 2" xfId="27793" xr:uid="{D32B458A-2744-4C15-ABCF-97CDA77000A4}"/>
    <cellStyle name="Normalny 4 12 2 5 2 2 2" xfId="36956" xr:uid="{8599737A-F666-42DD-A922-5BBC11B5179C}"/>
    <cellStyle name="Normalny 4 12 2 5 2 3" xfId="36955" xr:uid="{2C96F50C-6076-4F0A-A718-14A5A1B5171A}"/>
    <cellStyle name="Normalny 4 12 2 5 3" xfId="25191" xr:uid="{32B49A8C-78A1-460C-9EF4-4927D9D5C5B4}"/>
    <cellStyle name="Normalny 4 12 2 5 3 2" xfId="29097" xr:uid="{E7165C7B-E8EE-41E3-AF8D-C2A3FE23F368}"/>
    <cellStyle name="Normalny 4 12 2 5 3 2 2" xfId="36958" xr:uid="{A145E449-67DB-44B2-B517-1DFB74FA53E6}"/>
    <cellStyle name="Normalny 4 12 2 5 3 3" xfId="36957" xr:uid="{6F676E39-5D83-48BE-B65E-7E368FB77379}"/>
    <cellStyle name="Normalny 4 12 2 5 4" xfId="26489" xr:uid="{03447077-5E58-4865-8E4B-AE836CBE0192}"/>
    <cellStyle name="Normalny 4 12 2 5 4 2" xfId="36959" xr:uid="{656A5AB5-BD33-4AB2-B383-2B5EFE76E854}"/>
    <cellStyle name="Normalny 4 12 2 5 5" xfId="30405" xr:uid="{0310587E-9DDA-4C22-96B3-1C8C7EA17F93}"/>
    <cellStyle name="Normalny 4 12 2 5 6" xfId="31477" xr:uid="{C29CA53A-F317-4B47-A9C1-BA01194EB560}"/>
    <cellStyle name="Normalny 4 12 2 6" xfId="9853" xr:uid="{8E64456D-A5DD-4064-9AC9-0B9CE4D51B59}"/>
    <cellStyle name="Normalny 4 12 2 6 2" xfId="23886" xr:uid="{2C36E2CE-5C0F-4BCE-A150-3BBD9FC37021}"/>
    <cellStyle name="Normalny 4 12 2 6 2 2" xfId="27794" xr:uid="{FB0500F4-07A3-4A36-8E7F-EEBE489D06C0}"/>
    <cellStyle name="Normalny 4 12 2 6 2 2 2" xfId="36961" xr:uid="{A1854815-7A67-418F-A8C4-144AE182C6E9}"/>
    <cellStyle name="Normalny 4 12 2 6 2 3" xfId="36960" xr:uid="{22FD3F8D-4B16-4ECB-9090-51C466B02251}"/>
    <cellStyle name="Normalny 4 12 2 6 3" xfId="25192" xr:uid="{AF08D0F5-BDF9-496D-96EA-33D54B13FB76}"/>
    <cellStyle name="Normalny 4 12 2 6 3 2" xfId="29098" xr:uid="{55557EB6-2151-43C0-91B8-DD224FE3FA9D}"/>
    <cellStyle name="Normalny 4 12 2 6 3 2 2" xfId="36963" xr:uid="{2F8F6982-E6C8-4EB9-B67F-97696BD67E86}"/>
    <cellStyle name="Normalny 4 12 2 6 3 3" xfId="36962" xr:uid="{598149BF-6E93-4FF7-B33C-B7EE8D844873}"/>
    <cellStyle name="Normalny 4 12 2 6 4" xfId="26490" xr:uid="{A03CB17B-1001-46E8-9484-33C631F8E554}"/>
    <cellStyle name="Normalny 4 12 2 6 4 2" xfId="36964" xr:uid="{38A54C55-29B0-4E78-AB9C-DD8EA9F16EAD}"/>
    <cellStyle name="Normalny 4 12 2 6 5" xfId="30406" xr:uid="{55F94737-200B-49EA-B5CD-5C9D049B556D}"/>
    <cellStyle name="Normalny 4 12 2 6 6" xfId="31922" xr:uid="{A5F3A123-D714-482C-AC04-D400A0B12585}"/>
    <cellStyle name="Normalny 4 12 2 7" xfId="23871" xr:uid="{96633F54-3F1D-489B-98BD-9F223DD8EE46}"/>
    <cellStyle name="Normalny 4 12 2 7 2" xfId="27779" xr:uid="{621CA101-0F48-404F-823A-04839149ED20}"/>
    <cellStyle name="Normalny 4 12 2 7 2 2" xfId="36966" xr:uid="{79C1E769-691F-430E-B032-ECB50AA34D85}"/>
    <cellStyle name="Normalny 4 12 2 7 3" xfId="36965" xr:uid="{CAD992F0-BD5D-458F-975B-EBDCB7285C0D}"/>
    <cellStyle name="Normalny 4 12 2 8" xfId="25177" xr:uid="{B860E34B-37A1-4F32-B278-10E06E1079B6}"/>
    <cellStyle name="Normalny 4 12 2 8 2" xfId="29083" xr:uid="{9F6CFE8B-1031-4FCF-9014-4432CA21A75F}"/>
    <cellStyle name="Normalny 4 12 2 8 2 2" xfId="36968" xr:uid="{B94D0AD7-65F6-46DE-8C2D-AB9F3ED5630E}"/>
    <cellStyle name="Normalny 4 12 2 8 3" xfId="36967" xr:uid="{824CE02F-468E-4FDB-91B1-C4DF5639816F}"/>
    <cellStyle name="Normalny 4 12 2 9" xfId="26475" xr:uid="{DEF5B16D-CB50-4156-85CA-BC11DDB80CC5}"/>
    <cellStyle name="Normalny 4 12 2 9 2" xfId="36969" xr:uid="{FF36B8D2-1332-410A-AA98-BBDF1D74B846}"/>
    <cellStyle name="Normalny 4 12 3" xfId="9854" xr:uid="{C3BC9088-18EA-4DAB-94B7-83F08ED29E44}"/>
    <cellStyle name="Normalny 4 12 3 10" xfId="30407" xr:uid="{0074FE4D-5262-41DD-89A9-961CA4066ABE}"/>
    <cellStyle name="Normalny 4 12 3 11" xfId="30820" xr:uid="{593A1AF5-C0CB-4FCE-BF7E-5D9E2F255847}"/>
    <cellStyle name="Normalny 4 12 3 2" xfId="9855" xr:uid="{5F67A91F-8F51-4306-AD08-A63BF9D5A791}"/>
    <cellStyle name="Normalny 4 12 3 2 10" xfId="30899" xr:uid="{19E65EA2-9A34-4295-AEC2-55D13674C55E}"/>
    <cellStyle name="Normalny 4 12 3 2 2" xfId="9856" xr:uid="{CD3FAE6D-84D0-43B9-87F6-DCB4DAA5F2A6}"/>
    <cellStyle name="Normalny 4 12 3 2 2 2" xfId="9857" xr:uid="{92E48455-6405-49E1-A3CF-517E1A6792EF}"/>
    <cellStyle name="Normalny 4 12 3 2 2 2 2" xfId="23890" xr:uid="{4B9DA66D-392C-4883-988A-E6A75098061C}"/>
    <cellStyle name="Normalny 4 12 3 2 2 2 2 2" xfId="27798" xr:uid="{916C8A2E-136A-41A6-A9BF-1F0C8B8257E0}"/>
    <cellStyle name="Normalny 4 12 3 2 2 2 2 2 2" xfId="36971" xr:uid="{C896B69A-0F8F-4003-A0A8-8C00CDE313EB}"/>
    <cellStyle name="Normalny 4 12 3 2 2 2 2 3" xfId="36970" xr:uid="{C2008C0E-2C3B-4CB9-9B81-21F8B6A3D67A}"/>
    <cellStyle name="Normalny 4 12 3 2 2 2 3" xfId="25196" xr:uid="{21B86714-9616-43A5-A6CC-74365C513782}"/>
    <cellStyle name="Normalny 4 12 3 2 2 2 3 2" xfId="29102" xr:uid="{5441F801-60FD-48CA-A341-172177D882E4}"/>
    <cellStyle name="Normalny 4 12 3 2 2 2 3 2 2" xfId="36973" xr:uid="{0AE03CAD-2F3A-4244-92ED-92675567DC0D}"/>
    <cellStyle name="Normalny 4 12 3 2 2 2 3 3" xfId="36972" xr:uid="{E6A12FD8-A02C-4D53-A6DC-7D74292BBC15}"/>
    <cellStyle name="Normalny 4 12 3 2 2 2 4" xfId="26494" xr:uid="{B9AB05EC-82F2-4B16-A4DA-4D1A08B49468}"/>
    <cellStyle name="Normalny 4 12 3 2 2 2 4 2" xfId="36974" xr:uid="{C50E228D-A8EA-4010-A346-37B19FA0556D}"/>
    <cellStyle name="Normalny 4 12 3 2 2 2 5" xfId="30408" xr:uid="{D654D186-50ED-4441-9EFE-724DDF3BCBDF}"/>
    <cellStyle name="Normalny 4 12 3 2 2 2 6" xfId="31483" xr:uid="{9256816B-AB6B-4D02-BE0A-4805B046D2DD}"/>
    <cellStyle name="Normalny 4 12 3 2 2 3" xfId="9858" xr:uid="{11D94F27-4996-4FBA-BECC-64FC9FB90270}"/>
    <cellStyle name="Normalny 4 12 3 2 2 3 2" xfId="23891" xr:uid="{DC02C3AC-4E9F-4708-845B-DDD23C48D1E7}"/>
    <cellStyle name="Normalny 4 12 3 2 2 3 2 2" xfId="27799" xr:uid="{11C0B2EE-1939-48AB-815B-E91506354BF8}"/>
    <cellStyle name="Normalny 4 12 3 2 2 3 2 2 2" xfId="36976" xr:uid="{C7758683-48A4-44D4-A0D1-D3DA6D76AD08}"/>
    <cellStyle name="Normalny 4 12 3 2 2 3 2 3" xfId="36975" xr:uid="{BFA25B8A-6B2F-4718-9DC8-6D738966E72E}"/>
    <cellStyle name="Normalny 4 12 3 2 2 3 3" xfId="25197" xr:uid="{BD95F5B8-FCA4-4DE8-8D8C-EA44A2586F70}"/>
    <cellStyle name="Normalny 4 12 3 2 2 3 3 2" xfId="29103" xr:uid="{D21FEC9B-B893-46C9-8E2C-6337E1A7EC0D}"/>
    <cellStyle name="Normalny 4 12 3 2 2 3 3 2 2" xfId="36978" xr:uid="{14D25C83-D145-4A0E-90FE-9F81F899C645}"/>
    <cellStyle name="Normalny 4 12 3 2 2 3 3 3" xfId="36977" xr:uid="{51696EED-9A50-4620-992A-2ABC4C5B403A}"/>
    <cellStyle name="Normalny 4 12 3 2 2 3 4" xfId="26495" xr:uid="{207FD27B-A498-4E4E-B0B6-0D93577922A3}"/>
    <cellStyle name="Normalny 4 12 3 2 2 3 4 2" xfId="36979" xr:uid="{91215453-8FFB-42B1-B14D-1EC14DE6E7D0}"/>
    <cellStyle name="Normalny 4 12 3 2 2 3 5" xfId="30409" xr:uid="{7ABAFC2E-51D1-4E24-9A3E-6869852B7DF4}"/>
    <cellStyle name="Normalny 4 12 3 2 2 3 6" xfId="31930" xr:uid="{1C684AFF-768D-49E6-A426-FB029824D80E}"/>
    <cellStyle name="Normalny 4 12 3 2 2 4" xfId="23889" xr:uid="{4E0CE312-7E53-4E25-B6BD-E69525517995}"/>
    <cellStyle name="Normalny 4 12 3 2 2 4 2" xfId="27797" xr:uid="{F768A0C7-7FDB-4C72-82BC-5724DF7B13CD}"/>
    <cellStyle name="Normalny 4 12 3 2 2 4 2 2" xfId="36981" xr:uid="{A92038F4-B2E5-46CD-8C06-0302755B5E31}"/>
    <cellStyle name="Normalny 4 12 3 2 2 4 3" xfId="36980" xr:uid="{2B54E0B4-1AD7-41C5-83B3-E3FFACBA2666}"/>
    <cellStyle name="Normalny 4 12 3 2 2 5" xfId="25195" xr:uid="{6A4A34DC-6D3B-480D-832A-15DB5EF754CF}"/>
    <cellStyle name="Normalny 4 12 3 2 2 5 2" xfId="29101" xr:uid="{8B3D2613-58C3-46C9-93A0-9050DD1506C0}"/>
    <cellStyle name="Normalny 4 12 3 2 2 5 2 2" xfId="36983" xr:uid="{FC4FF0E5-98EF-43F5-B90B-546A90C7C602}"/>
    <cellStyle name="Normalny 4 12 3 2 2 5 3" xfId="36982" xr:uid="{6E1ED177-D348-47F3-A699-7A8A6C102468}"/>
    <cellStyle name="Normalny 4 12 3 2 2 6" xfId="26493" xr:uid="{11CB80A3-547C-4EB3-B038-B53462E12BDF}"/>
    <cellStyle name="Normalny 4 12 3 2 2 6 2" xfId="36984" xr:uid="{72E60D6D-11D3-43B0-ADF4-CB1E64810A57}"/>
    <cellStyle name="Normalny 4 12 3 2 2 7" xfId="30410" xr:uid="{7B622572-DACC-4C97-8937-02262F2697E5}"/>
    <cellStyle name="Normalny 4 12 3 2 2 8" xfId="31061" xr:uid="{6CCD352A-258C-40C6-8C79-32E7217CD7D2}"/>
    <cellStyle name="Normalny 4 12 3 2 3" xfId="9859" xr:uid="{78B11389-EA86-46DB-9666-E891CE53E7FE}"/>
    <cellStyle name="Normalny 4 12 3 2 3 2" xfId="9860" xr:uid="{7721B80F-F96A-4098-AA1F-EF549FC43A67}"/>
    <cellStyle name="Normalny 4 12 3 2 3 2 2" xfId="23893" xr:uid="{CED5A8E8-F067-4D1E-A634-A2C30FB1ADCF}"/>
    <cellStyle name="Normalny 4 12 3 2 3 2 2 2" xfId="27801" xr:uid="{A18C9C71-A257-4FBE-9787-5522DA8184BB}"/>
    <cellStyle name="Normalny 4 12 3 2 3 2 2 2 2" xfId="36986" xr:uid="{EB5FB7D2-78B5-4F65-88A3-CB3CACDA5AE4}"/>
    <cellStyle name="Normalny 4 12 3 2 3 2 2 3" xfId="36985" xr:uid="{9950781E-B974-4D98-90C2-7326082476B5}"/>
    <cellStyle name="Normalny 4 12 3 2 3 2 3" xfId="25199" xr:uid="{F8C957A8-314B-4E48-9BE1-85C749942D62}"/>
    <cellStyle name="Normalny 4 12 3 2 3 2 3 2" xfId="29105" xr:uid="{88F499C5-8ECF-45D5-9685-D5289C875BE2}"/>
    <cellStyle name="Normalny 4 12 3 2 3 2 3 2 2" xfId="36988" xr:uid="{9453670A-992E-46F3-ADB9-4FDB9AD586E7}"/>
    <cellStyle name="Normalny 4 12 3 2 3 2 3 3" xfId="36987" xr:uid="{7CACCF2A-21AF-4A95-BBA3-304F31DDC4FB}"/>
    <cellStyle name="Normalny 4 12 3 2 3 2 4" xfId="26497" xr:uid="{84510C27-6DBD-44AC-AE4F-49ADE6709BA1}"/>
    <cellStyle name="Normalny 4 12 3 2 3 2 4 2" xfId="36989" xr:uid="{D6AC2787-28B8-4EF1-9A0B-CF68A5A74E80}"/>
    <cellStyle name="Normalny 4 12 3 2 3 2 5" xfId="30411" xr:uid="{A51AA418-2224-4F24-A506-A9E6B7689894}"/>
    <cellStyle name="Normalny 4 12 3 2 3 2 6" xfId="31931" xr:uid="{612C89D9-379C-4C3B-B13F-63E4F7A77419}"/>
    <cellStyle name="Normalny 4 12 3 2 3 3" xfId="23892" xr:uid="{76304DCE-9125-4F0D-B454-A9328CA671EF}"/>
    <cellStyle name="Normalny 4 12 3 2 3 3 2" xfId="27800" xr:uid="{35BBB887-1B58-4AF5-99DE-3457385A2D48}"/>
    <cellStyle name="Normalny 4 12 3 2 3 3 2 2" xfId="36991" xr:uid="{621CF1D5-5503-477D-995F-06E98255FDEB}"/>
    <cellStyle name="Normalny 4 12 3 2 3 3 3" xfId="36990" xr:uid="{915F9E0B-515C-4423-BF3F-477E0B904759}"/>
    <cellStyle name="Normalny 4 12 3 2 3 4" xfId="25198" xr:uid="{B9AC91CC-C1C2-44E8-A11A-EC369BDF54AB}"/>
    <cellStyle name="Normalny 4 12 3 2 3 4 2" xfId="29104" xr:uid="{6B6D48EE-7AAF-45A8-93E7-FCD09E9E5ADC}"/>
    <cellStyle name="Normalny 4 12 3 2 3 4 2 2" xfId="36993" xr:uid="{C9E645C9-E972-4F43-95A1-073DCF8089FD}"/>
    <cellStyle name="Normalny 4 12 3 2 3 4 3" xfId="36992" xr:uid="{33E88BC7-AB95-4A51-8200-EDA722409CEB}"/>
    <cellStyle name="Normalny 4 12 3 2 3 5" xfId="26496" xr:uid="{BE9E0946-5214-4D88-8BC0-69C0F297B79B}"/>
    <cellStyle name="Normalny 4 12 3 2 3 5 2" xfId="36994" xr:uid="{4292E366-3EA5-40FE-A9DF-A0F47380A999}"/>
    <cellStyle name="Normalny 4 12 3 2 3 6" xfId="30412" xr:uid="{F7F298CE-F6AF-45B0-98F3-418A54575AB1}"/>
    <cellStyle name="Normalny 4 12 3 2 3 7" xfId="31223" xr:uid="{06A739AC-1C49-4F78-9A82-9ECE9D25486D}"/>
    <cellStyle name="Normalny 4 12 3 2 4" xfId="9861" xr:uid="{3E5824EF-FF97-43C9-8D62-98CA5F7A21A2}"/>
    <cellStyle name="Normalny 4 12 3 2 4 2" xfId="23894" xr:uid="{E39E0DC3-85DA-4037-87D0-F4A26984E05B}"/>
    <cellStyle name="Normalny 4 12 3 2 4 2 2" xfId="27802" xr:uid="{DE7CE95F-4C77-4D68-A0AF-7D52D6C6CB1E}"/>
    <cellStyle name="Normalny 4 12 3 2 4 2 2 2" xfId="36996" xr:uid="{C6F0C33B-98B5-418B-A517-22071CF47DF7}"/>
    <cellStyle name="Normalny 4 12 3 2 4 2 3" xfId="36995" xr:uid="{987FC97F-843F-4162-9407-3E78B0A77886}"/>
    <cellStyle name="Normalny 4 12 3 2 4 3" xfId="25200" xr:uid="{A6DA4DAB-0235-4087-B6B8-B32EA77510F2}"/>
    <cellStyle name="Normalny 4 12 3 2 4 3 2" xfId="29106" xr:uid="{A96A79CF-399A-45D4-909E-715845D4C49B}"/>
    <cellStyle name="Normalny 4 12 3 2 4 3 2 2" xfId="36998" xr:uid="{865C962C-1E60-4A02-9AE2-34594DB35F16}"/>
    <cellStyle name="Normalny 4 12 3 2 4 3 3" xfId="36997" xr:uid="{4B26A821-625E-4C0C-A13D-28ADE9EA79CE}"/>
    <cellStyle name="Normalny 4 12 3 2 4 4" xfId="26498" xr:uid="{37F5E50C-8B96-466E-B963-A0F118B9E6F8}"/>
    <cellStyle name="Normalny 4 12 3 2 4 4 2" xfId="36999" xr:uid="{1A355B7E-04C2-4244-A85A-3C769E5FB163}"/>
    <cellStyle name="Normalny 4 12 3 2 4 5" xfId="30413" xr:uid="{DDB693E4-C0BF-4701-BB39-5F68C336570C}"/>
    <cellStyle name="Normalny 4 12 3 2 4 6" xfId="31482" xr:uid="{09C465C3-E4F0-4308-BDBB-CF637AB93D6F}"/>
    <cellStyle name="Normalny 4 12 3 2 5" xfId="9862" xr:uid="{8BBEF653-7B01-4A52-B8C1-CFBA4D33A197}"/>
    <cellStyle name="Normalny 4 12 3 2 5 2" xfId="23895" xr:uid="{7CD5320B-3474-4A75-AC89-E5E76956A04C}"/>
    <cellStyle name="Normalny 4 12 3 2 5 2 2" xfId="27803" xr:uid="{C749E02F-8093-4FB1-BBF4-B5F4EE6A863E}"/>
    <cellStyle name="Normalny 4 12 3 2 5 2 2 2" xfId="37001" xr:uid="{0A8EF712-8186-4732-9736-202DB294A69A}"/>
    <cellStyle name="Normalny 4 12 3 2 5 2 3" xfId="37000" xr:uid="{3D5B9CCA-50E7-45D6-B7A1-A30D1BC288F8}"/>
    <cellStyle name="Normalny 4 12 3 2 5 3" xfId="25201" xr:uid="{489D6091-8353-4CBF-B356-AFF40D22A4D3}"/>
    <cellStyle name="Normalny 4 12 3 2 5 3 2" xfId="29107" xr:uid="{2D428245-BA8F-4CF7-960F-E71317862403}"/>
    <cellStyle name="Normalny 4 12 3 2 5 3 2 2" xfId="37003" xr:uid="{5787887E-2E58-45BC-8FE2-4771B8070F67}"/>
    <cellStyle name="Normalny 4 12 3 2 5 3 3" xfId="37002" xr:uid="{B08F6B73-2142-4597-9AB6-D21EE6517A81}"/>
    <cellStyle name="Normalny 4 12 3 2 5 4" xfId="26499" xr:uid="{4B3EE99A-3816-4CD4-A729-C7B0531E3166}"/>
    <cellStyle name="Normalny 4 12 3 2 5 4 2" xfId="37004" xr:uid="{C14EFB85-6BE1-4304-BB6B-FB4A57A87BC1}"/>
    <cellStyle name="Normalny 4 12 3 2 5 5" xfId="30414" xr:uid="{87750695-E618-428B-BCD9-989C8F636B94}"/>
    <cellStyle name="Normalny 4 12 3 2 5 6" xfId="31929" xr:uid="{57C75D26-DCBF-4C7C-B445-B20C81B723A5}"/>
    <cellStyle name="Normalny 4 12 3 2 6" xfId="23888" xr:uid="{39FBB2FF-935E-43ED-BBF8-0CFD967A22AB}"/>
    <cellStyle name="Normalny 4 12 3 2 6 2" xfId="27796" xr:uid="{6DDE0038-36D9-4F5D-AD7F-D19C272CA2BF}"/>
    <cellStyle name="Normalny 4 12 3 2 6 2 2" xfId="37006" xr:uid="{83D757F2-7449-4A56-91E7-A7BB2FD9A853}"/>
    <cellStyle name="Normalny 4 12 3 2 6 3" xfId="37005" xr:uid="{DFAED598-9126-499C-B122-E808AA35FDF9}"/>
    <cellStyle name="Normalny 4 12 3 2 7" xfId="25194" xr:uid="{0F760477-0574-4399-BF37-EC195AF5F7B3}"/>
    <cellStyle name="Normalny 4 12 3 2 7 2" xfId="29100" xr:uid="{00ECD0A4-168E-4F50-AD43-97C05B4858E4}"/>
    <cellStyle name="Normalny 4 12 3 2 7 2 2" xfId="37008" xr:uid="{41CB3712-E128-4784-9B3F-49A2BA0238FB}"/>
    <cellStyle name="Normalny 4 12 3 2 7 3" xfId="37007" xr:uid="{BF223F23-ADD7-4F9D-9023-0A256922BC61}"/>
    <cellStyle name="Normalny 4 12 3 2 8" xfId="26492" xr:uid="{869CEED5-534D-4039-8988-20DDECE19B0B}"/>
    <cellStyle name="Normalny 4 12 3 2 8 2" xfId="37009" xr:uid="{1277B502-95B0-4951-9748-A5543E206DC1}"/>
    <cellStyle name="Normalny 4 12 3 2 9" xfId="30415" xr:uid="{0F3256AA-8289-4D89-B094-B701994C53EE}"/>
    <cellStyle name="Normalny 4 12 3 3" xfId="9863" xr:uid="{33E48C4B-FC53-4B95-849F-A0FF167F3F6E}"/>
    <cellStyle name="Normalny 4 12 3 3 2" xfId="9864" xr:uid="{89EACD48-CDE9-4581-8F18-1973600D827A}"/>
    <cellStyle name="Normalny 4 12 3 3 2 2" xfId="23897" xr:uid="{A6B8BB3D-25D9-485C-9547-490F0EB258E2}"/>
    <cellStyle name="Normalny 4 12 3 3 2 2 2" xfId="27805" xr:uid="{9B391D4F-B7EA-4375-9A3B-0A09BB255D88}"/>
    <cellStyle name="Normalny 4 12 3 3 2 2 2 2" xfId="37011" xr:uid="{8C52157C-F862-4246-970C-5A4F85B89B46}"/>
    <cellStyle name="Normalny 4 12 3 3 2 2 3" xfId="37010" xr:uid="{D8984B9F-92E8-4FE6-BA73-029736CC05A2}"/>
    <cellStyle name="Normalny 4 12 3 3 2 3" xfId="25203" xr:uid="{EA10FB1E-7AA6-4390-93C5-691E595663B1}"/>
    <cellStyle name="Normalny 4 12 3 3 2 3 2" xfId="29109" xr:uid="{6C7EFD0A-ECAD-4604-8FAB-90D169008A22}"/>
    <cellStyle name="Normalny 4 12 3 3 2 3 2 2" xfId="37013" xr:uid="{B47AFF06-049C-4EB7-9058-968B70D41CD5}"/>
    <cellStyle name="Normalny 4 12 3 3 2 3 3" xfId="37012" xr:uid="{9E316CA8-F3B3-4E79-A392-C4559CD79415}"/>
    <cellStyle name="Normalny 4 12 3 3 2 4" xfId="26501" xr:uid="{E6B88877-A318-464E-9D85-E70388EBF3DF}"/>
    <cellStyle name="Normalny 4 12 3 3 2 4 2" xfId="37014" xr:uid="{639FD75C-A74F-4689-9931-E5C00B50F1A8}"/>
    <cellStyle name="Normalny 4 12 3 3 2 5" xfId="30416" xr:uid="{1A013A33-5B53-48E4-A3BB-DAC5FE1F2807}"/>
    <cellStyle name="Normalny 4 12 3 3 2 6" xfId="31484" xr:uid="{590535FC-0B55-4946-975E-568DEB54ED89}"/>
    <cellStyle name="Normalny 4 12 3 3 3" xfId="9865" xr:uid="{9DA17EFA-D6B3-4287-86C9-CFA7C0419070}"/>
    <cellStyle name="Normalny 4 12 3 3 3 2" xfId="23898" xr:uid="{40295137-F0C6-469C-AF77-13E850E8C7BF}"/>
    <cellStyle name="Normalny 4 12 3 3 3 2 2" xfId="27806" xr:uid="{C8F4DB74-E781-4C1D-B4B7-E29F18DBA017}"/>
    <cellStyle name="Normalny 4 12 3 3 3 2 2 2" xfId="37016" xr:uid="{830D1C41-1F97-4D2A-B3FE-17091F459634}"/>
    <cellStyle name="Normalny 4 12 3 3 3 2 3" xfId="37015" xr:uid="{791492C1-4CD9-45D8-BFFC-3278EA27CA43}"/>
    <cellStyle name="Normalny 4 12 3 3 3 3" xfId="25204" xr:uid="{13881E25-BE28-4333-9C88-C6EBCA04CAD4}"/>
    <cellStyle name="Normalny 4 12 3 3 3 3 2" xfId="29110" xr:uid="{81769DAE-DF67-4022-9C26-AB935B3C9B13}"/>
    <cellStyle name="Normalny 4 12 3 3 3 3 2 2" xfId="37018" xr:uid="{69CD4D62-C4BA-4259-81B7-01CD3934C26A}"/>
    <cellStyle name="Normalny 4 12 3 3 3 3 3" xfId="37017" xr:uid="{37BCE716-BEB9-430F-8619-934358D06FDE}"/>
    <cellStyle name="Normalny 4 12 3 3 3 4" xfId="26502" xr:uid="{D7F4FA05-FC69-4846-8BDD-502A92A08F01}"/>
    <cellStyle name="Normalny 4 12 3 3 3 4 2" xfId="37019" xr:uid="{617FC0BF-845E-496B-8041-8012AC8D4C80}"/>
    <cellStyle name="Normalny 4 12 3 3 3 5" xfId="30417" xr:uid="{86789C74-7AA8-4D10-9AA9-51925BEC3C8C}"/>
    <cellStyle name="Normalny 4 12 3 3 3 6" xfId="31932" xr:uid="{9CB26F39-EC70-477A-A458-653B39B93353}"/>
    <cellStyle name="Normalny 4 12 3 3 4" xfId="23896" xr:uid="{065BC36C-5213-4847-B5C5-607082155052}"/>
    <cellStyle name="Normalny 4 12 3 3 4 2" xfId="27804" xr:uid="{C20C00D2-A4CC-40D9-8BEA-5437908BE009}"/>
    <cellStyle name="Normalny 4 12 3 3 4 2 2" xfId="37021" xr:uid="{5DF06E40-B5C1-4C0E-BCD1-7D4B94DE2BC9}"/>
    <cellStyle name="Normalny 4 12 3 3 4 3" xfId="37020" xr:uid="{F4CC2266-98E4-48E5-874E-CBA7DA1A0535}"/>
    <cellStyle name="Normalny 4 12 3 3 5" xfId="25202" xr:uid="{E5E63D19-3814-4AFB-A5A9-93EA45C18B25}"/>
    <cellStyle name="Normalny 4 12 3 3 5 2" xfId="29108" xr:uid="{F5F38BD1-CFFE-49FC-A26A-5F8BE9FFAA42}"/>
    <cellStyle name="Normalny 4 12 3 3 5 2 2" xfId="37023" xr:uid="{FA89AA86-DEA6-4CE4-9030-4750B6423A39}"/>
    <cellStyle name="Normalny 4 12 3 3 5 3" xfId="37022" xr:uid="{F7C49037-72BF-457C-B02B-DAB549BE601D}"/>
    <cellStyle name="Normalny 4 12 3 3 6" xfId="26500" xr:uid="{FC8B5559-0DA7-4EEC-9B60-A927B33D531C}"/>
    <cellStyle name="Normalny 4 12 3 3 6 2" xfId="37024" xr:uid="{0C7D44ED-A95E-400F-A4DA-1A1DB091EBCF}"/>
    <cellStyle name="Normalny 4 12 3 3 7" xfId="30418" xr:uid="{2E377EBB-5E0E-4F38-B1AC-8C52E151253E}"/>
    <cellStyle name="Normalny 4 12 3 3 8" xfId="30982" xr:uid="{DF8AA05D-3154-4932-B516-E3FB8F42A355}"/>
    <cellStyle name="Normalny 4 12 3 4" xfId="9866" xr:uid="{BBE048E9-CC90-4011-9DB0-E87E17B2E207}"/>
    <cellStyle name="Normalny 4 12 3 4 2" xfId="9867" xr:uid="{0FEFCC26-C93D-42B7-8446-4454E23CC853}"/>
    <cellStyle name="Normalny 4 12 3 4 2 2" xfId="23900" xr:uid="{90B565C3-85E2-4346-8EAE-536A3C136E4A}"/>
    <cellStyle name="Normalny 4 12 3 4 2 2 2" xfId="27808" xr:uid="{D3238D3B-9992-4C04-9256-03D48990258E}"/>
    <cellStyle name="Normalny 4 12 3 4 2 2 2 2" xfId="37026" xr:uid="{A639D363-66E8-4FC9-B284-A521A3F75A31}"/>
    <cellStyle name="Normalny 4 12 3 4 2 2 3" xfId="37025" xr:uid="{A0266FCB-7523-45AC-AB56-1399E46A17E5}"/>
    <cellStyle name="Normalny 4 12 3 4 2 3" xfId="25206" xr:uid="{7D43A9E8-A417-41BF-AB1B-4C9D85F42999}"/>
    <cellStyle name="Normalny 4 12 3 4 2 3 2" xfId="29112" xr:uid="{0D3D50C9-EEC5-4D1F-AB68-F1D4A03DB14E}"/>
    <cellStyle name="Normalny 4 12 3 4 2 3 2 2" xfId="37028" xr:uid="{05CE6EFF-34E7-4390-8104-B28052DAC204}"/>
    <cellStyle name="Normalny 4 12 3 4 2 3 3" xfId="37027" xr:uid="{992C2E1B-9AD2-463E-8139-D6909918D0C3}"/>
    <cellStyle name="Normalny 4 12 3 4 2 4" xfId="26504" xr:uid="{97D4875F-7FD5-4790-89F1-A92D916F4C06}"/>
    <cellStyle name="Normalny 4 12 3 4 2 4 2" xfId="37029" xr:uid="{968C43C7-CB55-4E37-8136-4DB9570B7CE4}"/>
    <cellStyle name="Normalny 4 12 3 4 2 5" xfId="30419" xr:uid="{203C60D2-E85C-42F7-B3DA-96D7AD2CC333}"/>
    <cellStyle name="Normalny 4 12 3 4 2 6" xfId="31933" xr:uid="{D12B5280-0F4F-49B9-A534-C796061E01DB}"/>
    <cellStyle name="Normalny 4 12 3 4 3" xfId="23899" xr:uid="{FF664E3E-8B1D-43C3-A4F2-FAF28E39CD78}"/>
    <cellStyle name="Normalny 4 12 3 4 3 2" xfId="27807" xr:uid="{5A90F759-3B0D-4880-8D3B-4AE6DF6776FF}"/>
    <cellStyle name="Normalny 4 12 3 4 3 2 2" xfId="37031" xr:uid="{BDD47100-63A0-4EB6-AFCB-56081EF99A8A}"/>
    <cellStyle name="Normalny 4 12 3 4 3 3" xfId="37030" xr:uid="{EAF88CA8-7268-4D14-BFEE-446A227AE5AF}"/>
    <cellStyle name="Normalny 4 12 3 4 4" xfId="25205" xr:uid="{6056D8AA-D85B-4B55-8639-88D0CDFD35A6}"/>
    <cellStyle name="Normalny 4 12 3 4 4 2" xfId="29111" xr:uid="{7FFA5D8A-31E2-4336-9668-D3EEE4DFB93B}"/>
    <cellStyle name="Normalny 4 12 3 4 4 2 2" xfId="37033" xr:uid="{E1861CF9-53FF-4B9E-AFE7-FA9AD53F0D97}"/>
    <cellStyle name="Normalny 4 12 3 4 4 3" xfId="37032" xr:uid="{A276A1BB-7E38-429E-9CE0-A126F29ACBE5}"/>
    <cellStyle name="Normalny 4 12 3 4 5" xfId="26503" xr:uid="{A8D146E5-8751-4BD8-A9B6-B7353DB2C773}"/>
    <cellStyle name="Normalny 4 12 3 4 5 2" xfId="37034" xr:uid="{4A8766AC-3F6B-40C3-871D-8E63BCBC822C}"/>
    <cellStyle name="Normalny 4 12 3 4 6" xfId="30420" xr:uid="{337990B0-06F4-4D86-B33B-1B9720D94653}"/>
    <cellStyle name="Normalny 4 12 3 4 7" xfId="31144" xr:uid="{BCAA4A0D-9DA1-4FFA-BA3E-C8378D2C48BC}"/>
    <cellStyle name="Normalny 4 12 3 5" xfId="9868" xr:uid="{78311A0B-CFCC-49CC-8E5F-7239DD3272B2}"/>
    <cellStyle name="Normalny 4 12 3 5 2" xfId="23901" xr:uid="{D4026042-1EC4-492A-8798-93171D8B18FA}"/>
    <cellStyle name="Normalny 4 12 3 5 2 2" xfId="27809" xr:uid="{97F9E5E1-F094-433F-A98E-71AE7116BC83}"/>
    <cellStyle name="Normalny 4 12 3 5 2 2 2" xfId="37036" xr:uid="{98F5B1C0-26DC-4627-99B9-FAE642B3AE00}"/>
    <cellStyle name="Normalny 4 12 3 5 2 3" xfId="37035" xr:uid="{2F71EF2B-E96D-4CE4-B4D8-F8162686EEF6}"/>
    <cellStyle name="Normalny 4 12 3 5 3" xfId="25207" xr:uid="{3EFBFCF3-5B8D-4176-AA96-10273B1890C5}"/>
    <cellStyle name="Normalny 4 12 3 5 3 2" xfId="29113" xr:uid="{2E3F873F-FF33-4AA2-BAB2-032DED47473B}"/>
    <cellStyle name="Normalny 4 12 3 5 3 2 2" xfId="37038" xr:uid="{3941F9C4-1116-47BD-98C9-D1A48852C51D}"/>
    <cellStyle name="Normalny 4 12 3 5 3 3" xfId="37037" xr:uid="{6917D88F-D9F0-4FCF-BA21-C7A39A53E401}"/>
    <cellStyle name="Normalny 4 12 3 5 4" xfId="26505" xr:uid="{72EDE022-0D74-45FF-AFED-54EA9A94DB05}"/>
    <cellStyle name="Normalny 4 12 3 5 4 2" xfId="37039" xr:uid="{003732D1-6418-4E28-998B-53470B7D5E5F}"/>
    <cellStyle name="Normalny 4 12 3 5 5" xfId="30421" xr:uid="{A9E511EF-7305-4061-B385-6A5B4F7EAB33}"/>
    <cellStyle name="Normalny 4 12 3 5 6" xfId="31481" xr:uid="{3A6A7B3E-ABD5-4DAF-A48D-23CDB65A9ECC}"/>
    <cellStyle name="Normalny 4 12 3 6" xfId="9869" xr:uid="{C5A3CE6B-3EDC-46D5-8C40-0D60D631E333}"/>
    <cellStyle name="Normalny 4 12 3 6 2" xfId="23902" xr:uid="{8F08D9CC-5134-4BF4-9498-7E72DA64380B}"/>
    <cellStyle name="Normalny 4 12 3 6 2 2" xfId="27810" xr:uid="{8A5BB91A-F1FC-430F-8D91-9E1721B93765}"/>
    <cellStyle name="Normalny 4 12 3 6 2 2 2" xfId="37041" xr:uid="{0CA5C809-F77D-4528-9A31-98096B278300}"/>
    <cellStyle name="Normalny 4 12 3 6 2 3" xfId="37040" xr:uid="{AF113EE3-A5F0-4618-8C54-923280B695D0}"/>
    <cellStyle name="Normalny 4 12 3 6 3" xfId="25208" xr:uid="{D18DB345-9B59-4853-949B-6514CEA5A2D2}"/>
    <cellStyle name="Normalny 4 12 3 6 3 2" xfId="29114" xr:uid="{03454775-8E6B-4EBC-9139-112D586B975E}"/>
    <cellStyle name="Normalny 4 12 3 6 3 2 2" xfId="37043" xr:uid="{CDA6A7D7-223A-4E90-A08D-9A64D0407481}"/>
    <cellStyle name="Normalny 4 12 3 6 3 3" xfId="37042" xr:uid="{02859EC0-A054-4761-81F4-6C51FCFF8296}"/>
    <cellStyle name="Normalny 4 12 3 6 4" xfId="26506" xr:uid="{04BA511D-0D37-4DDA-B573-2775B12CA4D1}"/>
    <cellStyle name="Normalny 4 12 3 6 4 2" xfId="37044" xr:uid="{38E0CCDA-A712-43F0-9A4A-48155844070E}"/>
    <cellStyle name="Normalny 4 12 3 6 5" xfId="30422" xr:uid="{0DFEBAFB-3C79-4135-81EA-FE94873F2FE6}"/>
    <cellStyle name="Normalny 4 12 3 6 6" xfId="31928" xr:uid="{07A305A2-7142-42E6-A2CB-9A30B2321E1E}"/>
    <cellStyle name="Normalny 4 12 3 7" xfId="23887" xr:uid="{CF366992-3209-4B3B-8AB7-FC7CA634EE94}"/>
    <cellStyle name="Normalny 4 12 3 7 2" xfId="27795" xr:uid="{366A6BB1-A84F-4F03-A808-90C533E66E82}"/>
    <cellStyle name="Normalny 4 12 3 7 2 2" xfId="37046" xr:uid="{135845EF-E507-4788-A9C4-19BF41363ED2}"/>
    <cellStyle name="Normalny 4 12 3 7 3" xfId="37045" xr:uid="{3551F687-80D6-4127-ACBF-BDB112EB046C}"/>
    <cellStyle name="Normalny 4 12 3 8" xfId="25193" xr:uid="{ED2CE2DA-8824-4D14-A8D3-69ADC3B3CDF5}"/>
    <cellStyle name="Normalny 4 12 3 8 2" xfId="29099" xr:uid="{7415E64A-D715-4444-8427-2A84F2ED1194}"/>
    <cellStyle name="Normalny 4 12 3 8 2 2" xfId="37048" xr:uid="{E0FDDE74-40AB-4379-A9E8-ACA58A889E10}"/>
    <cellStyle name="Normalny 4 12 3 8 3" xfId="37047" xr:uid="{66259F79-F8C6-42A4-893B-7956494D6421}"/>
    <cellStyle name="Normalny 4 12 3 9" xfId="26491" xr:uid="{2ABAB4F7-DFBD-4ABD-867D-1BA24F1EE1D6}"/>
    <cellStyle name="Normalny 4 12 3 9 2" xfId="37049" xr:uid="{7F68DAD2-D798-40A7-B8AF-98618BC770E7}"/>
    <cellStyle name="Normalny 4 12 4" xfId="9870" xr:uid="{37548427-9415-4801-9C45-53B962BC652F}"/>
    <cellStyle name="Normalny 4 12 4 10" xfId="30861" xr:uid="{FA4B9700-92EA-4E86-9DA5-1AC446B2AC0E}"/>
    <cellStyle name="Normalny 4 12 4 2" xfId="9871" xr:uid="{584369E0-14EA-4E1E-8392-A0D0551A9C64}"/>
    <cellStyle name="Normalny 4 12 4 2 2" xfId="9872" xr:uid="{522CD0AF-9836-44C7-8FE3-8027B790AE03}"/>
    <cellStyle name="Normalny 4 12 4 2 2 2" xfId="23905" xr:uid="{578677AE-4A78-4F52-B682-8BDBCECB84F0}"/>
    <cellStyle name="Normalny 4 12 4 2 2 2 2" xfId="27813" xr:uid="{BE4E5E34-B28C-4C7D-8061-5A3954F37A65}"/>
    <cellStyle name="Normalny 4 12 4 2 2 2 2 2" xfId="37051" xr:uid="{EA0C678A-CF53-4A20-BDB3-5AA105E8E1F5}"/>
    <cellStyle name="Normalny 4 12 4 2 2 2 3" xfId="37050" xr:uid="{37CEFC54-C255-470C-B02C-B8CAA03C9BDC}"/>
    <cellStyle name="Normalny 4 12 4 2 2 3" xfId="25211" xr:uid="{9C099638-3F6A-44D0-9A97-CC6BDAB36689}"/>
    <cellStyle name="Normalny 4 12 4 2 2 3 2" xfId="29117" xr:uid="{7609B4DB-4681-4126-BF99-B0E25EC12FB2}"/>
    <cellStyle name="Normalny 4 12 4 2 2 3 2 2" xfId="37053" xr:uid="{17137C8A-134F-4C92-B289-05B3F5ECEDE0}"/>
    <cellStyle name="Normalny 4 12 4 2 2 3 3" xfId="37052" xr:uid="{BB623EA9-A472-4C6F-AB5E-F525BE1C3D74}"/>
    <cellStyle name="Normalny 4 12 4 2 2 4" xfId="26509" xr:uid="{66A9CD02-1F3E-4DFB-B434-0AED5B55013A}"/>
    <cellStyle name="Normalny 4 12 4 2 2 4 2" xfId="37054" xr:uid="{DDD6B798-4BFA-4AC6-BF24-09DE66475767}"/>
    <cellStyle name="Normalny 4 12 4 2 2 5" xfId="30423" xr:uid="{DCA33CF5-30AF-431A-AEB8-8E092F6423D3}"/>
    <cellStyle name="Normalny 4 12 4 2 2 6" xfId="31486" xr:uid="{F2EDD933-A18F-474E-AB38-AE92E25FD6A4}"/>
    <cellStyle name="Normalny 4 12 4 2 3" xfId="9873" xr:uid="{73C2BC90-3BCD-4AA7-BF70-8ECE1E248D64}"/>
    <cellStyle name="Normalny 4 12 4 2 3 2" xfId="23906" xr:uid="{3BFAF48C-713D-4A83-B641-0AA96618BA0E}"/>
    <cellStyle name="Normalny 4 12 4 2 3 2 2" xfId="27814" xr:uid="{C7386EC2-942C-4CA1-B227-FD5322A10FBE}"/>
    <cellStyle name="Normalny 4 12 4 2 3 2 2 2" xfId="37056" xr:uid="{CDC7FE3A-6B36-49EC-B31A-158A50E8562E}"/>
    <cellStyle name="Normalny 4 12 4 2 3 2 3" xfId="37055" xr:uid="{FF8FFAE4-A416-4366-93B2-C6C7E60FFD3A}"/>
    <cellStyle name="Normalny 4 12 4 2 3 3" xfId="25212" xr:uid="{806FE8B6-B9F9-4B90-9B1B-43E7F354C2C8}"/>
    <cellStyle name="Normalny 4 12 4 2 3 3 2" xfId="29118" xr:uid="{BA242CB8-3865-497F-A801-1B7174966037}"/>
    <cellStyle name="Normalny 4 12 4 2 3 3 2 2" xfId="37058" xr:uid="{2FE670E8-49B3-44DC-A5D2-E49B96948091}"/>
    <cellStyle name="Normalny 4 12 4 2 3 3 3" xfId="37057" xr:uid="{EFBAB19E-3164-4A9C-9C04-2EF3AAAAA56C}"/>
    <cellStyle name="Normalny 4 12 4 2 3 4" xfId="26510" xr:uid="{A3D2EE99-0520-4F85-81B3-A0FFA05DF457}"/>
    <cellStyle name="Normalny 4 12 4 2 3 4 2" xfId="37059" xr:uid="{165BBBBE-D8CC-4890-8388-8D8580D325A4}"/>
    <cellStyle name="Normalny 4 12 4 2 3 5" xfId="30424" xr:uid="{91E29A2A-EA7E-4544-ABC5-223E47F68E1C}"/>
    <cellStyle name="Normalny 4 12 4 2 3 6" xfId="31935" xr:uid="{F6EF5137-97D3-48FA-8131-897D4FDF485F}"/>
    <cellStyle name="Normalny 4 12 4 2 4" xfId="23904" xr:uid="{62BC713C-E00C-44C5-97F2-33254A3B43DB}"/>
    <cellStyle name="Normalny 4 12 4 2 4 2" xfId="27812" xr:uid="{E4A660F5-5B34-458D-BBC6-C6C7861D4CF7}"/>
    <cellStyle name="Normalny 4 12 4 2 4 2 2" xfId="37061" xr:uid="{256C683A-AA66-44DB-A471-07A99B1C4218}"/>
    <cellStyle name="Normalny 4 12 4 2 4 3" xfId="37060" xr:uid="{EBE8C727-2430-46D6-ABD9-DA66BD8D7F37}"/>
    <cellStyle name="Normalny 4 12 4 2 5" xfId="25210" xr:uid="{43BAA80B-006B-42DF-833E-3C7FB932AAA9}"/>
    <cellStyle name="Normalny 4 12 4 2 5 2" xfId="29116" xr:uid="{E8F6CBB1-6E6E-4F6F-8625-1E82F7DB5047}"/>
    <cellStyle name="Normalny 4 12 4 2 5 2 2" xfId="37063" xr:uid="{4BCA8A44-563C-4012-9130-969DCD25226E}"/>
    <cellStyle name="Normalny 4 12 4 2 5 3" xfId="37062" xr:uid="{C7CCE5E4-2885-4F55-9F17-BEB1CE09910F}"/>
    <cellStyle name="Normalny 4 12 4 2 6" xfId="26508" xr:uid="{E3FC51C1-77F0-4294-B022-CED84194C2B9}"/>
    <cellStyle name="Normalny 4 12 4 2 6 2" xfId="37064" xr:uid="{B4BFB76F-4CB3-46D3-9759-86E1906D62B6}"/>
    <cellStyle name="Normalny 4 12 4 2 7" xfId="30425" xr:uid="{288D22EC-3061-45A7-9612-68D7FDDF89E4}"/>
    <cellStyle name="Normalny 4 12 4 2 8" xfId="31023" xr:uid="{4FEEEA86-3BB7-427C-9971-36BA2EBEB54C}"/>
    <cellStyle name="Normalny 4 12 4 3" xfId="9874" xr:uid="{6A65969B-D72E-4205-88B5-B36825EE977F}"/>
    <cellStyle name="Normalny 4 12 4 3 2" xfId="9875" xr:uid="{E6352742-9274-447E-995E-F8EF532B4405}"/>
    <cellStyle name="Normalny 4 12 4 3 2 2" xfId="23908" xr:uid="{4262E672-6048-41A4-A07E-839B4A36BD1B}"/>
    <cellStyle name="Normalny 4 12 4 3 2 2 2" xfId="27816" xr:uid="{FF48565D-2DA8-4F9D-8DBD-A9867D685570}"/>
    <cellStyle name="Normalny 4 12 4 3 2 2 2 2" xfId="37066" xr:uid="{7997BFFB-7D02-4E18-9A4B-887971B8532A}"/>
    <cellStyle name="Normalny 4 12 4 3 2 2 3" xfId="37065" xr:uid="{14DB89A6-C908-41C0-A7E1-7AADA3067584}"/>
    <cellStyle name="Normalny 4 12 4 3 2 3" xfId="25214" xr:uid="{C64349F6-A1C1-4BE1-89F2-5BFD5FA34136}"/>
    <cellStyle name="Normalny 4 12 4 3 2 3 2" xfId="29120" xr:uid="{CBCF5C69-02B2-40CA-A16E-25DEFD8624A7}"/>
    <cellStyle name="Normalny 4 12 4 3 2 3 2 2" xfId="37068" xr:uid="{40EB971F-F9C5-44FE-ACA5-BE8B7145D851}"/>
    <cellStyle name="Normalny 4 12 4 3 2 3 3" xfId="37067" xr:uid="{08EA5139-B5BF-4F58-A3B5-AEFD02FDC556}"/>
    <cellStyle name="Normalny 4 12 4 3 2 4" xfId="26512" xr:uid="{56BDDE8A-23E7-4B79-B1D7-0783AF26A326}"/>
    <cellStyle name="Normalny 4 12 4 3 2 4 2" xfId="37069" xr:uid="{E7FFA0B6-45FD-4439-9B02-8EE0A419A973}"/>
    <cellStyle name="Normalny 4 12 4 3 2 5" xfId="30426" xr:uid="{B01B619C-0926-43D7-866A-F81ABB639825}"/>
    <cellStyle name="Normalny 4 12 4 3 2 6" xfId="31936" xr:uid="{7DA017B4-1B9F-435B-B349-E89895CC1BDC}"/>
    <cellStyle name="Normalny 4 12 4 3 3" xfId="23907" xr:uid="{774DCFC1-9C2A-4AAE-BDEE-2F8685DC6741}"/>
    <cellStyle name="Normalny 4 12 4 3 3 2" xfId="27815" xr:uid="{E483D7BB-CE6D-48FD-A04F-A5942FD94968}"/>
    <cellStyle name="Normalny 4 12 4 3 3 2 2" xfId="37071" xr:uid="{E1E03BA5-35EE-4FAE-A14A-FA02695D7074}"/>
    <cellStyle name="Normalny 4 12 4 3 3 3" xfId="37070" xr:uid="{0AECB918-5EA8-4047-A5BA-ECFF6FA6C93B}"/>
    <cellStyle name="Normalny 4 12 4 3 4" xfId="25213" xr:uid="{74594BE5-F35C-4264-A90C-6007149524C9}"/>
    <cellStyle name="Normalny 4 12 4 3 4 2" xfId="29119" xr:uid="{E62209E6-D038-4165-B020-9845BF1AF7C1}"/>
    <cellStyle name="Normalny 4 12 4 3 4 2 2" xfId="37073" xr:uid="{C864F0E1-DA45-4095-82A1-2F5AF4978EDA}"/>
    <cellStyle name="Normalny 4 12 4 3 4 3" xfId="37072" xr:uid="{C8176DA5-02DE-4266-9491-B41CE2C823B2}"/>
    <cellStyle name="Normalny 4 12 4 3 5" xfId="26511" xr:uid="{C14C8C28-5B10-4D91-A37B-2923A2CC93D1}"/>
    <cellStyle name="Normalny 4 12 4 3 5 2" xfId="37074" xr:uid="{3F8636AA-F53D-4BEC-832A-33DA4C232C2B}"/>
    <cellStyle name="Normalny 4 12 4 3 6" xfId="30427" xr:uid="{6366B735-70A5-427F-8FEF-D39147ABDFA8}"/>
    <cellStyle name="Normalny 4 12 4 3 7" xfId="31185" xr:uid="{2B08B8E3-22A4-437C-BD89-C56E58BF8DA9}"/>
    <cellStyle name="Normalny 4 12 4 4" xfId="9876" xr:uid="{3D588293-B572-402E-BB8F-7557A4CA0FAE}"/>
    <cellStyle name="Normalny 4 12 4 4 2" xfId="23909" xr:uid="{BDD34A0F-FBC7-4576-A2FC-3444A1BF2CDD}"/>
    <cellStyle name="Normalny 4 12 4 4 2 2" xfId="27817" xr:uid="{23E39671-EFCF-425C-91D7-6F796084587C}"/>
    <cellStyle name="Normalny 4 12 4 4 2 2 2" xfId="37076" xr:uid="{8F6AC5EB-814A-422F-AFB3-B0EA4B05D3C2}"/>
    <cellStyle name="Normalny 4 12 4 4 2 3" xfId="37075" xr:uid="{60394E2F-B628-4C62-A6D8-39EF7911644E}"/>
    <cellStyle name="Normalny 4 12 4 4 3" xfId="25215" xr:uid="{98303940-2627-4745-92DB-979EE00A8C69}"/>
    <cellStyle name="Normalny 4 12 4 4 3 2" xfId="29121" xr:uid="{5468C69C-E71D-46F6-B9E9-D184DF245CB2}"/>
    <cellStyle name="Normalny 4 12 4 4 3 2 2" xfId="37078" xr:uid="{6E737129-5296-4AE0-8138-8756FE37DF8C}"/>
    <cellStyle name="Normalny 4 12 4 4 3 3" xfId="37077" xr:uid="{C36978BD-F36F-4E99-991C-4CE513B47B15}"/>
    <cellStyle name="Normalny 4 12 4 4 4" xfId="26513" xr:uid="{B84FF51D-F64B-4074-BECC-1870D06638DB}"/>
    <cellStyle name="Normalny 4 12 4 4 4 2" xfId="37079" xr:uid="{CFEBEBD3-BD5A-4CC1-87EE-5B458866418E}"/>
    <cellStyle name="Normalny 4 12 4 4 5" xfId="30428" xr:uid="{C6098B32-AB00-4A38-AC8C-B24D33C7AADF}"/>
    <cellStyle name="Normalny 4 12 4 4 6" xfId="31485" xr:uid="{CE7667D7-5C18-4D4E-8BEB-FF695AD6B773}"/>
    <cellStyle name="Normalny 4 12 4 5" xfId="9877" xr:uid="{B7B36BFE-D69C-44BB-AD9A-D78F7C5AE955}"/>
    <cellStyle name="Normalny 4 12 4 5 2" xfId="23910" xr:uid="{CFAF7517-6E06-4102-9073-549069FE14AA}"/>
    <cellStyle name="Normalny 4 12 4 5 2 2" xfId="27818" xr:uid="{DC31B2E6-338C-4494-9C27-48B5C8D2E34C}"/>
    <cellStyle name="Normalny 4 12 4 5 2 2 2" xfId="37081" xr:uid="{A58A4C00-42B8-4F4B-835D-E43BFCCBE0ED}"/>
    <cellStyle name="Normalny 4 12 4 5 2 3" xfId="37080" xr:uid="{4FCE6C70-7CEE-49DF-BC89-5736A1B77E22}"/>
    <cellStyle name="Normalny 4 12 4 5 3" xfId="25216" xr:uid="{E60D080E-00D2-4CB0-AF21-0997D0CD169F}"/>
    <cellStyle name="Normalny 4 12 4 5 3 2" xfId="29122" xr:uid="{5F14EF41-6D09-41D7-B01A-2C2E2F3C91C2}"/>
    <cellStyle name="Normalny 4 12 4 5 3 2 2" xfId="37083" xr:uid="{177BA955-4BB4-4E1C-B2CE-08B213BB7683}"/>
    <cellStyle name="Normalny 4 12 4 5 3 3" xfId="37082" xr:uid="{4B41B517-16A6-4F2C-9110-3BDF7550E281}"/>
    <cellStyle name="Normalny 4 12 4 5 4" xfId="26514" xr:uid="{52750B19-276A-4AB0-BA41-6931513E18AE}"/>
    <cellStyle name="Normalny 4 12 4 5 4 2" xfId="37084" xr:uid="{45C4FB7C-9358-4A98-B1C1-6FF5416C4125}"/>
    <cellStyle name="Normalny 4 12 4 5 5" xfId="30429" xr:uid="{83629DBD-AF92-4B3D-88DB-C895D9EE5858}"/>
    <cellStyle name="Normalny 4 12 4 5 6" xfId="31934" xr:uid="{B77EF810-8207-4815-94FE-2628BC98F3D9}"/>
    <cellStyle name="Normalny 4 12 4 6" xfId="23903" xr:uid="{B00E8B6D-91CF-4431-B27E-4090B4A65A26}"/>
    <cellStyle name="Normalny 4 12 4 6 2" xfId="27811" xr:uid="{0DFBFFC3-E35D-46A5-B5BF-01D2B412C458}"/>
    <cellStyle name="Normalny 4 12 4 6 2 2" xfId="37086" xr:uid="{F806C768-A5A2-45CA-B31E-ED2CC7E4C59A}"/>
    <cellStyle name="Normalny 4 12 4 6 3" xfId="37085" xr:uid="{595CEEFA-19B7-4DE4-AB9A-B9611B7BF36D}"/>
    <cellStyle name="Normalny 4 12 4 7" xfId="25209" xr:uid="{C5FE6564-B06B-41B6-B38A-56FB754638A6}"/>
    <cellStyle name="Normalny 4 12 4 7 2" xfId="29115" xr:uid="{6C080651-B8E3-4A2C-86A8-CE1726E23B1C}"/>
    <cellStyle name="Normalny 4 12 4 7 2 2" xfId="37088" xr:uid="{AE426176-C00C-4F00-9774-C904B75FA08A}"/>
    <cellStyle name="Normalny 4 12 4 7 3" xfId="37087" xr:uid="{EF84B671-45DD-47EE-BFBE-2338AB28E68A}"/>
    <cellStyle name="Normalny 4 12 4 8" xfId="26507" xr:uid="{828F4EBB-2122-49EC-B563-F80858C1345F}"/>
    <cellStyle name="Normalny 4 12 4 8 2" xfId="37089" xr:uid="{3E7165F2-9D2E-4293-B32D-F461F7A12F1A}"/>
    <cellStyle name="Normalny 4 12 4 9" xfId="30430" xr:uid="{139902DE-58C0-4EA3-9F65-20F85673F9FD}"/>
    <cellStyle name="Normalny 4 12 5" xfId="9878" xr:uid="{B0888C75-9D30-465F-B4FA-D625ED3ABDF1}"/>
    <cellStyle name="Normalny 4 12 5 2" xfId="9879" xr:uid="{EB938CE9-9844-4EB7-9D8E-4DB79DF66079}"/>
    <cellStyle name="Normalny 4 12 5 2 2" xfId="23912" xr:uid="{F4FDD66E-5DB2-4FE8-B904-1DED04A13C5B}"/>
    <cellStyle name="Normalny 4 12 5 2 2 2" xfId="27820" xr:uid="{0A529253-3AC6-4B3B-85D4-37C510709657}"/>
    <cellStyle name="Normalny 4 12 5 2 2 2 2" xfId="37091" xr:uid="{33A03CBC-2B54-497A-B881-C133C8E64CDB}"/>
    <cellStyle name="Normalny 4 12 5 2 2 3" xfId="37090" xr:uid="{C2080057-88DD-4FBC-B336-1D3C6AC48EFB}"/>
    <cellStyle name="Normalny 4 12 5 2 3" xfId="25218" xr:uid="{8CDB2AB5-0E40-4305-B202-E76F331FBF89}"/>
    <cellStyle name="Normalny 4 12 5 2 3 2" xfId="29124" xr:uid="{A69C0418-371F-47A6-8759-5EF38EDBB85A}"/>
    <cellStyle name="Normalny 4 12 5 2 3 2 2" xfId="37093" xr:uid="{D34806CB-3675-4DC6-A7CC-022EFE66E256}"/>
    <cellStyle name="Normalny 4 12 5 2 3 3" xfId="37092" xr:uid="{C8773B7D-FB8D-47C3-BFC1-038676C0A95E}"/>
    <cellStyle name="Normalny 4 12 5 2 4" xfId="26516" xr:uid="{1A67F83F-2B71-47A8-A528-C6DDADD26D78}"/>
    <cellStyle name="Normalny 4 12 5 2 4 2" xfId="37094" xr:uid="{E56F5C75-B69F-4FF0-8508-8EE9179FD1B0}"/>
    <cellStyle name="Normalny 4 12 5 2 5" xfId="30431" xr:uid="{7B352BE7-A22D-4F33-835C-CC66AB1CDBE8}"/>
    <cellStyle name="Normalny 4 12 5 2 6" xfId="31487" xr:uid="{EA24DC86-F3FC-46AC-A4B3-B27CD857E197}"/>
    <cellStyle name="Normalny 4 12 5 3" xfId="9880" xr:uid="{AF6AFFED-5355-43B9-9DE5-019502D7AD2E}"/>
    <cellStyle name="Normalny 4 12 5 3 2" xfId="23913" xr:uid="{4D1727A4-2610-4E86-B1D8-353FA7E1B370}"/>
    <cellStyle name="Normalny 4 12 5 3 2 2" xfId="27821" xr:uid="{056D2AB1-70B4-422F-B53F-04184564304B}"/>
    <cellStyle name="Normalny 4 12 5 3 2 2 2" xfId="37096" xr:uid="{59B7B0D2-3F20-4CBE-B992-D9C09B58E8D1}"/>
    <cellStyle name="Normalny 4 12 5 3 2 3" xfId="37095" xr:uid="{CD901911-2E3F-413C-BABB-F111A6070A0A}"/>
    <cellStyle name="Normalny 4 12 5 3 3" xfId="25219" xr:uid="{D267810E-D4B3-4291-B2A1-7A2E40D8FA0F}"/>
    <cellStyle name="Normalny 4 12 5 3 3 2" xfId="29125" xr:uid="{8A1001FF-59DF-4399-9417-FC521CC4ABAF}"/>
    <cellStyle name="Normalny 4 12 5 3 3 2 2" xfId="37098" xr:uid="{0DE37D41-3F01-4D50-BD23-81019142EB7F}"/>
    <cellStyle name="Normalny 4 12 5 3 3 3" xfId="37097" xr:uid="{82BB461A-3E86-4A13-8527-B7178E6E9A7C}"/>
    <cellStyle name="Normalny 4 12 5 3 4" xfId="26517" xr:uid="{209622CC-B15F-4821-8713-54DBE6AF89C1}"/>
    <cellStyle name="Normalny 4 12 5 3 4 2" xfId="37099" xr:uid="{F1A2F658-AC2B-4E26-8F15-4AD60E642F4F}"/>
    <cellStyle name="Normalny 4 12 5 3 5" xfId="30432" xr:uid="{AC31068B-C7D6-4656-B4A7-D91F35D20CD6}"/>
    <cellStyle name="Normalny 4 12 5 3 6" xfId="31937" xr:uid="{40837C4E-C539-40A1-80A9-542F28A01077}"/>
    <cellStyle name="Normalny 4 12 5 4" xfId="23911" xr:uid="{2EA0FB16-7BED-4B59-BC5C-D4732EA94097}"/>
    <cellStyle name="Normalny 4 12 5 4 2" xfId="27819" xr:uid="{A3C51595-15CE-4FE1-B27F-AFC83070A66D}"/>
    <cellStyle name="Normalny 4 12 5 4 2 2" xfId="37101" xr:uid="{25F818A3-B092-48FC-A379-0C1D1F2AC02E}"/>
    <cellStyle name="Normalny 4 12 5 4 3" xfId="37100" xr:uid="{11EC71B9-A680-4FA0-A9DB-87E25CB60EF5}"/>
    <cellStyle name="Normalny 4 12 5 5" xfId="25217" xr:uid="{20F429EA-20EE-4142-A38B-E4D94C56E0CB}"/>
    <cellStyle name="Normalny 4 12 5 5 2" xfId="29123" xr:uid="{D057719A-0BEA-445A-A584-33CE4EEF30EF}"/>
    <cellStyle name="Normalny 4 12 5 5 2 2" xfId="37103" xr:uid="{774B3FE5-B591-4D0F-84E3-D4BCB4BE1B3D}"/>
    <cellStyle name="Normalny 4 12 5 5 3" xfId="37102" xr:uid="{30949A80-0304-445A-A2F2-7F0BE7B75A3E}"/>
    <cellStyle name="Normalny 4 12 5 6" xfId="26515" xr:uid="{F1C7F13D-D6D9-4A4F-8BF5-787441E11938}"/>
    <cellStyle name="Normalny 4 12 5 6 2" xfId="37104" xr:uid="{7C1C776A-3134-48F9-BBA2-D68C98AC983C}"/>
    <cellStyle name="Normalny 4 12 5 7" xfId="30433" xr:uid="{28C65C31-DF2E-420C-B0A2-5050A8CB9867}"/>
    <cellStyle name="Normalny 4 12 5 8" xfId="30944" xr:uid="{0BC66DD4-A7BC-4E27-B281-D6292926D0CB}"/>
    <cellStyle name="Normalny 4 12 6" xfId="9881" xr:uid="{073E2402-5340-4FE8-9B96-03409FED9421}"/>
    <cellStyle name="Normalny 4 12 6 2" xfId="9882" xr:uid="{022FE1F0-3163-48CF-BAB5-7EA9AA9FE42D}"/>
    <cellStyle name="Normalny 4 12 6 2 2" xfId="23915" xr:uid="{2C644886-D30C-4C18-AEC7-8D27532A44F4}"/>
    <cellStyle name="Normalny 4 12 6 2 2 2" xfId="27823" xr:uid="{881021C5-B116-4998-89F8-0ECC3A964E45}"/>
    <cellStyle name="Normalny 4 12 6 2 2 2 2" xfId="37106" xr:uid="{4B72B24E-CEF9-49BE-8973-7272B7F5D546}"/>
    <cellStyle name="Normalny 4 12 6 2 2 3" xfId="37105" xr:uid="{3386B266-D334-4682-982D-43F659B55AA5}"/>
    <cellStyle name="Normalny 4 12 6 2 3" xfId="25221" xr:uid="{94E4D906-2548-433F-9232-9A1985929441}"/>
    <cellStyle name="Normalny 4 12 6 2 3 2" xfId="29127" xr:uid="{6ABCAB2B-57FF-4AB8-B81D-53E230751EB2}"/>
    <cellStyle name="Normalny 4 12 6 2 3 2 2" xfId="37108" xr:uid="{DAD8E533-8B7C-4625-AC89-E4A9F5986BD7}"/>
    <cellStyle name="Normalny 4 12 6 2 3 3" xfId="37107" xr:uid="{C5CC57A8-A20E-4564-9C63-AC00205D9089}"/>
    <cellStyle name="Normalny 4 12 6 2 4" xfId="26519" xr:uid="{13380E85-0970-4B3E-9230-6E0F348FB689}"/>
    <cellStyle name="Normalny 4 12 6 2 4 2" xfId="37109" xr:uid="{FF78E906-D601-4DBA-8E21-A09306723B31}"/>
    <cellStyle name="Normalny 4 12 6 2 5" xfId="30434" xr:uid="{380D1F64-AF8C-4FE8-8A48-ED81AA553D2C}"/>
    <cellStyle name="Normalny 4 12 6 2 6" xfId="31938" xr:uid="{02278A6D-0A5B-41EE-859D-BE0DD22537D7}"/>
    <cellStyle name="Normalny 4 12 6 3" xfId="23914" xr:uid="{696BF350-34F0-4A86-B78C-47A08AF2C54D}"/>
    <cellStyle name="Normalny 4 12 6 3 2" xfId="27822" xr:uid="{79E885DF-AEC1-4398-B18E-3456856D57B7}"/>
    <cellStyle name="Normalny 4 12 6 3 2 2" xfId="37111" xr:uid="{C33A1F93-9B3F-4689-8CF5-44F9B18B1A51}"/>
    <cellStyle name="Normalny 4 12 6 3 3" xfId="37110" xr:uid="{40DB964C-2BF2-4963-8825-9D720992BD63}"/>
    <cellStyle name="Normalny 4 12 6 4" xfId="25220" xr:uid="{1CBEA20B-4FCB-4C95-9FB2-E0B40BB3008F}"/>
    <cellStyle name="Normalny 4 12 6 4 2" xfId="29126" xr:uid="{DAD9DBD0-8372-43A0-ACAE-CE44DE293F3A}"/>
    <cellStyle name="Normalny 4 12 6 4 2 2" xfId="37113" xr:uid="{E4310F05-85C6-4AF2-B1B0-B37A4E3362BB}"/>
    <cellStyle name="Normalny 4 12 6 4 3" xfId="37112" xr:uid="{C6F75C13-B29E-4920-BF4A-7E65F314783D}"/>
    <cellStyle name="Normalny 4 12 6 5" xfId="26518" xr:uid="{4FC71767-3124-494B-AD1E-FF3BE940CE74}"/>
    <cellStyle name="Normalny 4 12 6 5 2" xfId="37114" xr:uid="{5705F50A-F4E9-4C17-894E-D5680808409C}"/>
    <cellStyle name="Normalny 4 12 6 6" xfId="30435" xr:uid="{C4DBA94A-8EE4-4F0A-B084-EB123B10CBEC}"/>
    <cellStyle name="Normalny 4 12 6 7" xfId="31106" xr:uid="{59059F3B-75E7-48AA-94C9-9FE8821C049C}"/>
    <cellStyle name="Normalny 4 12 7" xfId="9883" xr:uid="{1D31E28A-9959-4361-83AE-47191DB233E6}"/>
    <cellStyle name="Normalny 4 12 7 2" xfId="23916" xr:uid="{BEED26D1-DB1D-4632-9B20-32238F1EBC4A}"/>
    <cellStyle name="Normalny 4 12 7 2 2" xfId="27824" xr:uid="{1B62CC4A-E95C-46A7-8E11-5EE010FF0570}"/>
    <cellStyle name="Normalny 4 12 7 2 2 2" xfId="37116" xr:uid="{445D8312-10DE-480B-AFA2-8B4E3CB16770}"/>
    <cellStyle name="Normalny 4 12 7 2 3" xfId="37115" xr:uid="{D1A48023-4542-400D-A786-7092ED3B35F8}"/>
    <cellStyle name="Normalny 4 12 7 3" xfId="25222" xr:uid="{0F59C37B-59AD-432D-90FF-5141CB839EBF}"/>
    <cellStyle name="Normalny 4 12 7 3 2" xfId="29128" xr:uid="{99FA9D52-A63A-47E0-94FB-370A37E553EE}"/>
    <cellStyle name="Normalny 4 12 7 3 2 2" xfId="37118" xr:uid="{5F8EB914-81A1-4D1A-B7C6-1AAE996BE8A2}"/>
    <cellStyle name="Normalny 4 12 7 3 3" xfId="37117" xr:uid="{62DB1934-CF0E-4F7C-A347-121D9A9820D1}"/>
    <cellStyle name="Normalny 4 12 7 4" xfId="26520" xr:uid="{BD48DF44-8406-4406-80B9-65A2B02D6FAB}"/>
    <cellStyle name="Normalny 4 12 7 4 2" xfId="37119" xr:uid="{705ED0B8-E7C5-4764-B2FC-126E7E65636C}"/>
    <cellStyle name="Normalny 4 12 7 5" xfId="30436" xr:uid="{A91F60C5-776A-4DE2-80CC-F117697477D4}"/>
    <cellStyle name="Normalny 4 12 7 6" xfId="31476" xr:uid="{9305FE8C-4AE3-4E1C-B125-9AE2BBD560A5}"/>
    <cellStyle name="Normalny 4 12 8" xfId="9884" xr:uid="{39E85740-8A6B-4C5D-8054-A784A81066EE}"/>
    <cellStyle name="Normalny 4 12 8 2" xfId="23917" xr:uid="{0132B9FE-44A6-42A4-858D-B062615FB834}"/>
    <cellStyle name="Normalny 4 12 8 2 2" xfId="27825" xr:uid="{12D451ED-A38C-4F7A-B1EF-D89DAED9CD51}"/>
    <cellStyle name="Normalny 4 12 8 2 2 2" xfId="37121" xr:uid="{2CB617DC-760E-4D00-ACFA-7E3940EF4E18}"/>
    <cellStyle name="Normalny 4 12 8 2 3" xfId="37120" xr:uid="{892E9D83-9DCF-441A-8E68-C23440A605EF}"/>
    <cellStyle name="Normalny 4 12 8 3" xfId="25223" xr:uid="{1246E665-6419-4EFC-AB1A-6C6DD8A977EA}"/>
    <cellStyle name="Normalny 4 12 8 3 2" xfId="29129" xr:uid="{CAF30653-BC78-4F19-BD9F-154EAC7728EF}"/>
    <cellStyle name="Normalny 4 12 8 3 2 2" xfId="37123" xr:uid="{587A6356-0D17-4127-B64E-F4D359D1740B}"/>
    <cellStyle name="Normalny 4 12 8 3 3" xfId="37122" xr:uid="{3DAD5265-C7A5-432F-96B7-3F66F16966C1}"/>
    <cellStyle name="Normalny 4 12 8 4" xfId="26521" xr:uid="{A5E4363A-7CB9-4EF0-AAF3-EC5FE6EDB33C}"/>
    <cellStyle name="Normalny 4 12 8 4 2" xfId="37124" xr:uid="{ED03BA19-2EEC-4CFE-9504-A567F40CE4BD}"/>
    <cellStyle name="Normalny 4 12 8 5" xfId="30437" xr:uid="{39C70D83-D332-4964-90C6-8995BE3C346F}"/>
    <cellStyle name="Normalny 4 12 8 6" xfId="31921" xr:uid="{40839050-3EDD-4ED2-9008-40954D0C43F4}"/>
    <cellStyle name="Normalny 4 12 9" xfId="23870" xr:uid="{C14AFC8A-0740-412A-B0F8-869C125D5AC0}"/>
    <cellStyle name="Normalny 4 12 9 2" xfId="27778" xr:uid="{88926402-65E2-4B0B-9231-71C4B949C0FD}"/>
    <cellStyle name="Normalny 4 12 9 2 2" xfId="37126" xr:uid="{342B02FA-FD2D-4E3E-B0B1-3225AAE40780}"/>
    <cellStyle name="Normalny 4 12 9 3" xfId="37125" xr:uid="{0390233E-2F5C-4926-98E1-5E8659B001BB}"/>
    <cellStyle name="Normalny 4 13" xfId="9885" xr:uid="{D9BF8D4C-CB30-4A05-A6E4-AE69474E398F}"/>
    <cellStyle name="Normalny 4 13 10" xfId="30438" xr:uid="{5DC5F054-C1AC-46DE-83DF-89D8B4AB4377}"/>
    <cellStyle name="Normalny 4 13 11" xfId="30785" xr:uid="{19BE624D-52AB-4240-A82D-5DF02C205DCD}"/>
    <cellStyle name="Normalny 4 13 12" xfId="40729" xr:uid="{C0144D67-0820-405E-BAF2-3D00D85FE267}"/>
    <cellStyle name="Normalny 4 13 2" xfId="9886" xr:uid="{872F7676-00C2-4ACB-9C51-7F59881269B8}"/>
    <cellStyle name="Normalny 4 13 2 10" xfId="30864" xr:uid="{81DFD195-2648-4FD9-A472-5BC0AB4C427A}"/>
    <cellStyle name="Normalny 4 13 2 2" xfId="9887" xr:uid="{9BF86A0E-3D26-410B-A451-6C9CFFAF332F}"/>
    <cellStyle name="Normalny 4 13 2 2 2" xfId="9888" xr:uid="{74975EAD-013F-4D8E-B0A4-4B85F1FF46AA}"/>
    <cellStyle name="Normalny 4 13 2 2 2 2" xfId="23921" xr:uid="{A13323A8-81AF-43B7-B791-0003FC711BDD}"/>
    <cellStyle name="Normalny 4 13 2 2 2 2 2" xfId="27829" xr:uid="{7B4EF4CA-0440-4B96-A331-DA763BFC705B}"/>
    <cellStyle name="Normalny 4 13 2 2 2 2 2 2" xfId="37128" xr:uid="{1606F592-3B77-4589-81A3-0E8A39A257B7}"/>
    <cellStyle name="Normalny 4 13 2 2 2 2 3" xfId="37127" xr:uid="{D8AFB10F-83E1-443A-BEC0-067AADED8EE3}"/>
    <cellStyle name="Normalny 4 13 2 2 2 3" xfId="25227" xr:uid="{08158D77-4337-400F-9667-5CD971E93365}"/>
    <cellStyle name="Normalny 4 13 2 2 2 3 2" xfId="29133" xr:uid="{0008ACF6-BB49-4E4C-96B4-CDD302892CE3}"/>
    <cellStyle name="Normalny 4 13 2 2 2 3 2 2" xfId="37130" xr:uid="{68ABDE9C-6FF2-4B93-917F-130CDD517793}"/>
    <cellStyle name="Normalny 4 13 2 2 2 3 3" xfId="37129" xr:uid="{75A7BE28-1404-4A9B-B851-86F0792FF76C}"/>
    <cellStyle name="Normalny 4 13 2 2 2 4" xfId="26525" xr:uid="{9D713DA2-2750-42AC-83CB-042FA63BCE4E}"/>
    <cellStyle name="Normalny 4 13 2 2 2 4 2" xfId="37131" xr:uid="{1A8FB78A-3189-414B-A78B-2256B6830CFB}"/>
    <cellStyle name="Normalny 4 13 2 2 2 5" xfId="30439" xr:uid="{2208065D-9019-499E-9B9D-A2FAF68A474A}"/>
    <cellStyle name="Normalny 4 13 2 2 2 6" xfId="31490" xr:uid="{6C317C6B-7F83-4D6D-B10E-A8700B1EC3FD}"/>
    <cellStyle name="Normalny 4 13 2 2 3" xfId="9889" xr:uid="{02A31332-471F-4E8A-BC04-720E2D024FC7}"/>
    <cellStyle name="Normalny 4 13 2 2 3 2" xfId="23922" xr:uid="{9BFD61D7-C493-45F7-BF49-8A55BBF4FA5C}"/>
    <cellStyle name="Normalny 4 13 2 2 3 2 2" xfId="27830" xr:uid="{F6114597-8AD9-4BE4-ACD8-C45743A84EDE}"/>
    <cellStyle name="Normalny 4 13 2 2 3 2 2 2" xfId="37133" xr:uid="{6840DEE4-1F18-4035-ACC1-67486891E751}"/>
    <cellStyle name="Normalny 4 13 2 2 3 2 3" xfId="37132" xr:uid="{B30E5E78-F50B-4C06-AC6B-2F5D96FB17B3}"/>
    <cellStyle name="Normalny 4 13 2 2 3 3" xfId="25228" xr:uid="{D92D94CE-7120-47BA-AEC7-D853CD96BF96}"/>
    <cellStyle name="Normalny 4 13 2 2 3 3 2" xfId="29134" xr:uid="{DB31FE1C-4C1C-43DE-A767-44DF03934948}"/>
    <cellStyle name="Normalny 4 13 2 2 3 3 2 2" xfId="37135" xr:uid="{51499645-D0BB-47D2-9D7D-5E26EAA0C79E}"/>
    <cellStyle name="Normalny 4 13 2 2 3 3 3" xfId="37134" xr:uid="{4FF46B8F-F498-4147-B99E-CB275BEA2FFB}"/>
    <cellStyle name="Normalny 4 13 2 2 3 4" xfId="26526" xr:uid="{6DEE1333-04D5-479D-99AC-A6F353B09F2F}"/>
    <cellStyle name="Normalny 4 13 2 2 3 4 2" xfId="37136" xr:uid="{E0F9969A-12E5-4EA8-A49B-C3C8DFAE04E1}"/>
    <cellStyle name="Normalny 4 13 2 2 3 5" xfId="30440" xr:uid="{BBAD1943-3C64-40C2-AB7C-4ADFC95B47E7}"/>
    <cellStyle name="Normalny 4 13 2 2 3 6" xfId="31941" xr:uid="{99FB4014-4777-42A4-A95D-BA28551E9EBA}"/>
    <cellStyle name="Normalny 4 13 2 2 4" xfId="23920" xr:uid="{BE0A3BF2-8DCE-4EF8-8EA0-93B0D1FBA3D3}"/>
    <cellStyle name="Normalny 4 13 2 2 4 2" xfId="27828" xr:uid="{AF35D231-BF1C-48A1-9458-64780111BADF}"/>
    <cellStyle name="Normalny 4 13 2 2 4 2 2" xfId="37138" xr:uid="{E2C1D361-3D5C-449E-82BB-965E130B14D0}"/>
    <cellStyle name="Normalny 4 13 2 2 4 3" xfId="37137" xr:uid="{A938B290-869C-4A75-A018-48B29A9F96E2}"/>
    <cellStyle name="Normalny 4 13 2 2 5" xfId="25226" xr:uid="{27B92034-A45A-4C56-A712-705FE5B8467A}"/>
    <cellStyle name="Normalny 4 13 2 2 5 2" xfId="29132" xr:uid="{F333C3EE-31BC-4A82-A99B-539565321785}"/>
    <cellStyle name="Normalny 4 13 2 2 5 2 2" xfId="37140" xr:uid="{FF496A5A-F56E-4E7A-A066-F872E0FC5D12}"/>
    <cellStyle name="Normalny 4 13 2 2 5 3" xfId="37139" xr:uid="{8263FB05-000A-41AD-92FB-148E886A5A8F}"/>
    <cellStyle name="Normalny 4 13 2 2 6" xfId="26524" xr:uid="{0937F088-E14B-4FF9-83BB-9D05BEA412FC}"/>
    <cellStyle name="Normalny 4 13 2 2 6 2" xfId="37141" xr:uid="{CB25C10F-7431-4EE0-A0A9-2B26A12F220B}"/>
    <cellStyle name="Normalny 4 13 2 2 7" xfId="30441" xr:uid="{A8ADC58A-3153-4677-A115-68E92BF228F5}"/>
    <cellStyle name="Normalny 4 13 2 2 8" xfId="31026" xr:uid="{7FB915ED-0511-4318-831B-5F539F8B6866}"/>
    <cellStyle name="Normalny 4 13 2 3" xfId="9890" xr:uid="{2C7E1654-4D9D-41AF-8145-DB742810C3DB}"/>
    <cellStyle name="Normalny 4 13 2 3 2" xfId="9891" xr:uid="{35AC9E01-A3DC-4B0F-AF46-389915E5CD77}"/>
    <cellStyle name="Normalny 4 13 2 3 2 2" xfId="23924" xr:uid="{5711FE72-86F1-4F58-86F4-1B6A75BE14E8}"/>
    <cellStyle name="Normalny 4 13 2 3 2 2 2" xfId="27832" xr:uid="{F29CFF84-FCAD-48BE-8D14-50FD9B0E70CD}"/>
    <cellStyle name="Normalny 4 13 2 3 2 2 2 2" xfId="37143" xr:uid="{A5E757FE-1687-4CA8-AB6F-B2ED2AFE911F}"/>
    <cellStyle name="Normalny 4 13 2 3 2 2 3" xfId="37142" xr:uid="{5C5DBC7C-FE5B-4C98-9574-ECB4D2EE8075}"/>
    <cellStyle name="Normalny 4 13 2 3 2 3" xfId="25230" xr:uid="{0270700E-12CC-4C11-B593-596621F4DE21}"/>
    <cellStyle name="Normalny 4 13 2 3 2 3 2" xfId="29136" xr:uid="{23F2C29C-A92F-4415-A059-17AF8CC8234D}"/>
    <cellStyle name="Normalny 4 13 2 3 2 3 2 2" xfId="37145" xr:uid="{CF42DED8-1937-44FB-88FF-A6AB52D97859}"/>
    <cellStyle name="Normalny 4 13 2 3 2 3 3" xfId="37144" xr:uid="{99CE79D7-9F90-41CD-8D6B-18B1B7C10D45}"/>
    <cellStyle name="Normalny 4 13 2 3 2 4" xfId="26528" xr:uid="{BBEDD9EE-5B63-482A-A4F5-4ED31FB568E2}"/>
    <cellStyle name="Normalny 4 13 2 3 2 4 2" xfId="37146" xr:uid="{F7387B02-D585-4ECA-B3FE-0964692E0901}"/>
    <cellStyle name="Normalny 4 13 2 3 2 5" xfId="30442" xr:uid="{E1D258D5-39EE-4530-B8D8-847ED742152E}"/>
    <cellStyle name="Normalny 4 13 2 3 2 6" xfId="31942" xr:uid="{79975ED3-76BF-4812-B539-85CF40B258D5}"/>
    <cellStyle name="Normalny 4 13 2 3 3" xfId="23923" xr:uid="{F0A2203E-245D-43B8-B177-293FF8FF10F5}"/>
    <cellStyle name="Normalny 4 13 2 3 3 2" xfId="27831" xr:uid="{2BD9C096-69F6-4C5C-A37A-972A7477EB28}"/>
    <cellStyle name="Normalny 4 13 2 3 3 2 2" xfId="37148" xr:uid="{A5A24DB9-0941-4159-B5AD-FDBB367ED7BC}"/>
    <cellStyle name="Normalny 4 13 2 3 3 3" xfId="37147" xr:uid="{CFF9D9FD-75C8-420D-8163-758C5C8B9D1B}"/>
    <cellStyle name="Normalny 4 13 2 3 4" xfId="25229" xr:uid="{F3C94440-BBB3-4D7C-880F-784D8A09A4AD}"/>
    <cellStyle name="Normalny 4 13 2 3 4 2" xfId="29135" xr:uid="{16163514-10E0-41FF-AF7E-B9A5AEA6C82E}"/>
    <cellStyle name="Normalny 4 13 2 3 4 2 2" xfId="37150" xr:uid="{03AAA37C-569B-4461-9440-7A126057BFA0}"/>
    <cellStyle name="Normalny 4 13 2 3 4 3" xfId="37149" xr:uid="{4F3C194C-C6E2-4671-8D2C-29B092AA543B}"/>
    <cellStyle name="Normalny 4 13 2 3 5" xfId="26527" xr:uid="{566F7C85-C337-454B-954A-22133827AF0F}"/>
    <cellStyle name="Normalny 4 13 2 3 5 2" xfId="37151" xr:uid="{1951AFEB-D379-4098-B111-EC2BEEAA7CBF}"/>
    <cellStyle name="Normalny 4 13 2 3 6" xfId="30443" xr:uid="{D9B8B815-7DC5-411E-9626-70611FD106F9}"/>
    <cellStyle name="Normalny 4 13 2 3 7" xfId="31188" xr:uid="{F8233D7A-6CC6-40C1-BA00-562C57459707}"/>
    <cellStyle name="Normalny 4 13 2 4" xfId="9892" xr:uid="{630DA513-C752-418E-BC64-ED8CBDF62700}"/>
    <cellStyle name="Normalny 4 13 2 4 2" xfId="23925" xr:uid="{ACF3D85B-8621-4B91-9D4F-7371254552D1}"/>
    <cellStyle name="Normalny 4 13 2 4 2 2" xfId="27833" xr:uid="{A80D8D80-401D-4612-BE7B-BCE53A9D17C4}"/>
    <cellStyle name="Normalny 4 13 2 4 2 2 2" xfId="37153" xr:uid="{F431AED6-4B12-49BD-ABD6-099F9777F320}"/>
    <cellStyle name="Normalny 4 13 2 4 2 3" xfId="37152" xr:uid="{6F2C7FBB-C053-498B-BC51-8915ED88D11B}"/>
    <cellStyle name="Normalny 4 13 2 4 3" xfId="25231" xr:uid="{95F028A1-7234-44AA-B137-CC93810E8AF1}"/>
    <cellStyle name="Normalny 4 13 2 4 3 2" xfId="29137" xr:uid="{10688ED6-067C-4F30-91A1-E933F92393AC}"/>
    <cellStyle name="Normalny 4 13 2 4 3 2 2" xfId="37155" xr:uid="{FAFE95B1-CA04-425A-90C8-F4B8FE650EC1}"/>
    <cellStyle name="Normalny 4 13 2 4 3 3" xfId="37154" xr:uid="{50EBBAC4-55C7-4CD5-B0E8-B76F882CA0E8}"/>
    <cellStyle name="Normalny 4 13 2 4 4" xfId="26529" xr:uid="{52F6DBB7-F4A7-41CB-858D-92285322A195}"/>
    <cellStyle name="Normalny 4 13 2 4 4 2" xfId="37156" xr:uid="{B4BB281C-E910-4BD4-96F2-1F101BE92183}"/>
    <cellStyle name="Normalny 4 13 2 4 5" xfId="30444" xr:uid="{FE2475D5-B4FA-469D-9EA4-0CDEDDC2054B}"/>
    <cellStyle name="Normalny 4 13 2 4 6" xfId="31489" xr:uid="{41930A32-FEEA-4D3F-98BC-BF3B77B58B1E}"/>
    <cellStyle name="Normalny 4 13 2 5" xfId="9893" xr:uid="{A927ADD1-4D7B-433C-B9F1-EDA2C279A61F}"/>
    <cellStyle name="Normalny 4 13 2 5 2" xfId="23926" xr:uid="{BC8FDDF3-91B9-48AE-96BC-D1C1E3A51B20}"/>
    <cellStyle name="Normalny 4 13 2 5 2 2" xfId="27834" xr:uid="{019CD390-79D2-4BFD-B25B-DE3EB8F67857}"/>
    <cellStyle name="Normalny 4 13 2 5 2 2 2" xfId="37158" xr:uid="{465013B8-9933-4FDC-A8B1-170D92682185}"/>
    <cellStyle name="Normalny 4 13 2 5 2 3" xfId="37157" xr:uid="{E5263B0A-C58A-4831-8AC6-6E65738949F4}"/>
    <cellStyle name="Normalny 4 13 2 5 3" xfId="25232" xr:uid="{ECF6E280-EED1-473E-B8FC-9C699A4A72B4}"/>
    <cellStyle name="Normalny 4 13 2 5 3 2" xfId="29138" xr:uid="{66B6F20E-D134-42BF-AEBB-062DB346DC27}"/>
    <cellStyle name="Normalny 4 13 2 5 3 2 2" xfId="37160" xr:uid="{68F6AB77-5649-439D-A2AB-2E157681C401}"/>
    <cellStyle name="Normalny 4 13 2 5 3 3" xfId="37159" xr:uid="{F8856809-F228-4ECD-A934-45B35EF280BB}"/>
    <cellStyle name="Normalny 4 13 2 5 4" xfId="26530" xr:uid="{92907E0D-3EEC-41C5-8A88-DEE196B3A47F}"/>
    <cellStyle name="Normalny 4 13 2 5 4 2" xfId="37161" xr:uid="{F182A6F8-FE35-47F6-A6E3-210722E47548}"/>
    <cellStyle name="Normalny 4 13 2 5 5" xfId="30445" xr:uid="{65296EB7-8E50-4058-A97D-4E0E9B9C3A2F}"/>
    <cellStyle name="Normalny 4 13 2 5 6" xfId="31940" xr:uid="{738ABAD4-1CC2-477A-8ECA-3AD9176750C3}"/>
    <cellStyle name="Normalny 4 13 2 6" xfId="23919" xr:uid="{9F38AA8C-97A4-4DC6-8655-9A9281BFE219}"/>
    <cellStyle name="Normalny 4 13 2 6 2" xfId="27827" xr:uid="{F47D0E6D-3A24-40A1-8AFE-D1B5AF71F154}"/>
    <cellStyle name="Normalny 4 13 2 6 2 2" xfId="37163" xr:uid="{A930A890-5FAD-4F3F-BBB0-4B5D33D38B52}"/>
    <cellStyle name="Normalny 4 13 2 6 3" xfId="37162" xr:uid="{CDC8DF57-66A2-4439-BA6C-7FD871FA44F8}"/>
    <cellStyle name="Normalny 4 13 2 7" xfId="25225" xr:uid="{49EAC7D5-1368-432B-9917-91C5DDC256DD}"/>
    <cellStyle name="Normalny 4 13 2 7 2" xfId="29131" xr:uid="{73DC739F-0BA8-49F9-8BE5-4CA92F7C2A98}"/>
    <cellStyle name="Normalny 4 13 2 7 2 2" xfId="37165" xr:uid="{080DF322-13B2-4AFE-A36A-8DF4D84D0F64}"/>
    <cellStyle name="Normalny 4 13 2 7 3" xfId="37164" xr:uid="{FFDD9BEA-35B3-41F6-9C66-649D01D9F02B}"/>
    <cellStyle name="Normalny 4 13 2 8" xfId="26523" xr:uid="{C7F3A20E-DD56-4675-8480-29A60A30AADF}"/>
    <cellStyle name="Normalny 4 13 2 8 2" xfId="37166" xr:uid="{D0744625-20AB-4A69-B661-A2426BC6255D}"/>
    <cellStyle name="Normalny 4 13 2 9" xfId="30446" xr:uid="{D09A581D-D4F8-433B-A1FA-4FAAF34CF635}"/>
    <cellStyle name="Normalny 4 13 3" xfId="9894" xr:uid="{72438983-67F3-46D4-851F-A21EA924E3BC}"/>
    <cellStyle name="Normalny 4 13 3 2" xfId="9895" xr:uid="{5EAF6198-4CAB-4C81-9233-48CDE02847E8}"/>
    <cellStyle name="Normalny 4 13 3 2 2" xfId="23928" xr:uid="{4BE11130-6CC6-4C68-A4DB-ECF9C34AEA39}"/>
    <cellStyle name="Normalny 4 13 3 2 2 2" xfId="27836" xr:uid="{CA602CE2-AE13-417A-A2FA-B8E1F9881372}"/>
    <cellStyle name="Normalny 4 13 3 2 2 2 2" xfId="37168" xr:uid="{C38A4905-052C-4B0F-A33A-79838BC2AA0B}"/>
    <cellStyle name="Normalny 4 13 3 2 2 3" xfId="37167" xr:uid="{D47B52CA-39FC-4C8F-8610-92AAB9B2245E}"/>
    <cellStyle name="Normalny 4 13 3 2 3" xfId="25234" xr:uid="{41460C5D-F89F-4BE5-93BA-FE3DA1E745AA}"/>
    <cellStyle name="Normalny 4 13 3 2 3 2" xfId="29140" xr:uid="{4AA9570D-787A-43F7-BE06-070442750774}"/>
    <cellStyle name="Normalny 4 13 3 2 3 2 2" xfId="37170" xr:uid="{0E22A3BF-4460-4079-ABE9-F7FAA2331824}"/>
    <cellStyle name="Normalny 4 13 3 2 3 3" xfId="37169" xr:uid="{C68F4509-D69E-410B-B70B-D2FC847229E3}"/>
    <cellStyle name="Normalny 4 13 3 2 4" xfId="26532" xr:uid="{F3071D72-2E27-4E31-A358-7C8F7982A59A}"/>
    <cellStyle name="Normalny 4 13 3 2 4 2" xfId="37171" xr:uid="{7EB49B20-4F53-4499-96C4-4F5639611BBE}"/>
    <cellStyle name="Normalny 4 13 3 2 5" xfId="30447" xr:uid="{DBEEF523-0FEC-4F2B-9B8D-5E5116DC6BD0}"/>
    <cellStyle name="Normalny 4 13 3 2 6" xfId="31491" xr:uid="{12C3D311-F300-4414-825B-DA8EBD7A3E5A}"/>
    <cellStyle name="Normalny 4 13 3 3" xfId="9896" xr:uid="{01621B9E-69F3-4574-A0EC-D5BB19148EBB}"/>
    <cellStyle name="Normalny 4 13 3 3 2" xfId="23929" xr:uid="{42BA64A0-A8F2-45C0-BA64-3AA349A4425B}"/>
    <cellStyle name="Normalny 4 13 3 3 2 2" xfId="27837" xr:uid="{56998486-8059-42C8-BE03-1EEAAEEB36D1}"/>
    <cellStyle name="Normalny 4 13 3 3 2 2 2" xfId="37173" xr:uid="{313F3B3B-3641-4056-B561-D683072566CB}"/>
    <cellStyle name="Normalny 4 13 3 3 2 3" xfId="37172" xr:uid="{AC3592A7-5694-4346-A8BE-D46D9DFFEAE7}"/>
    <cellStyle name="Normalny 4 13 3 3 3" xfId="25235" xr:uid="{74239F19-5BBD-477D-AC2E-96D4BCB21A73}"/>
    <cellStyle name="Normalny 4 13 3 3 3 2" xfId="29141" xr:uid="{5A451460-9DC0-4A3C-B3D7-D254CE2F47B3}"/>
    <cellStyle name="Normalny 4 13 3 3 3 2 2" xfId="37175" xr:uid="{9BE04C71-8D1A-4A03-A9DC-5FD9BA43AB13}"/>
    <cellStyle name="Normalny 4 13 3 3 3 3" xfId="37174" xr:uid="{45C79E9D-B78C-41EE-8416-B54BF82A4AE7}"/>
    <cellStyle name="Normalny 4 13 3 3 4" xfId="26533" xr:uid="{00E815BB-50F3-4480-9ECE-ADD10034A795}"/>
    <cellStyle name="Normalny 4 13 3 3 4 2" xfId="37176" xr:uid="{C868359B-4FC9-4AC8-A716-ED6739E15698}"/>
    <cellStyle name="Normalny 4 13 3 3 5" xfId="30448" xr:uid="{336F2924-C3F1-4952-8D38-BEA2E4CECBB2}"/>
    <cellStyle name="Normalny 4 13 3 3 6" xfId="31943" xr:uid="{FACE25F8-56B6-4C6F-9041-D1781521114E}"/>
    <cellStyle name="Normalny 4 13 3 4" xfId="23927" xr:uid="{ECD584BD-35E7-477F-9A61-452BD2C9A525}"/>
    <cellStyle name="Normalny 4 13 3 4 2" xfId="27835" xr:uid="{E1F69433-5D59-423D-9AE4-375A70F179A4}"/>
    <cellStyle name="Normalny 4 13 3 4 2 2" xfId="37178" xr:uid="{199E1643-F728-4675-85F6-B9473DDC42F8}"/>
    <cellStyle name="Normalny 4 13 3 4 3" xfId="37177" xr:uid="{96F91B19-AF00-4DCD-958E-D87A15981AF7}"/>
    <cellStyle name="Normalny 4 13 3 5" xfId="25233" xr:uid="{157D0F12-5C43-4166-89AB-7BB99EC736E4}"/>
    <cellStyle name="Normalny 4 13 3 5 2" xfId="29139" xr:uid="{BC20FD2C-6DA7-4720-9577-AA867092F3E6}"/>
    <cellStyle name="Normalny 4 13 3 5 2 2" xfId="37180" xr:uid="{8EC25F33-DF10-41F2-AF8A-4CC6B20890F5}"/>
    <cellStyle name="Normalny 4 13 3 5 3" xfId="37179" xr:uid="{A928D346-B9C9-4F66-B024-5280E8045AC2}"/>
    <cellStyle name="Normalny 4 13 3 6" xfId="26531" xr:uid="{8BFC868D-897B-4B34-9376-16B8CA40BBF2}"/>
    <cellStyle name="Normalny 4 13 3 6 2" xfId="37181" xr:uid="{6BE0A38B-9110-4E67-9D10-44846A50215C}"/>
    <cellStyle name="Normalny 4 13 3 7" xfId="30449" xr:uid="{2C7E21FB-3F3F-4BA5-A910-378D17D58691}"/>
    <cellStyle name="Normalny 4 13 3 8" xfId="30947" xr:uid="{8FA61E11-6322-471A-8FF1-C08D00228957}"/>
    <cellStyle name="Normalny 4 13 4" xfId="9897" xr:uid="{03094F29-5EAF-4ABD-AC1F-F92A1722DE31}"/>
    <cellStyle name="Normalny 4 13 4 2" xfId="9898" xr:uid="{DDCC1A1F-F76B-4C77-8FDB-42CD09D76485}"/>
    <cellStyle name="Normalny 4 13 4 2 2" xfId="23931" xr:uid="{9BB58645-DCD5-493B-B5C5-5F6591211A0E}"/>
    <cellStyle name="Normalny 4 13 4 2 2 2" xfId="27839" xr:uid="{59FCFFF7-C646-433F-BDF2-B8FCFFF809DD}"/>
    <cellStyle name="Normalny 4 13 4 2 2 2 2" xfId="37183" xr:uid="{60C4C2EE-0F53-4DB2-9EB2-1488E0E509CB}"/>
    <cellStyle name="Normalny 4 13 4 2 2 3" xfId="37182" xr:uid="{77989614-2BE7-453D-BDD2-169EE6ECA627}"/>
    <cellStyle name="Normalny 4 13 4 2 3" xfId="25237" xr:uid="{C3DE5CE6-BBAB-4A18-AC10-8CB6063E7B44}"/>
    <cellStyle name="Normalny 4 13 4 2 3 2" xfId="29143" xr:uid="{54BC623B-EAB3-4A57-9AC6-4F4CAC46FF13}"/>
    <cellStyle name="Normalny 4 13 4 2 3 2 2" xfId="37185" xr:uid="{5AB84A53-8D8C-48E4-9D3F-57848D972E97}"/>
    <cellStyle name="Normalny 4 13 4 2 3 3" xfId="37184" xr:uid="{D1DA7BA3-F4DC-4050-B58C-230198F9DA8A}"/>
    <cellStyle name="Normalny 4 13 4 2 4" xfId="26535" xr:uid="{25917221-2C5D-4F38-8835-CDC2BCB48EA6}"/>
    <cellStyle name="Normalny 4 13 4 2 4 2" xfId="37186" xr:uid="{08DDCAD5-EF67-40A3-B0F9-D5ABE67F166B}"/>
    <cellStyle name="Normalny 4 13 4 2 5" xfId="30450" xr:uid="{17B9C688-99E4-445E-8273-BE018A2A9669}"/>
    <cellStyle name="Normalny 4 13 4 2 6" xfId="31944" xr:uid="{9799AB05-31A1-453F-AF9D-920C48235D33}"/>
    <cellStyle name="Normalny 4 13 4 3" xfId="23930" xr:uid="{D14F115D-08E8-4331-B41E-B4537D0D78B9}"/>
    <cellStyle name="Normalny 4 13 4 3 2" xfId="27838" xr:uid="{EE077A83-D6AB-4DA2-B344-5BD23A5C846F}"/>
    <cellStyle name="Normalny 4 13 4 3 2 2" xfId="37188" xr:uid="{4E635877-408A-4767-BBB7-6A2EF1FC81BD}"/>
    <cellStyle name="Normalny 4 13 4 3 3" xfId="37187" xr:uid="{632B3235-691C-41A0-A590-7FEE51A6AC04}"/>
    <cellStyle name="Normalny 4 13 4 4" xfId="25236" xr:uid="{4C528479-AF15-4AA4-97CF-AE536ABA3036}"/>
    <cellStyle name="Normalny 4 13 4 4 2" xfId="29142" xr:uid="{24722665-82A7-4146-82E1-C8380D0DF89F}"/>
    <cellStyle name="Normalny 4 13 4 4 2 2" xfId="37190" xr:uid="{8C8A6148-8A21-43ED-9D33-73A884E941A4}"/>
    <cellStyle name="Normalny 4 13 4 4 3" xfId="37189" xr:uid="{D11D3A4C-4149-4183-BA3C-0E0EF6FC7013}"/>
    <cellStyle name="Normalny 4 13 4 5" xfId="26534" xr:uid="{7BC8D661-BAAD-4F5A-8F70-40CC8AD9BC0B}"/>
    <cellStyle name="Normalny 4 13 4 5 2" xfId="37191" xr:uid="{48FA588B-724A-4FFC-AEAA-873FECEF5179}"/>
    <cellStyle name="Normalny 4 13 4 6" xfId="30451" xr:uid="{33C6268B-B29B-4E28-B885-74203E83F085}"/>
    <cellStyle name="Normalny 4 13 4 7" xfId="31109" xr:uid="{26C060DF-AE84-41BB-B1C6-326B246F7447}"/>
    <cellStyle name="Normalny 4 13 5" xfId="9899" xr:uid="{1F1B4293-C446-46D4-BCB6-362B638EF425}"/>
    <cellStyle name="Normalny 4 13 5 2" xfId="23932" xr:uid="{EDEA07A0-177B-4C97-AC09-08B4E56C0588}"/>
    <cellStyle name="Normalny 4 13 5 2 2" xfId="27840" xr:uid="{A594FFCA-5BF4-4A51-B4CB-2C0BD0BF460D}"/>
    <cellStyle name="Normalny 4 13 5 2 2 2" xfId="37193" xr:uid="{CD87A226-1E8E-4D2B-A00E-DE02F4695521}"/>
    <cellStyle name="Normalny 4 13 5 2 3" xfId="37192" xr:uid="{1399C419-2878-4B51-8508-991491D5B1B4}"/>
    <cellStyle name="Normalny 4 13 5 3" xfId="25238" xr:uid="{566E1C8C-AE45-4F25-B68D-03A97CE7813F}"/>
    <cellStyle name="Normalny 4 13 5 3 2" xfId="29144" xr:uid="{0520E28A-513A-4C24-9C4B-C8FFB93A4056}"/>
    <cellStyle name="Normalny 4 13 5 3 2 2" xfId="37195" xr:uid="{27365603-3DE0-48EB-BDC4-D86B7ED9828A}"/>
    <cellStyle name="Normalny 4 13 5 3 3" xfId="37194" xr:uid="{7F027181-8251-4988-8E05-18FC0ED76912}"/>
    <cellStyle name="Normalny 4 13 5 4" xfId="26536" xr:uid="{FB2219ED-4C58-44A3-912C-4108BE3B29D2}"/>
    <cellStyle name="Normalny 4 13 5 4 2" xfId="37196" xr:uid="{9527A3A3-F4C5-4C92-A519-1BFFF6469207}"/>
    <cellStyle name="Normalny 4 13 5 5" xfId="30452" xr:uid="{D9A59232-FC6F-4975-881E-09BEC86371D5}"/>
    <cellStyle name="Normalny 4 13 5 6" xfId="31488" xr:uid="{98AFB13D-190D-4D42-A731-45A122C92D9E}"/>
    <cellStyle name="Normalny 4 13 6" xfId="9900" xr:uid="{51940486-679C-4210-BF00-3C51250D6EEB}"/>
    <cellStyle name="Normalny 4 13 6 2" xfId="23933" xr:uid="{880BDF9F-4281-45E0-AEB9-89BD3D3A62C8}"/>
    <cellStyle name="Normalny 4 13 6 2 2" xfId="27841" xr:uid="{0544DE77-63BA-4639-8FAB-EE5E2CCBDDE2}"/>
    <cellStyle name="Normalny 4 13 6 2 2 2" xfId="37198" xr:uid="{FF2E103E-8C77-4E16-9C2D-DA557D13BA86}"/>
    <cellStyle name="Normalny 4 13 6 2 3" xfId="37197" xr:uid="{15FBBE5B-09B1-4AE9-86F9-D1F04BC33E1C}"/>
    <cellStyle name="Normalny 4 13 6 3" xfId="25239" xr:uid="{4CBC0746-ADBA-44F6-A6AE-E0EEF00397B1}"/>
    <cellStyle name="Normalny 4 13 6 3 2" xfId="29145" xr:uid="{88289784-8639-42E4-8113-77FC37895B66}"/>
    <cellStyle name="Normalny 4 13 6 3 2 2" xfId="37200" xr:uid="{C90733CF-79F3-4F56-8ADC-29A59C18249F}"/>
    <cellStyle name="Normalny 4 13 6 3 3" xfId="37199" xr:uid="{1131E399-837E-485E-ABBB-64904CF76C8A}"/>
    <cellStyle name="Normalny 4 13 6 4" xfId="26537" xr:uid="{88FA72DF-5311-406D-BC1A-006A5E57AAFC}"/>
    <cellStyle name="Normalny 4 13 6 4 2" xfId="37201" xr:uid="{FF9F920B-2B90-4898-85CE-97F5D91EE81D}"/>
    <cellStyle name="Normalny 4 13 6 5" xfId="30453" xr:uid="{71147D4C-4FDB-4FF9-A0D3-680B8BA604AD}"/>
    <cellStyle name="Normalny 4 13 6 6" xfId="31939" xr:uid="{CCF84EC4-2B03-4A1E-9556-488AF9846965}"/>
    <cellStyle name="Normalny 4 13 7" xfId="23918" xr:uid="{D4F1D944-DEA3-453B-86D5-5581C226001E}"/>
    <cellStyle name="Normalny 4 13 7 2" xfId="27826" xr:uid="{211E46A3-DAF3-442E-860D-7BC35A7B8E85}"/>
    <cellStyle name="Normalny 4 13 7 2 2" xfId="37203" xr:uid="{37540CA6-2A28-444D-A7C3-730029CF1787}"/>
    <cellStyle name="Normalny 4 13 7 3" xfId="37202" xr:uid="{2CF42A98-73EB-4DF4-8A82-703D8143940A}"/>
    <cellStyle name="Normalny 4 13 8" xfId="25224" xr:uid="{51417E08-5811-445D-B854-7649D82DA146}"/>
    <cellStyle name="Normalny 4 13 8 2" xfId="29130" xr:uid="{380A6C43-59E0-4D3F-8C97-E9E65A651A79}"/>
    <cellStyle name="Normalny 4 13 8 2 2" xfId="37205" xr:uid="{4A6564A9-480D-48AD-B250-4290A54C9CE4}"/>
    <cellStyle name="Normalny 4 13 8 3" xfId="37204" xr:uid="{2E85DEFB-FDCC-48EC-9424-0F765FB784D1}"/>
    <cellStyle name="Normalny 4 13 9" xfId="26522" xr:uid="{001592EE-5CBA-413B-A592-AC47B164834B}"/>
    <cellStyle name="Normalny 4 13 9 2" xfId="37206" xr:uid="{B6F4D517-4606-4439-869B-D226DE3860A7}"/>
    <cellStyle name="Normalny 4 14" xfId="9901" xr:uid="{EFB8B003-3255-4DE9-88F6-161CA745D92A}"/>
    <cellStyle name="Normalny 4 14 10" xfId="30454" xr:uid="{A952F36E-CFF8-4426-A79D-8B2B908B2ECA}"/>
    <cellStyle name="Normalny 4 14 11" xfId="30804" xr:uid="{16CC6FA8-CF9E-405F-AB72-0D4B5176AE0E}"/>
    <cellStyle name="Normalny 4 14 12" xfId="40730" xr:uid="{07DB676B-505E-4CBD-B609-FB0D64E607B9}"/>
    <cellStyle name="Normalny 4 14 2" xfId="9902" xr:uid="{7B48059B-8E97-4372-AC5C-36E8BAEAE734}"/>
    <cellStyle name="Normalny 4 14 2 10" xfId="30883" xr:uid="{A1167F40-D15C-4F98-A01B-5636AC6594A8}"/>
    <cellStyle name="Normalny 4 14 2 2" xfId="9903" xr:uid="{C7A25401-16AD-4C6D-9372-EEDC4EBFC1DB}"/>
    <cellStyle name="Normalny 4 14 2 2 2" xfId="9904" xr:uid="{D1BF320C-0D39-4133-910D-815316BBC020}"/>
    <cellStyle name="Normalny 4 14 2 2 2 2" xfId="23937" xr:uid="{DB8F2F4D-3D13-432F-AAC9-6376CC36FE6B}"/>
    <cellStyle name="Normalny 4 14 2 2 2 2 2" xfId="27845" xr:uid="{997E9850-9ED5-4854-9AA3-16862A09F864}"/>
    <cellStyle name="Normalny 4 14 2 2 2 2 2 2" xfId="37208" xr:uid="{A06634A5-3606-429D-A1AC-98B13BB9D106}"/>
    <cellStyle name="Normalny 4 14 2 2 2 2 3" xfId="37207" xr:uid="{67E647B9-4EB8-4959-AB06-69BEB60CA263}"/>
    <cellStyle name="Normalny 4 14 2 2 2 3" xfId="25243" xr:uid="{041773A7-D691-489F-9E4D-9C9AE81D0B0C}"/>
    <cellStyle name="Normalny 4 14 2 2 2 3 2" xfId="29149" xr:uid="{D4D1964B-1C8C-4099-8416-EA19677125AF}"/>
    <cellStyle name="Normalny 4 14 2 2 2 3 2 2" xfId="37210" xr:uid="{B0FB9BB5-937D-4715-A57E-B4EA7F9261C4}"/>
    <cellStyle name="Normalny 4 14 2 2 2 3 3" xfId="37209" xr:uid="{CFC04284-1A26-47D0-AD2E-986698B9CF5B}"/>
    <cellStyle name="Normalny 4 14 2 2 2 4" xfId="26541" xr:uid="{F49E7B3D-3B0A-4B4A-BA6B-1E81551BBEE9}"/>
    <cellStyle name="Normalny 4 14 2 2 2 4 2" xfId="37211" xr:uid="{EAA590DD-46BD-4355-89FD-1183C135C972}"/>
    <cellStyle name="Normalny 4 14 2 2 2 5" xfId="30455" xr:uid="{937C4ECB-1266-4924-AF5B-3F1F64215219}"/>
    <cellStyle name="Normalny 4 14 2 2 2 6" xfId="31494" xr:uid="{7B45148E-CCCC-48ED-AD31-6C43D06D25E9}"/>
    <cellStyle name="Normalny 4 14 2 2 3" xfId="9905" xr:uid="{DA4DCDEC-9880-462E-BE6E-37089CCA2AD8}"/>
    <cellStyle name="Normalny 4 14 2 2 3 2" xfId="23938" xr:uid="{B3103637-BCDE-472C-8777-0505CBF5692E}"/>
    <cellStyle name="Normalny 4 14 2 2 3 2 2" xfId="27846" xr:uid="{8FC6D53E-3265-48B9-AB5F-4F0A6ECACDC5}"/>
    <cellStyle name="Normalny 4 14 2 2 3 2 2 2" xfId="37213" xr:uid="{134C85C7-FAE8-44C0-8121-C96451CEADB1}"/>
    <cellStyle name="Normalny 4 14 2 2 3 2 3" xfId="37212" xr:uid="{E1611AB9-BF2A-4050-8B99-F62FF673EA8B}"/>
    <cellStyle name="Normalny 4 14 2 2 3 3" xfId="25244" xr:uid="{2DEE18A5-AEA7-405F-BF49-EB949D913D09}"/>
    <cellStyle name="Normalny 4 14 2 2 3 3 2" xfId="29150" xr:uid="{41A5FAE0-273C-47F5-907D-B673DA4EF3A0}"/>
    <cellStyle name="Normalny 4 14 2 2 3 3 2 2" xfId="37215" xr:uid="{02828824-C831-49BC-9F27-C363A7A9ACA8}"/>
    <cellStyle name="Normalny 4 14 2 2 3 3 3" xfId="37214" xr:uid="{96D1779F-A8CC-4787-A47B-FB67142DD53C}"/>
    <cellStyle name="Normalny 4 14 2 2 3 4" xfId="26542" xr:uid="{5780B60B-09FA-4000-BA3F-F116981E63F7}"/>
    <cellStyle name="Normalny 4 14 2 2 3 4 2" xfId="37216" xr:uid="{CC3D79A4-35F9-4FCA-BFA2-0A6F5E8A0BD7}"/>
    <cellStyle name="Normalny 4 14 2 2 3 5" xfId="30456" xr:uid="{A7657B0E-46F0-4F7C-80E0-A7FD3CC4189C}"/>
    <cellStyle name="Normalny 4 14 2 2 3 6" xfId="31947" xr:uid="{BEE379F0-BC68-4FBD-AA1D-026EAD966063}"/>
    <cellStyle name="Normalny 4 14 2 2 4" xfId="23936" xr:uid="{C27CE79F-6B04-4292-9711-E4A99F1640F3}"/>
    <cellStyle name="Normalny 4 14 2 2 4 2" xfId="27844" xr:uid="{DC51C759-E1E6-4011-8D07-A24645372C49}"/>
    <cellStyle name="Normalny 4 14 2 2 4 2 2" xfId="37218" xr:uid="{15B9DF36-389A-4C36-8BEE-EB59880C9900}"/>
    <cellStyle name="Normalny 4 14 2 2 4 3" xfId="37217" xr:uid="{9C64255D-D79A-4702-AC15-849D62FA3A38}"/>
    <cellStyle name="Normalny 4 14 2 2 5" xfId="25242" xr:uid="{163D68D5-BE2C-41AF-A8BD-C75EC550C43F}"/>
    <cellStyle name="Normalny 4 14 2 2 5 2" xfId="29148" xr:uid="{451DB949-CE1A-42AC-9D61-0A0FE612ADE6}"/>
    <cellStyle name="Normalny 4 14 2 2 5 2 2" xfId="37220" xr:uid="{10F33A40-5E0E-4655-9E1A-E6CC349D51DF}"/>
    <cellStyle name="Normalny 4 14 2 2 5 3" xfId="37219" xr:uid="{47E1736B-3A3A-44F7-B7FC-8AEFAB61980F}"/>
    <cellStyle name="Normalny 4 14 2 2 6" xfId="26540" xr:uid="{E8A4FDF8-1585-40C7-8B42-2483E2E4C683}"/>
    <cellStyle name="Normalny 4 14 2 2 6 2" xfId="37221" xr:uid="{4B0A745F-9535-4FA8-8295-FF72B2064ADA}"/>
    <cellStyle name="Normalny 4 14 2 2 7" xfId="30457" xr:uid="{73A65C31-554D-4542-AB8A-274A243F5423}"/>
    <cellStyle name="Normalny 4 14 2 2 8" xfId="31045" xr:uid="{289043F0-E130-4E31-9F28-61AEEAC7E643}"/>
    <cellStyle name="Normalny 4 14 2 3" xfId="9906" xr:uid="{7650DBCC-A20C-4295-B53E-6D2954B2378E}"/>
    <cellStyle name="Normalny 4 14 2 3 2" xfId="9907" xr:uid="{AB57042B-4522-4A47-A0D3-4F45EBF9241E}"/>
    <cellStyle name="Normalny 4 14 2 3 2 2" xfId="23940" xr:uid="{C5886230-0E73-4497-B5F3-EFDD43585130}"/>
    <cellStyle name="Normalny 4 14 2 3 2 2 2" xfId="27848" xr:uid="{19130F89-558F-4C66-9217-DD906DCDF42F}"/>
    <cellStyle name="Normalny 4 14 2 3 2 2 2 2" xfId="37223" xr:uid="{0CB45330-21C6-4033-96BF-93AC6637305B}"/>
    <cellStyle name="Normalny 4 14 2 3 2 2 3" xfId="37222" xr:uid="{058E85B6-E4CA-4C80-BC6F-84E58671FABC}"/>
    <cellStyle name="Normalny 4 14 2 3 2 3" xfId="25246" xr:uid="{B49F2A29-D071-4F6E-8239-ECAB5CC46FE6}"/>
    <cellStyle name="Normalny 4 14 2 3 2 3 2" xfId="29152" xr:uid="{7CD2125D-8764-4BF8-B52A-4855819F01BC}"/>
    <cellStyle name="Normalny 4 14 2 3 2 3 2 2" xfId="37225" xr:uid="{B752F089-B1CB-44DD-9810-3F65B5F1FAFE}"/>
    <cellStyle name="Normalny 4 14 2 3 2 3 3" xfId="37224" xr:uid="{C2A2F558-8AD0-4210-80CA-9DFCFA77B71D}"/>
    <cellStyle name="Normalny 4 14 2 3 2 4" xfId="26544" xr:uid="{5C80FFFC-F5E8-4A7E-8114-A01CC87EC6AE}"/>
    <cellStyle name="Normalny 4 14 2 3 2 4 2" xfId="37226" xr:uid="{AB882F39-97AF-45A7-8B62-618F5230C66B}"/>
    <cellStyle name="Normalny 4 14 2 3 2 5" xfId="30458" xr:uid="{FB03DF82-F9F0-4A7B-9F06-F2FE5BAF0CE0}"/>
    <cellStyle name="Normalny 4 14 2 3 2 6" xfId="31948" xr:uid="{F4734E35-075E-4A8D-B831-E1C1350AD527}"/>
    <cellStyle name="Normalny 4 14 2 3 3" xfId="23939" xr:uid="{73650F36-21D3-4838-A2CC-1B21C9141065}"/>
    <cellStyle name="Normalny 4 14 2 3 3 2" xfId="27847" xr:uid="{5BCC3D27-53E4-4695-BBA2-AACA10F5AB51}"/>
    <cellStyle name="Normalny 4 14 2 3 3 2 2" xfId="37228" xr:uid="{4ADE2E2A-2B41-42CB-9039-40B0C2FE74F8}"/>
    <cellStyle name="Normalny 4 14 2 3 3 3" xfId="37227" xr:uid="{74C3E603-E738-4232-8E18-F1905A2FA87D}"/>
    <cellStyle name="Normalny 4 14 2 3 4" xfId="25245" xr:uid="{B57AC19E-AA7A-49D1-9E88-D74DCE814598}"/>
    <cellStyle name="Normalny 4 14 2 3 4 2" xfId="29151" xr:uid="{D94F2580-449C-4CC8-BFF3-98DEFB858035}"/>
    <cellStyle name="Normalny 4 14 2 3 4 2 2" xfId="37230" xr:uid="{0B06C5D6-04D0-442D-9E6C-232094E034F8}"/>
    <cellStyle name="Normalny 4 14 2 3 4 3" xfId="37229" xr:uid="{5D0AF706-3750-4F63-9A39-1B4F4C225D02}"/>
    <cellStyle name="Normalny 4 14 2 3 5" xfId="26543" xr:uid="{C85365B7-634C-4C91-8526-44009F74EBA1}"/>
    <cellStyle name="Normalny 4 14 2 3 5 2" xfId="37231" xr:uid="{D6FC7D52-B4B3-4E4E-9E91-8D00113CCF5A}"/>
    <cellStyle name="Normalny 4 14 2 3 6" xfId="30459" xr:uid="{25761DEF-36FB-43B4-9789-A7D5B0AC8863}"/>
    <cellStyle name="Normalny 4 14 2 3 7" xfId="31207" xr:uid="{F41E1623-343D-4EED-A329-11804D456258}"/>
    <cellStyle name="Normalny 4 14 2 4" xfId="9908" xr:uid="{3D4D8F80-9CBA-416F-A2D3-0F7A702E7830}"/>
    <cellStyle name="Normalny 4 14 2 4 2" xfId="23941" xr:uid="{16BE4A87-E8B6-4906-BB28-1C28488784F8}"/>
    <cellStyle name="Normalny 4 14 2 4 2 2" xfId="27849" xr:uid="{9E23F6B2-83D1-4884-B787-AAD2F0CEDD8C}"/>
    <cellStyle name="Normalny 4 14 2 4 2 2 2" xfId="37233" xr:uid="{E7FA1417-0C1B-4D21-8262-78BE2D52B684}"/>
    <cellStyle name="Normalny 4 14 2 4 2 3" xfId="37232" xr:uid="{A5B0DA5C-2CBA-445B-A2D0-E43658D5CCED}"/>
    <cellStyle name="Normalny 4 14 2 4 3" xfId="25247" xr:uid="{05FF8290-86AE-4CB5-9B65-27E96F814BD3}"/>
    <cellStyle name="Normalny 4 14 2 4 3 2" xfId="29153" xr:uid="{C3BC8256-3A3E-4B6D-85AE-6A4E60B90D7D}"/>
    <cellStyle name="Normalny 4 14 2 4 3 2 2" xfId="37235" xr:uid="{B4286DF0-E20A-4F8C-85B8-8AEC934FEFB7}"/>
    <cellStyle name="Normalny 4 14 2 4 3 3" xfId="37234" xr:uid="{0A6989DA-DF88-4010-B788-DCA74E662682}"/>
    <cellStyle name="Normalny 4 14 2 4 4" xfId="26545" xr:uid="{E2AF966F-E606-4E18-B9F3-70A874A870E7}"/>
    <cellStyle name="Normalny 4 14 2 4 4 2" xfId="37236" xr:uid="{F85B7230-11C6-475C-9CAA-CEE82B0FF2F0}"/>
    <cellStyle name="Normalny 4 14 2 4 5" xfId="30460" xr:uid="{438534ED-D6F5-418E-81CC-D3255C64449F}"/>
    <cellStyle name="Normalny 4 14 2 4 6" xfId="31493" xr:uid="{641D077C-D78A-44B2-A5DD-29DC39E88EF3}"/>
    <cellStyle name="Normalny 4 14 2 5" xfId="9909" xr:uid="{5BE061CA-225A-4D00-BBBA-7E86BCAFE881}"/>
    <cellStyle name="Normalny 4 14 2 5 2" xfId="23942" xr:uid="{69B5579A-8D77-46D9-9BB8-4EF556FBE421}"/>
    <cellStyle name="Normalny 4 14 2 5 2 2" xfId="27850" xr:uid="{E7B55176-741E-4E36-B331-03EA4034FED9}"/>
    <cellStyle name="Normalny 4 14 2 5 2 2 2" xfId="37238" xr:uid="{91BBCAB6-20CF-4073-B890-64F6D43F6D33}"/>
    <cellStyle name="Normalny 4 14 2 5 2 3" xfId="37237" xr:uid="{9209ADB8-FAA6-4D07-9535-508273C4756E}"/>
    <cellStyle name="Normalny 4 14 2 5 3" xfId="25248" xr:uid="{D756D908-9D19-46D3-94A3-72A58D90CA25}"/>
    <cellStyle name="Normalny 4 14 2 5 3 2" xfId="29154" xr:uid="{28263AEE-780A-4148-BD0C-A4BE13A774A4}"/>
    <cellStyle name="Normalny 4 14 2 5 3 2 2" xfId="37240" xr:uid="{85455CD9-0097-45B6-B647-88F38B33D71F}"/>
    <cellStyle name="Normalny 4 14 2 5 3 3" xfId="37239" xr:uid="{B826F919-D2AB-4908-9869-5338898A8F75}"/>
    <cellStyle name="Normalny 4 14 2 5 4" xfId="26546" xr:uid="{AAC5C1C9-8E80-4858-AE66-D4E157AA9ACC}"/>
    <cellStyle name="Normalny 4 14 2 5 4 2" xfId="37241" xr:uid="{33CEA409-2FD1-408A-812B-EE62ED578330}"/>
    <cellStyle name="Normalny 4 14 2 5 5" xfId="30461" xr:uid="{2DCE7B4A-6251-4F2F-AE0C-39D5BEF36385}"/>
    <cellStyle name="Normalny 4 14 2 5 6" xfId="31946" xr:uid="{876BC8B2-34D9-4B30-847D-539E4613E1E1}"/>
    <cellStyle name="Normalny 4 14 2 6" xfId="23935" xr:uid="{002CD33F-8525-481B-8D11-BCC4169E0508}"/>
    <cellStyle name="Normalny 4 14 2 6 2" xfId="27843" xr:uid="{23D4D398-1951-414B-BE64-3E31D85A2CD3}"/>
    <cellStyle name="Normalny 4 14 2 6 2 2" xfId="37243" xr:uid="{EA3DDE3B-F3A3-4637-8310-F9B01B90C4C6}"/>
    <cellStyle name="Normalny 4 14 2 6 3" xfId="37242" xr:uid="{23D74020-42AB-487F-B14F-6EB7B557443F}"/>
    <cellStyle name="Normalny 4 14 2 7" xfId="25241" xr:uid="{83BE9073-E7F1-4F2F-A385-F6018C95283E}"/>
    <cellStyle name="Normalny 4 14 2 7 2" xfId="29147" xr:uid="{4BB15997-B5F6-45A1-8C37-8CE7BFEC6D4F}"/>
    <cellStyle name="Normalny 4 14 2 7 2 2" xfId="37245" xr:uid="{74358F01-2A0E-450F-BBB1-BAD2BC50C2D8}"/>
    <cellStyle name="Normalny 4 14 2 7 3" xfId="37244" xr:uid="{B34FBC72-329D-4A7F-B0E8-D0E0B167573D}"/>
    <cellStyle name="Normalny 4 14 2 8" xfId="26539" xr:uid="{7FD4FE05-2029-46B9-A4F5-47C683396DF6}"/>
    <cellStyle name="Normalny 4 14 2 8 2" xfId="37246" xr:uid="{CDAB8CF4-48BC-4A07-AB68-CAC436331C70}"/>
    <cellStyle name="Normalny 4 14 2 9" xfId="30462" xr:uid="{69324816-58E1-49E3-8504-5CF07C1161FD}"/>
    <cellStyle name="Normalny 4 14 3" xfId="9910" xr:uid="{66C60A02-454A-42D8-969B-7121BA7AE68F}"/>
    <cellStyle name="Normalny 4 14 3 2" xfId="9911" xr:uid="{EC1AE23D-3018-49D4-BC10-615BDBABBFC1}"/>
    <cellStyle name="Normalny 4 14 3 2 2" xfId="23944" xr:uid="{02806087-A5A6-45FF-BBAB-C0470E00A393}"/>
    <cellStyle name="Normalny 4 14 3 2 2 2" xfId="27852" xr:uid="{7E969B69-3070-4654-984F-86DAA1C42EE4}"/>
    <cellStyle name="Normalny 4 14 3 2 2 2 2" xfId="37248" xr:uid="{2B43184A-2F29-44F4-BD78-7FA42951F3F1}"/>
    <cellStyle name="Normalny 4 14 3 2 2 3" xfId="37247" xr:uid="{513B9299-8241-4443-96B6-181CBF987F81}"/>
    <cellStyle name="Normalny 4 14 3 2 3" xfId="25250" xr:uid="{46676305-9393-46CB-92E8-5E227012572B}"/>
    <cellStyle name="Normalny 4 14 3 2 3 2" xfId="29156" xr:uid="{736411BF-9E15-456B-B8D4-93A193A1FAD3}"/>
    <cellStyle name="Normalny 4 14 3 2 3 2 2" xfId="37250" xr:uid="{C876C326-91A8-4CC5-A63A-EAA8D7AC3661}"/>
    <cellStyle name="Normalny 4 14 3 2 3 3" xfId="37249" xr:uid="{7DA946D4-3FF9-479C-8B5E-A5465A553A45}"/>
    <cellStyle name="Normalny 4 14 3 2 4" xfId="26548" xr:uid="{C93A6AE3-08DB-461A-8E2C-B6565A6DCFD8}"/>
    <cellStyle name="Normalny 4 14 3 2 4 2" xfId="37251" xr:uid="{5AC7BE48-D969-4C49-941B-E2C95CC017C8}"/>
    <cellStyle name="Normalny 4 14 3 2 5" xfId="30463" xr:uid="{6E8384CD-41A0-4CDF-82B2-09AE132046C2}"/>
    <cellStyle name="Normalny 4 14 3 2 6" xfId="31495" xr:uid="{22FF9295-E43D-43A0-AED6-B56820C7D61B}"/>
    <cellStyle name="Normalny 4 14 3 3" xfId="9912" xr:uid="{1AD7C075-F8EC-47D6-91E6-698A4F841975}"/>
    <cellStyle name="Normalny 4 14 3 3 2" xfId="23945" xr:uid="{1D4F9F7C-439B-4282-A5F7-180519CBB0C5}"/>
    <cellStyle name="Normalny 4 14 3 3 2 2" xfId="27853" xr:uid="{CBE9A6DF-0B7B-4758-A4CE-243F5F870036}"/>
    <cellStyle name="Normalny 4 14 3 3 2 2 2" xfId="37253" xr:uid="{6DD708EE-B2BC-423A-8603-B451BCE91116}"/>
    <cellStyle name="Normalny 4 14 3 3 2 3" xfId="37252" xr:uid="{62FA25D9-97BA-4200-B6D7-4D4994C32005}"/>
    <cellStyle name="Normalny 4 14 3 3 3" xfId="25251" xr:uid="{AB8FEA2C-04F5-49E9-AFC0-9EFD58AD31D8}"/>
    <cellStyle name="Normalny 4 14 3 3 3 2" xfId="29157" xr:uid="{44C684DB-C3FA-48B3-A71A-B390393AC03D}"/>
    <cellStyle name="Normalny 4 14 3 3 3 2 2" xfId="37255" xr:uid="{B181CA63-7C18-461D-B6C1-695425BE232D}"/>
    <cellStyle name="Normalny 4 14 3 3 3 3" xfId="37254" xr:uid="{E3EA0A91-EEEB-4350-B1FF-BF05B5291FD0}"/>
    <cellStyle name="Normalny 4 14 3 3 4" xfId="26549" xr:uid="{A1D8281E-68EA-4822-9263-654852DA3B81}"/>
    <cellStyle name="Normalny 4 14 3 3 4 2" xfId="37256" xr:uid="{53080BC8-B217-4CF1-960B-E4EB83AACFEA}"/>
    <cellStyle name="Normalny 4 14 3 3 5" xfId="30464" xr:uid="{90E3F319-CCC5-4FB7-959B-F08F07BD8D1F}"/>
    <cellStyle name="Normalny 4 14 3 3 6" xfId="31949" xr:uid="{B0777F23-1D2B-46D6-9D6D-479DF48271CD}"/>
    <cellStyle name="Normalny 4 14 3 4" xfId="23943" xr:uid="{1795F043-3416-44DD-B392-F81F488D09D2}"/>
    <cellStyle name="Normalny 4 14 3 4 2" xfId="27851" xr:uid="{31632532-F1BA-4AA9-8549-EC96E4766B6B}"/>
    <cellStyle name="Normalny 4 14 3 4 2 2" xfId="37258" xr:uid="{C72FE834-2B50-4866-8774-E258B1263513}"/>
    <cellStyle name="Normalny 4 14 3 4 3" xfId="37257" xr:uid="{02023263-81BB-4D67-AE0F-2382CA072EF1}"/>
    <cellStyle name="Normalny 4 14 3 5" xfId="25249" xr:uid="{AD61FAF4-8E37-45F7-AD04-5FE8B3112BBB}"/>
    <cellStyle name="Normalny 4 14 3 5 2" xfId="29155" xr:uid="{0EBBE5B8-7594-47CC-9F93-118AA8103763}"/>
    <cellStyle name="Normalny 4 14 3 5 2 2" xfId="37260" xr:uid="{229314C6-ED29-4EAF-8A83-49BB937D7FCB}"/>
    <cellStyle name="Normalny 4 14 3 5 3" xfId="37259" xr:uid="{272600C1-CBA9-4808-AC56-6DC2A21F1890}"/>
    <cellStyle name="Normalny 4 14 3 6" xfId="26547" xr:uid="{0D8916BB-13BF-481B-98EF-833FF0033C61}"/>
    <cellStyle name="Normalny 4 14 3 6 2" xfId="37261" xr:uid="{C07FF643-9DCA-4DB5-975A-813FD6A5E9F4}"/>
    <cellStyle name="Normalny 4 14 3 7" xfId="30465" xr:uid="{8FD25465-D5B0-46E8-913F-DEAA3CC97EC4}"/>
    <cellStyle name="Normalny 4 14 3 8" xfId="30966" xr:uid="{398905CD-CCCE-4A0A-8CBE-80660FA91D32}"/>
    <cellStyle name="Normalny 4 14 4" xfId="9913" xr:uid="{7BE4A58C-72FC-4281-9E95-AEB905BB147E}"/>
    <cellStyle name="Normalny 4 14 4 2" xfId="9914" xr:uid="{89A84D40-8288-40BA-B7E6-DF9B68EE21AE}"/>
    <cellStyle name="Normalny 4 14 4 2 2" xfId="23947" xr:uid="{D4F9DA0A-D49B-4C69-B914-2079A8DB23EC}"/>
    <cellStyle name="Normalny 4 14 4 2 2 2" xfId="27855" xr:uid="{B2D979E9-95B0-4DA9-B498-CAD45746EF91}"/>
    <cellStyle name="Normalny 4 14 4 2 2 2 2" xfId="37263" xr:uid="{C9636449-0B96-4B6F-949D-56E00255A964}"/>
    <cellStyle name="Normalny 4 14 4 2 2 3" xfId="37262" xr:uid="{315F0CA6-B324-4C85-840F-5B8C328A7378}"/>
    <cellStyle name="Normalny 4 14 4 2 3" xfId="25253" xr:uid="{3963200B-AC5F-49A0-A228-A4B84BAF11F3}"/>
    <cellStyle name="Normalny 4 14 4 2 3 2" xfId="29159" xr:uid="{B75D9F49-55A6-43C6-8FD5-CD6CE2F47131}"/>
    <cellStyle name="Normalny 4 14 4 2 3 2 2" xfId="37265" xr:uid="{32EA68EE-7FC7-42B3-BD8A-CC48E97CB9CF}"/>
    <cellStyle name="Normalny 4 14 4 2 3 3" xfId="37264" xr:uid="{D20489DB-623C-496E-9B72-264981B289BD}"/>
    <cellStyle name="Normalny 4 14 4 2 4" xfId="26551" xr:uid="{17903F5C-D192-4951-A05A-DA318651D3BF}"/>
    <cellStyle name="Normalny 4 14 4 2 4 2" xfId="37266" xr:uid="{5C5E39BF-9C61-4ECE-B9B0-B992FA20B404}"/>
    <cellStyle name="Normalny 4 14 4 2 5" xfId="30466" xr:uid="{9013CE34-54FD-4A01-91C9-57FF66DF8FBD}"/>
    <cellStyle name="Normalny 4 14 4 2 6" xfId="31950" xr:uid="{36A9C129-317E-411F-8F4F-847DA97C7A19}"/>
    <cellStyle name="Normalny 4 14 4 3" xfId="23946" xr:uid="{4412FA73-B330-4ABA-AD5D-08A1ADE61484}"/>
    <cellStyle name="Normalny 4 14 4 3 2" xfId="27854" xr:uid="{D3E70770-225D-4FB2-AE32-25D6D993D5CB}"/>
    <cellStyle name="Normalny 4 14 4 3 2 2" xfId="37268" xr:uid="{4CD1E230-6B90-46B5-9BE4-DFFF16FB5E2C}"/>
    <cellStyle name="Normalny 4 14 4 3 3" xfId="37267" xr:uid="{58748632-A5C1-4754-9279-B53C7AC6043E}"/>
    <cellStyle name="Normalny 4 14 4 4" xfId="25252" xr:uid="{2548DAD2-51FA-4E47-9230-AF419EA98786}"/>
    <cellStyle name="Normalny 4 14 4 4 2" xfId="29158" xr:uid="{A9A71648-1CC6-4FC4-AD7A-B9A2B6D9BB6E}"/>
    <cellStyle name="Normalny 4 14 4 4 2 2" xfId="37270" xr:uid="{A608DF7B-2232-4F8E-B7D6-F74E71460C43}"/>
    <cellStyle name="Normalny 4 14 4 4 3" xfId="37269" xr:uid="{7A8FCF91-8BA7-470C-86D2-DF7EC6C4E557}"/>
    <cellStyle name="Normalny 4 14 4 5" xfId="26550" xr:uid="{B504CE75-F784-4D99-8DC7-41A5203D8563}"/>
    <cellStyle name="Normalny 4 14 4 5 2" xfId="37271" xr:uid="{1920AE2D-6019-4D32-81C5-E9178086F787}"/>
    <cellStyle name="Normalny 4 14 4 6" xfId="30467" xr:uid="{DEF5E6F3-2F26-4C02-99B9-5BC04811AC08}"/>
    <cellStyle name="Normalny 4 14 4 7" xfId="31128" xr:uid="{9C7542FC-831D-4C1A-AB50-CE761AD378D0}"/>
    <cellStyle name="Normalny 4 14 5" xfId="9915" xr:uid="{A8183DCD-6297-4BC0-9627-BE6C3C348D57}"/>
    <cellStyle name="Normalny 4 14 5 2" xfId="23948" xr:uid="{4E5BE107-D565-48BD-8992-88517409DF20}"/>
    <cellStyle name="Normalny 4 14 5 2 2" xfId="27856" xr:uid="{480AB1D4-C6A0-4808-B273-912AD8E93CEF}"/>
    <cellStyle name="Normalny 4 14 5 2 2 2" xfId="37273" xr:uid="{FB0780FA-4AE9-4607-B9CE-25DFFAD7ABF7}"/>
    <cellStyle name="Normalny 4 14 5 2 3" xfId="37272" xr:uid="{926C1CCF-AD55-4297-9451-9E2E1B3F73F0}"/>
    <cellStyle name="Normalny 4 14 5 3" xfId="25254" xr:uid="{8BD620EC-7858-45DD-BEEC-63CA9B090E1C}"/>
    <cellStyle name="Normalny 4 14 5 3 2" xfId="29160" xr:uid="{A957ADC8-FD51-4D23-84E7-7D31368DF835}"/>
    <cellStyle name="Normalny 4 14 5 3 2 2" xfId="37275" xr:uid="{CE5F5169-7638-41FD-86E8-3250751F323F}"/>
    <cellStyle name="Normalny 4 14 5 3 3" xfId="37274" xr:uid="{D095ED52-6A26-491D-B9DF-48AD30957527}"/>
    <cellStyle name="Normalny 4 14 5 4" xfId="26552" xr:uid="{799EC07D-1B2D-44CA-AC0E-FEDA70794B8A}"/>
    <cellStyle name="Normalny 4 14 5 4 2" xfId="37276" xr:uid="{4CB2B05D-707D-42F6-AA9F-4103E93FDDA9}"/>
    <cellStyle name="Normalny 4 14 5 5" xfId="30468" xr:uid="{E2F0B63F-4D53-4E47-9FCD-C9E2FC0902E1}"/>
    <cellStyle name="Normalny 4 14 5 6" xfId="31492" xr:uid="{5705868F-890D-4E23-B1CA-50BF4EC3C3B0}"/>
    <cellStyle name="Normalny 4 14 6" xfId="9916" xr:uid="{B7A4D5F8-94FE-4AC8-BA66-033EB5D626D4}"/>
    <cellStyle name="Normalny 4 14 6 2" xfId="23949" xr:uid="{363429E3-C5C5-43C9-9D6E-CAB88FFB491F}"/>
    <cellStyle name="Normalny 4 14 6 2 2" xfId="27857" xr:uid="{90D4732D-14B1-4F63-B8EB-520DE3DCFE77}"/>
    <cellStyle name="Normalny 4 14 6 2 2 2" xfId="37278" xr:uid="{8819C530-35A2-4653-BBA1-F704C5F0DA4B}"/>
    <cellStyle name="Normalny 4 14 6 2 3" xfId="37277" xr:uid="{C5C145B8-D8C4-4A6C-9C70-274817A69A3B}"/>
    <cellStyle name="Normalny 4 14 6 3" xfId="25255" xr:uid="{A0AB21B0-0491-46EE-AEE2-11611E3B822F}"/>
    <cellStyle name="Normalny 4 14 6 3 2" xfId="29161" xr:uid="{698FF616-67AD-4814-82FE-60D680D62653}"/>
    <cellStyle name="Normalny 4 14 6 3 2 2" xfId="37280" xr:uid="{D8EA56B2-1D5C-47C4-B892-B4C3521B6AD0}"/>
    <cellStyle name="Normalny 4 14 6 3 3" xfId="37279" xr:uid="{980C1032-DEFD-42AD-92DD-787DE3D45D71}"/>
    <cellStyle name="Normalny 4 14 6 4" xfId="26553" xr:uid="{1011EE16-C211-48FB-A550-65012E492C6D}"/>
    <cellStyle name="Normalny 4 14 6 4 2" xfId="37281" xr:uid="{34ADCED7-16AB-4E9E-AFC6-6F5387E9EC6D}"/>
    <cellStyle name="Normalny 4 14 6 5" xfId="30469" xr:uid="{AE4388DD-3D91-43BD-B43E-909307A4E0C1}"/>
    <cellStyle name="Normalny 4 14 6 6" xfId="31945" xr:uid="{61FCF665-5D6C-4D11-B79B-6D92D1DC7725}"/>
    <cellStyle name="Normalny 4 14 7" xfId="23934" xr:uid="{76510FEE-F557-44D5-940C-A7C1E62A7B9E}"/>
    <cellStyle name="Normalny 4 14 7 2" xfId="27842" xr:uid="{5981DC91-C7AD-4908-818F-CBC0F84CD26D}"/>
    <cellStyle name="Normalny 4 14 7 2 2" xfId="37283" xr:uid="{48BD843D-BB6C-43F4-A5B7-32F516239E12}"/>
    <cellStyle name="Normalny 4 14 7 3" xfId="37282" xr:uid="{6EC18764-4945-4281-A456-0AD58B762FC4}"/>
    <cellStyle name="Normalny 4 14 8" xfId="25240" xr:uid="{6EB10FB0-8CA2-447E-80FF-D9131DA15399}"/>
    <cellStyle name="Normalny 4 14 8 2" xfId="29146" xr:uid="{56B7002E-B1D9-4CA1-82D4-78587122D490}"/>
    <cellStyle name="Normalny 4 14 8 2 2" xfId="37285" xr:uid="{5C1376F4-B306-4420-89AF-9D8140B0DA98}"/>
    <cellStyle name="Normalny 4 14 8 3" xfId="37284" xr:uid="{CB2BE539-C6EB-4040-B7BE-1C5781C9703E}"/>
    <cellStyle name="Normalny 4 14 9" xfId="26538" xr:uid="{9B006D4C-57A8-4CC2-B71B-F9A341773B7D}"/>
    <cellStyle name="Normalny 4 14 9 2" xfId="37286" xr:uid="{20D25E15-646D-4F48-9ECB-7E04E375C766}"/>
    <cellStyle name="Normalny 4 15" xfId="9917" xr:uid="{FC88D2E6-2B6D-4FAE-A6F1-2F0AC83F0C49}"/>
    <cellStyle name="Normalny 4 16" xfId="9918" xr:uid="{469FE318-647A-4073-9CE5-004CD4974C26}"/>
    <cellStyle name="Normalny 4 16 10" xfId="30470" xr:uid="{44364C62-5D6C-4C7F-8FEC-3E82B1C56770}"/>
    <cellStyle name="Normalny 4 16 11" xfId="30768" xr:uid="{5A7B6AE7-C9BA-4F2A-844B-7CA50C8519C5}"/>
    <cellStyle name="Normalny 4 16 2" xfId="9919" xr:uid="{99C44192-58DD-45CD-B953-489CFC9478A4}"/>
    <cellStyle name="Normalny 4 16 2 10" xfId="30847" xr:uid="{908B00B2-102C-4516-A80C-5E94493D06AF}"/>
    <cellStyle name="Normalny 4 16 2 2" xfId="9920" xr:uid="{47985AA7-B149-4FE4-B56C-0BFA80DDC4B1}"/>
    <cellStyle name="Normalny 4 16 2 2 2" xfId="9921" xr:uid="{3CC858C6-C6FF-4084-99C3-A8E7E8DB58D5}"/>
    <cellStyle name="Normalny 4 16 2 2 2 2" xfId="23953" xr:uid="{13E13D6C-6989-49C9-B1FB-9401BC041A1E}"/>
    <cellStyle name="Normalny 4 16 2 2 2 2 2" xfId="27861" xr:uid="{67F722E0-DEB6-4DFB-A02E-2CB40FC665FD}"/>
    <cellStyle name="Normalny 4 16 2 2 2 2 2 2" xfId="37288" xr:uid="{B5069F31-B274-408C-AB42-5CE5DA751C40}"/>
    <cellStyle name="Normalny 4 16 2 2 2 2 3" xfId="37287" xr:uid="{783C9BE7-4416-413A-BCD5-9DE1BC0F00A2}"/>
    <cellStyle name="Normalny 4 16 2 2 2 3" xfId="25259" xr:uid="{5A9BC062-30DD-4CA6-A3A6-26C1864CFF49}"/>
    <cellStyle name="Normalny 4 16 2 2 2 3 2" xfId="29165" xr:uid="{A62C600D-A3FD-482C-8480-4ADD06C88AF1}"/>
    <cellStyle name="Normalny 4 16 2 2 2 3 2 2" xfId="37290" xr:uid="{4D5B99CE-68CA-4B34-A920-CBF1A9E2B9DA}"/>
    <cellStyle name="Normalny 4 16 2 2 2 3 3" xfId="37289" xr:uid="{C17361F0-4764-400B-BDCF-5E2426C79D2A}"/>
    <cellStyle name="Normalny 4 16 2 2 2 4" xfId="26557" xr:uid="{BEE92980-6802-408B-B043-988A08BB9CEE}"/>
    <cellStyle name="Normalny 4 16 2 2 2 4 2" xfId="37291" xr:uid="{F55D752E-BF96-45CA-A5F7-4AB81A66F0E0}"/>
    <cellStyle name="Normalny 4 16 2 2 2 5" xfId="30471" xr:uid="{035D6020-1F4B-4019-9CC2-1DB2686A58F8}"/>
    <cellStyle name="Normalny 4 16 2 2 2 6" xfId="31498" xr:uid="{38C1F425-2110-4AE5-A7BC-388815F425DD}"/>
    <cellStyle name="Normalny 4 16 2 2 3" xfId="9922" xr:uid="{C08F3D1E-698E-4546-BF4F-93141B2994BB}"/>
    <cellStyle name="Normalny 4 16 2 2 3 2" xfId="23954" xr:uid="{1EACC16D-C63E-4704-960F-13B5490840B6}"/>
    <cellStyle name="Normalny 4 16 2 2 3 2 2" xfId="27862" xr:uid="{7E567F7F-1EA0-498A-AF67-DF3726E3A526}"/>
    <cellStyle name="Normalny 4 16 2 2 3 2 2 2" xfId="37293" xr:uid="{11C86EBE-C6A6-4B7D-921B-D381F0BB19FB}"/>
    <cellStyle name="Normalny 4 16 2 2 3 2 3" xfId="37292" xr:uid="{43F1F2B0-7C83-4C73-85FC-5908320885F7}"/>
    <cellStyle name="Normalny 4 16 2 2 3 3" xfId="25260" xr:uid="{CBBC9F02-0FCD-4D9A-A555-362BD5916821}"/>
    <cellStyle name="Normalny 4 16 2 2 3 3 2" xfId="29166" xr:uid="{210E33EC-3641-4A96-AB19-2EA83FB2F38B}"/>
    <cellStyle name="Normalny 4 16 2 2 3 3 2 2" xfId="37295" xr:uid="{8E429BEC-D98A-4307-B5E2-1A278EE48BCF}"/>
    <cellStyle name="Normalny 4 16 2 2 3 3 3" xfId="37294" xr:uid="{72B6BA37-9732-4E88-A4AE-41623B19D352}"/>
    <cellStyle name="Normalny 4 16 2 2 3 4" xfId="26558" xr:uid="{6881609B-2EC2-4575-AAD7-C83DBC709C49}"/>
    <cellStyle name="Normalny 4 16 2 2 3 4 2" xfId="37296" xr:uid="{B09821CD-ABB0-4B00-A7A6-04380F6DDDFB}"/>
    <cellStyle name="Normalny 4 16 2 2 3 5" xfId="30472" xr:uid="{0A4E1F98-A741-4B87-834B-9EA3B31C7383}"/>
    <cellStyle name="Normalny 4 16 2 2 3 6" xfId="31953" xr:uid="{A4995F9C-2D71-4DEF-B86F-275DB4DDDE78}"/>
    <cellStyle name="Normalny 4 16 2 2 4" xfId="23952" xr:uid="{AE8AD87F-D5E8-4E18-9834-D0DE2AB56658}"/>
    <cellStyle name="Normalny 4 16 2 2 4 2" xfId="27860" xr:uid="{73D3120F-0C38-4955-9639-C7348FB2AA08}"/>
    <cellStyle name="Normalny 4 16 2 2 4 2 2" xfId="37298" xr:uid="{4C0E4513-738F-4B05-B4CE-B1E780CD7BF5}"/>
    <cellStyle name="Normalny 4 16 2 2 4 3" xfId="37297" xr:uid="{876735E1-0F31-4C29-9AAF-360491F1B76D}"/>
    <cellStyle name="Normalny 4 16 2 2 5" xfId="25258" xr:uid="{CBEE3E15-A878-4615-8043-248469EB729D}"/>
    <cellStyle name="Normalny 4 16 2 2 5 2" xfId="29164" xr:uid="{0461A662-92C7-4779-9D80-ADBBDD263942}"/>
    <cellStyle name="Normalny 4 16 2 2 5 2 2" xfId="37300" xr:uid="{33D5D871-D566-4A0D-96B6-FB423D49D61D}"/>
    <cellStyle name="Normalny 4 16 2 2 5 3" xfId="37299" xr:uid="{014B3D58-2127-4EEF-9B3A-45FBA752B42D}"/>
    <cellStyle name="Normalny 4 16 2 2 6" xfId="26556" xr:uid="{46DDBEF4-38E5-4C5C-9DE6-132A329D50B9}"/>
    <cellStyle name="Normalny 4 16 2 2 6 2" xfId="37301" xr:uid="{E6CB1DFC-3984-4860-BD0E-73CCAF2394C9}"/>
    <cellStyle name="Normalny 4 16 2 2 7" xfId="30473" xr:uid="{7FD9A33B-9AF9-4AD2-B505-945C5191CE13}"/>
    <cellStyle name="Normalny 4 16 2 2 8" xfId="31009" xr:uid="{5D02A36F-A440-40D9-929D-5D48C079ACFF}"/>
    <cellStyle name="Normalny 4 16 2 3" xfId="9923" xr:uid="{8436FD41-F97F-4A0D-A573-AF3E2FFE0076}"/>
    <cellStyle name="Normalny 4 16 2 3 2" xfId="9924" xr:uid="{EADBBF33-5BD9-4125-8BDB-B345CC4F4CBB}"/>
    <cellStyle name="Normalny 4 16 2 3 2 2" xfId="23956" xr:uid="{0A13C3E2-5907-4421-B5E3-3EEED1ECBAA2}"/>
    <cellStyle name="Normalny 4 16 2 3 2 2 2" xfId="27864" xr:uid="{EF868F45-AD0C-4226-BC49-EC108DF85927}"/>
    <cellStyle name="Normalny 4 16 2 3 2 2 2 2" xfId="37303" xr:uid="{1126A399-F18B-449C-8C0F-7C6E871A5A16}"/>
    <cellStyle name="Normalny 4 16 2 3 2 2 3" xfId="37302" xr:uid="{D0ED8F94-0422-46FD-A816-B6C7546D10B4}"/>
    <cellStyle name="Normalny 4 16 2 3 2 3" xfId="25262" xr:uid="{B3D8650F-6F4A-4B82-8D4B-4D4B60B8631D}"/>
    <cellStyle name="Normalny 4 16 2 3 2 3 2" xfId="29168" xr:uid="{7DF568BB-9EC2-41A6-84B1-54C8BC74B6BD}"/>
    <cellStyle name="Normalny 4 16 2 3 2 3 2 2" xfId="37305" xr:uid="{15A8322C-6F17-4741-B9F3-04BEFCE83206}"/>
    <cellStyle name="Normalny 4 16 2 3 2 3 3" xfId="37304" xr:uid="{90796638-1625-4CE2-893B-E57D37843869}"/>
    <cellStyle name="Normalny 4 16 2 3 2 4" xfId="26560" xr:uid="{DE48AD32-6E12-471F-8649-A83BB58E0A92}"/>
    <cellStyle name="Normalny 4 16 2 3 2 4 2" xfId="37306" xr:uid="{D5B4675B-9F40-40B7-9086-FF857B19D8E8}"/>
    <cellStyle name="Normalny 4 16 2 3 2 5" xfId="30474" xr:uid="{FD46EB71-C77C-4AAA-AFAD-CEF9737B4C54}"/>
    <cellStyle name="Normalny 4 16 2 3 2 6" xfId="31954" xr:uid="{5D8F8436-B38A-47CE-8AC8-EC8CE90A003F}"/>
    <cellStyle name="Normalny 4 16 2 3 3" xfId="23955" xr:uid="{CD9B3B9B-CAC6-42BC-A400-196D23F6EE8E}"/>
    <cellStyle name="Normalny 4 16 2 3 3 2" xfId="27863" xr:uid="{5F811E71-DC0B-43D8-A2C6-BEA987922094}"/>
    <cellStyle name="Normalny 4 16 2 3 3 2 2" xfId="37308" xr:uid="{A505028E-2AEE-4D12-9FF8-DF9E66240223}"/>
    <cellStyle name="Normalny 4 16 2 3 3 3" xfId="37307" xr:uid="{877B3201-CF00-496F-A80D-32E90C212B94}"/>
    <cellStyle name="Normalny 4 16 2 3 4" xfId="25261" xr:uid="{EA884446-52AC-4661-A31C-12A75812B8CC}"/>
    <cellStyle name="Normalny 4 16 2 3 4 2" xfId="29167" xr:uid="{935B26B7-09A0-47F6-8318-4980106ED1E4}"/>
    <cellStyle name="Normalny 4 16 2 3 4 2 2" xfId="37310" xr:uid="{FF4F918D-FC68-42ED-BABA-34672FB72B14}"/>
    <cellStyle name="Normalny 4 16 2 3 4 3" xfId="37309" xr:uid="{B7354EF6-7228-4FD4-9BDC-40C934074D64}"/>
    <cellStyle name="Normalny 4 16 2 3 5" xfId="26559" xr:uid="{F977092B-7C8F-40F3-8B8C-CD9B3D0A28B0}"/>
    <cellStyle name="Normalny 4 16 2 3 5 2" xfId="37311" xr:uid="{2267C3E2-691C-42E1-AAA5-B005F0A20B48}"/>
    <cellStyle name="Normalny 4 16 2 3 6" xfId="30475" xr:uid="{9D9D0A67-028B-45C4-98A9-9749D5A59A80}"/>
    <cellStyle name="Normalny 4 16 2 3 7" xfId="31171" xr:uid="{F4106A12-108C-4FF9-8E98-82AE2D0C65FC}"/>
    <cellStyle name="Normalny 4 16 2 4" xfId="9925" xr:uid="{FFAD5A90-9FE1-419C-AE5D-F593B2BBD365}"/>
    <cellStyle name="Normalny 4 16 2 4 2" xfId="23957" xr:uid="{8DBA075C-4E8D-42E0-BF01-A09CDD6FAC73}"/>
    <cellStyle name="Normalny 4 16 2 4 2 2" xfId="27865" xr:uid="{80D0A31E-C0E6-4600-8DA9-F9B55500C15D}"/>
    <cellStyle name="Normalny 4 16 2 4 2 2 2" xfId="37313" xr:uid="{B9114E1A-D0BB-4BD9-885B-28771A11E07B}"/>
    <cellStyle name="Normalny 4 16 2 4 2 3" xfId="37312" xr:uid="{4C54DFBB-475E-4BC5-977D-9BD2137E5139}"/>
    <cellStyle name="Normalny 4 16 2 4 3" xfId="25263" xr:uid="{6B62C2CF-0C78-4FAB-9D23-0CC025825099}"/>
    <cellStyle name="Normalny 4 16 2 4 3 2" xfId="29169" xr:uid="{0045286F-C604-4375-886B-232C8300B8D5}"/>
    <cellStyle name="Normalny 4 16 2 4 3 2 2" xfId="37315" xr:uid="{5152620C-DD5A-4445-9628-9C59BB961C83}"/>
    <cellStyle name="Normalny 4 16 2 4 3 3" xfId="37314" xr:uid="{54DBA56C-4395-4440-96EF-473055A69832}"/>
    <cellStyle name="Normalny 4 16 2 4 4" xfId="26561" xr:uid="{51155C65-5F14-4A0D-94D8-0DB1CA22990C}"/>
    <cellStyle name="Normalny 4 16 2 4 4 2" xfId="37316" xr:uid="{0F579898-7BAB-4231-8BC6-AF0FE4A3B07F}"/>
    <cellStyle name="Normalny 4 16 2 4 5" xfId="30476" xr:uid="{7EC6D5BE-4275-4318-8946-938E10EF446B}"/>
    <cellStyle name="Normalny 4 16 2 4 6" xfId="31497" xr:uid="{CC2F7B38-4551-49FD-9569-FE4CC816B851}"/>
    <cellStyle name="Normalny 4 16 2 5" xfId="9926" xr:uid="{8EE6CDFD-8830-43C2-81C3-98D7CDFBEC70}"/>
    <cellStyle name="Normalny 4 16 2 5 2" xfId="23958" xr:uid="{E0B5D47C-F242-48C2-BD35-DB9C86620B2D}"/>
    <cellStyle name="Normalny 4 16 2 5 2 2" xfId="27866" xr:uid="{944F5A10-DC5B-4164-80F1-E077FF0C1858}"/>
    <cellStyle name="Normalny 4 16 2 5 2 2 2" xfId="37318" xr:uid="{AABA48DF-F367-41ED-8477-3076A6AF122C}"/>
    <cellStyle name="Normalny 4 16 2 5 2 3" xfId="37317" xr:uid="{4AA00E1A-2167-4685-A6EE-4C8858EDFF9D}"/>
    <cellStyle name="Normalny 4 16 2 5 3" xfId="25264" xr:uid="{CE60E5AA-B4C7-4BCA-8FD1-49F9FA945F19}"/>
    <cellStyle name="Normalny 4 16 2 5 3 2" xfId="29170" xr:uid="{28431906-077B-4A7C-B974-569424F2F6BA}"/>
    <cellStyle name="Normalny 4 16 2 5 3 2 2" xfId="37320" xr:uid="{ABF8D644-1EA8-4B30-853A-1755451F84D8}"/>
    <cellStyle name="Normalny 4 16 2 5 3 3" xfId="37319" xr:uid="{A951BBB7-B11F-4CED-A0E1-D1BD8C0B705D}"/>
    <cellStyle name="Normalny 4 16 2 5 4" xfId="26562" xr:uid="{27CE55D1-63CC-48A4-8CC1-A55B75B5D1BE}"/>
    <cellStyle name="Normalny 4 16 2 5 4 2" xfId="37321" xr:uid="{07F60EBA-4CCF-41DF-803B-1A34DDC7885F}"/>
    <cellStyle name="Normalny 4 16 2 5 5" xfId="30477" xr:uid="{26E4F274-3DFD-4549-98FB-EE7F16BA188C}"/>
    <cellStyle name="Normalny 4 16 2 5 6" xfId="31952" xr:uid="{5601E314-3AED-4E7A-AC07-C6C34B6B0D9B}"/>
    <cellStyle name="Normalny 4 16 2 6" xfId="23951" xr:uid="{B934EB4B-1ECA-41C9-8B35-769030169B7C}"/>
    <cellStyle name="Normalny 4 16 2 6 2" xfId="27859" xr:uid="{B3060A2C-DD60-46E6-B88A-3081D763C4E4}"/>
    <cellStyle name="Normalny 4 16 2 6 2 2" xfId="37323" xr:uid="{B932020F-F066-4D13-831A-8143FCC3D978}"/>
    <cellStyle name="Normalny 4 16 2 6 3" xfId="37322" xr:uid="{3862754B-0C82-48D3-B00C-35AB67D25469}"/>
    <cellStyle name="Normalny 4 16 2 7" xfId="25257" xr:uid="{DF70FD4F-B045-4B3C-A2E0-A6785B6299AE}"/>
    <cellStyle name="Normalny 4 16 2 7 2" xfId="29163" xr:uid="{D7AFE4C0-E003-4B2D-90DC-78320DBA47C1}"/>
    <cellStyle name="Normalny 4 16 2 7 2 2" xfId="37325" xr:uid="{BB420F3F-6CC1-4DFF-85E4-5DBA8F617A9F}"/>
    <cellStyle name="Normalny 4 16 2 7 3" xfId="37324" xr:uid="{D9C788B6-4700-405A-8738-22058676DE1A}"/>
    <cellStyle name="Normalny 4 16 2 8" xfId="26555" xr:uid="{2BF869CF-CC02-4629-8C3D-DC3F8AE50271}"/>
    <cellStyle name="Normalny 4 16 2 8 2" xfId="37326" xr:uid="{666D5A80-864B-4950-ACBA-8334121C91DB}"/>
    <cellStyle name="Normalny 4 16 2 9" xfId="30478" xr:uid="{CFC08D32-3A72-4219-8BE7-5615A0F42DE8}"/>
    <cellStyle name="Normalny 4 16 3" xfId="9927" xr:uid="{1BDE2894-4B28-4F5F-A2DB-CEAB674C7D29}"/>
    <cellStyle name="Normalny 4 16 3 2" xfId="9928" xr:uid="{3679CED0-7453-457A-AE21-FF648E80EC63}"/>
    <cellStyle name="Normalny 4 16 3 2 2" xfId="23960" xr:uid="{C5EB5173-F0EA-4CBC-83C0-A9571F43428E}"/>
    <cellStyle name="Normalny 4 16 3 2 2 2" xfId="27868" xr:uid="{5417363D-3B8C-480E-8B2B-77FF3A49C32A}"/>
    <cellStyle name="Normalny 4 16 3 2 2 2 2" xfId="37328" xr:uid="{2093A6E5-5405-4B4F-9DE8-3E8D83C2B3DE}"/>
    <cellStyle name="Normalny 4 16 3 2 2 3" xfId="37327" xr:uid="{54AE2721-DEA0-4B15-8E85-262E185ADD91}"/>
    <cellStyle name="Normalny 4 16 3 2 3" xfId="25266" xr:uid="{59BC21EA-E258-4886-B6D7-7188E68BFD35}"/>
    <cellStyle name="Normalny 4 16 3 2 3 2" xfId="29172" xr:uid="{5C6AA283-74CB-45ED-8137-F3BF8E5162BD}"/>
    <cellStyle name="Normalny 4 16 3 2 3 2 2" xfId="37330" xr:uid="{D333CCE6-45D9-42FF-B336-F7A64DDB512A}"/>
    <cellStyle name="Normalny 4 16 3 2 3 3" xfId="37329" xr:uid="{6995EBC6-7689-4413-B094-A698CA5A7FC2}"/>
    <cellStyle name="Normalny 4 16 3 2 4" xfId="26564" xr:uid="{9F123527-0010-4F7A-B7AC-F1EC6A7CF74E}"/>
    <cellStyle name="Normalny 4 16 3 2 4 2" xfId="37331" xr:uid="{12615B79-BDFF-4F63-98E8-8F5BEBF5992F}"/>
    <cellStyle name="Normalny 4 16 3 2 5" xfId="30479" xr:uid="{EF361BEA-7C82-4A4B-829C-7338924E6A51}"/>
    <cellStyle name="Normalny 4 16 3 2 6" xfId="31499" xr:uid="{CFD1E0BE-6469-4B62-9B80-C1C0A3AAF39D}"/>
    <cellStyle name="Normalny 4 16 3 3" xfId="9929" xr:uid="{CEC14AAE-542F-430A-B2F4-28E74F4F07BE}"/>
    <cellStyle name="Normalny 4 16 3 3 2" xfId="23961" xr:uid="{9143B168-614F-4ACC-B02E-4A922166B162}"/>
    <cellStyle name="Normalny 4 16 3 3 2 2" xfId="27869" xr:uid="{D31513B2-9F67-47D7-9BF8-3ECA8BFF3737}"/>
    <cellStyle name="Normalny 4 16 3 3 2 2 2" xfId="37333" xr:uid="{7AEA1DC6-C9A3-48DC-AA3A-D45BE6BE39A5}"/>
    <cellStyle name="Normalny 4 16 3 3 2 3" xfId="37332" xr:uid="{989D808E-7C14-4A17-A621-4E3543F4E15D}"/>
    <cellStyle name="Normalny 4 16 3 3 3" xfId="25267" xr:uid="{462E39E5-A1CD-4FAC-9F13-EE4578424B43}"/>
    <cellStyle name="Normalny 4 16 3 3 3 2" xfId="29173" xr:uid="{F9BCA701-D6E0-470A-8A4C-17BF4D221921}"/>
    <cellStyle name="Normalny 4 16 3 3 3 2 2" xfId="37335" xr:uid="{F005274D-3D59-4A2E-B662-5D72AD8BC153}"/>
    <cellStyle name="Normalny 4 16 3 3 3 3" xfId="37334" xr:uid="{7AF167A9-7260-4EEC-99E7-33CB53E9F2A5}"/>
    <cellStyle name="Normalny 4 16 3 3 4" xfId="26565" xr:uid="{AB1B94DD-FE85-436A-AC94-CD6F10D300E7}"/>
    <cellStyle name="Normalny 4 16 3 3 4 2" xfId="37336" xr:uid="{F9BC34A7-0DEA-43E8-A774-5AF4287E7AF0}"/>
    <cellStyle name="Normalny 4 16 3 3 5" xfId="30480" xr:uid="{5CE7D395-B523-49F5-A167-BFCF133B91FE}"/>
    <cellStyle name="Normalny 4 16 3 3 6" xfId="31955" xr:uid="{7355FA31-9C19-4892-99A5-175FDEBCFE5F}"/>
    <cellStyle name="Normalny 4 16 3 4" xfId="23959" xr:uid="{810FB025-3DAF-4D00-B040-1337F80CE28A}"/>
    <cellStyle name="Normalny 4 16 3 4 2" xfId="27867" xr:uid="{F517A1F1-BE0F-4F53-8865-0A0E78234305}"/>
    <cellStyle name="Normalny 4 16 3 4 2 2" xfId="37338" xr:uid="{1D545DA7-7515-4D9C-B631-1092F0AD2109}"/>
    <cellStyle name="Normalny 4 16 3 4 3" xfId="37337" xr:uid="{1E3D3F29-6DAD-4BA2-983D-514B38D14827}"/>
    <cellStyle name="Normalny 4 16 3 5" xfId="25265" xr:uid="{158B84D3-1EF3-432D-8CC8-D07354DF8BFF}"/>
    <cellStyle name="Normalny 4 16 3 5 2" xfId="29171" xr:uid="{E3412C4E-101C-4918-9634-AFA95BB1EF89}"/>
    <cellStyle name="Normalny 4 16 3 5 2 2" xfId="37340" xr:uid="{0D45A6B1-4CDC-4948-8465-6C6F1C29BA52}"/>
    <cellStyle name="Normalny 4 16 3 5 3" xfId="37339" xr:uid="{6258BA83-729C-42FC-95FD-72ADBD422215}"/>
    <cellStyle name="Normalny 4 16 3 6" xfId="26563" xr:uid="{BC31CD11-983D-4CA3-8BCD-6E127A0031FC}"/>
    <cellStyle name="Normalny 4 16 3 6 2" xfId="37341" xr:uid="{5E631033-3CCA-4FC2-8DCB-FB5843128D4C}"/>
    <cellStyle name="Normalny 4 16 3 7" xfId="30481" xr:uid="{494C4599-C912-4C02-950C-5EE805FA8FEC}"/>
    <cellStyle name="Normalny 4 16 3 8" xfId="30930" xr:uid="{E96E3DA6-3922-42E8-A1B9-A06F3C9C2804}"/>
    <cellStyle name="Normalny 4 16 4" xfId="9930" xr:uid="{AE3A75CC-8B24-4994-B5CF-FB3DC0B9FEF9}"/>
    <cellStyle name="Normalny 4 16 4 2" xfId="9931" xr:uid="{D3867CAE-9E6A-4FBC-9614-BC96841DB9BE}"/>
    <cellStyle name="Normalny 4 16 4 2 2" xfId="23963" xr:uid="{04B8EB17-CB8E-41B3-83E1-E8975FE7EE64}"/>
    <cellStyle name="Normalny 4 16 4 2 2 2" xfId="27871" xr:uid="{215F0D60-341C-457F-934D-C990D01BE25B}"/>
    <cellStyle name="Normalny 4 16 4 2 2 2 2" xfId="37343" xr:uid="{53363D25-1C62-41B8-8854-E48677CEA460}"/>
    <cellStyle name="Normalny 4 16 4 2 2 3" xfId="37342" xr:uid="{FADCF812-C888-4CD2-9ACD-9D31DCCB12CF}"/>
    <cellStyle name="Normalny 4 16 4 2 3" xfId="25269" xr:uid="{452E7E65-6321-4022-9131-CA99F591B6C6}"/>
    <cellStyle name="Normalny 4 16 4 2 3 2" xfId="29175" xr:uid="{C98C611F-56B4-464F-AF67-2D5152387A95}"/>
    <cellStyle name="Normalny 4 16 4 2 3 2 2" xfId="37345" xr:uid="{CCC47A42-DD1B-4DF1-8571-CF40195DEE0F}"/>
    <cellStyle name="Normalny 4 16 4 2 3 3" xfId="37344" xr:uid="{8DBBF7C2-C9AC-4A35-ADAE-30355CFB5C41}"/>
    <cellStyle name="Normalny 4 16 4 2 4" xfId="26567" xr:uid="{A0CF3042-5DA8-49AA-B96F-98670A27B0C1}"/>
    <cellStyle name="Normalny 4 16 4 2 4 2" xfId="37346" xr:uid="{03224777-901E-4208-8B36-803C55A21045}"/>
    <cellStyle name="Normalny 4 16 4 2 5" xfId="30482" xr:uid="{87F0D7F0-E142-456C-9680-F5BD0859C436}"/>
    <cellStyle name="Normalny 4 16 4 2 6" xfId="31956" xr:uid="{0C907BA4-A503-4164-9FEB-985C908D8A93}"/>
    <cellStyle name="Normalny 4 16 4 3" xfId="23962" xr:uid="{E39763D6-A907-46EB-9D69-87290AC0A587}"/>
    <cellStyle name="Normalny 4 16 4 3 2" xfId="27870" xr:uid="{99385B34-BBAC-4D50-91A6-E2489E3F6CEE}"/>
    <cellStyle name="Normalny 4 16 4 3 2 2" xfId="37348" xr:uid="{C34D94F9-9778-423E-8B69-1C7CE5288E3F}"/>
    <cellStyle name="Normalny 4 16 4 3 3" xfId="37347" xr:uid="{43F10272-1577-48BC-94CD-97C87A6B0A90}"/>
    <cellStyle name="Normalny 4 16 4 4" xfId="25268" xr:uid="{FA340207-30A2-43D8-8CD6-FE9B5244E9C9}"/>
    <cellStyle name="Normalny 4 16 4 4 2" xfId="29174" xr:uid="{909378EF-A934-440B-B049-3C125BC6B67F}"/>
    <cellStyle name="Normalny 4 16 4 4 2 2" xfId="37350" xr:uid="{A97C4981-E158-487F-B29B-706CE40C7767}"/>
    <cellStyle name="Normalny 4 16 4 4 3" xfId="37349" xr:uid="{AD0F2C16-A57E-455A-A5C0-AB5B95814526}"/>
    <cellStyle name="Normalny 4 16 4 5" xfId="26566" xr:uid="{E139FCE1-9279-45A3-A641-5C8EB84053B6}"/>
    <cellStyle name="Normalny 4 16 4 5 2" xfId="37351" xr:uid="{9E7B7A15-6746-49B3-BF87-1F6B7BE22E23}"/>
    <cellStyle name="Normalny 4 16 4 6" xfId="30483" xr:uid="{F7DB48B4-865B-476A-B879-E94803B3DEA2}"/>
    <cellStyle name="Normalny 4 16 4 7" xfId="31092" xr:uid="{B1FD657E-005E-4FCE-BC05-F8C10158F3EA}"/>
    <cellStyle name="Normalny 4 16 5" xfId="9932" xr:uid="{D083EFC6-0A80-42C5-B924-2DF17A86A23C}"/>
    <cellStyle name="Normalny 4 16 5 2" xfId="23964" xr:uid="{0F8677B1-E89D-4CD7-8936-D9B48AAB194B}"/>
    <cellStyle name="Normalny 4 16 5 2 2" xfId="27872" xr:uid="{EF4127EF-E420-4782-8085-6B4226A0DD9D}"/>
    <cellStyle name="Normalny 4 16 5 2 2 2" xfId="37353" xr:uid="{AD9ACA95-D013-4563-A7CD-FEA06E1E5CB4}"/>
    <cellStyle name="Normalny 4 16 5 2 3" xfId="37352" xr:uid="{10ECE103-D55C-40A2-9407-0C48A0044CCB}"/>
    <cellStyle name="Normalny 4 16 5 3" xfId="25270" xr:uid="{01D3763B-C668-4CBA-96D6-2114F0BC778A}"/>
    <cellStyle name="Normalny 4 16 5 3 2" xfId="29176" xr:uid="{ADBED871-4671-4D66-8014-1EF47D37024D}"/>
    <cellStyle name="Normalny 4 16 5 3 2 2" xfId="37355" xr:uid="{01DBAFEC-830D-4D83-A4A1-61AE1DA6C6A8}"/>
    <cellStyle name="Normalny 4 16 5 3 3" xfId="37354" xr:uid="{48E52B47-5495-4A03-BB68-FDF2C7355C4F}"/>
    <cellStyle name="Normalny 4 16 5 4" xfId="26568" xr:uid="{40469521-5E68-4D60-97CD-E3396B47E674}"/>
    <cellStyle name="Normalny 4 16 5 4 2" xfId="37356" xr:uid="{342D4E71-E8C8-4BDC-9CB2-B26A5E2C5084}"/>
    <cellStyle name="Normalny 4 16 5 5" xfId="30484" xr:uid="{7557145D-2086-4E03-8107-D99DF0ECCB7C}"/>
    <cellStyle name="Normalny 4 16 5 6" xfId="31496" xr:uid="{674102B7-45E4-4FB6-8832-3A727568A3AC}"/>
    <cellStyle name="Normalny 4 16 6" xfId="9933" xr:uid="{E46E3820-C6CE-454F-9D0A-9785150C21C8}"/>
    <cellStyle name="Normalny 4 16 6 2" xfId="23965" xr:uid="{B521BF74-CFCD-4C13-8657-9555580F4F3C}"/>
    <cellStyle name="Normalny 4 16 6 2 2" xfId="27873" xr:uid="{F0FED1BD-0314-4BB4-ADDA-FD342E9347C4}"/>
    <cellStyle name="Normalny 4 16 6 2 2 2" xfId="37358" xr:uid="{63B7DE83-F4DF-480B-87B3-F5EEAED51CCC}"/>
    <cellStyle name="Normalny 4 16 6 2 3" xfId="37357" xr:uid="{3466D44C-2AC0-4148-81D0-784BC551D722}"/>
    <cellStyle name="Normalny 4 16 6 3" xfId="25271" xr:uid="{DF503C0E-EDEE-41AF-86B2-A9D53592011A}"/>
    <cellStyle name="Normalny 4 16 6 3 2" xfId="29177" xr:uid="{32D4B4F3-8073-40BB-855D-1C3C01C34E88}"/>
    <cellStyle name="Normalny 4 16 6 3 2 2" xfId="37360" xr:uid="{CDF84CB2-10BB-4C59-94E3-F4936F553CED}"/>
    <cellStyle name="Normalny 4 16 6 3 3" xfId="37359" xr:uid="{0182F914-DCB0-4370-8B18-B9723CC72421}"/>
    <cellStyle name="Normalny 4 16 6 4" xfId="26569" xr:uid="{167B01BA-50C2-4B42-8C59-3AE1680E8C01}"/>
    <cellStyle name="Normalny 4 16 6 4 2" xfId="37361" xr:uid="{A2F8A356-A788-4795-8167-636ABB975C2B}"/>
    <cellStyle name="Normalny 4 16 6 5" xfId="30485" xr:uid="{07E153EF-7A1A-43A1-BD7D-B7BFA0BD05B1}"/>
    <cellStyle name="Normalny 4 16 6 6" xfId="31951" xr:uid="{296B9045-0050-4A3A-9391-6754D0C83AC7}"/>
    <cellStyle name="Normalny 4 16 7" xfId="23950" xr:uid="{A81B7829-1313-4688-A9A0-8773A3023717}"/>
    <cellStyle name="Normalny 4 16 7 2" xfId="27858" xr:uid="{47AB0E62-4560-46B4-992D-08CF405B9C62}"/>
    <cellStyle name="Normalny 4 16 7 2 2" xfId="37363" xr:uid="{A86A5455-D5CA-4AB3-8BAE-3BE25C52D642}"/>
    <cellStyle name="Normalny 4 16 7 3" xfId="37362" xr:uid="{87E4D9A4-24CE-4E95-AF69-1E32BF6A2330}"/>
    <cellStyle name="Normalny 4 16 8" xfId="25256" xr:uid="{4103DFA6-F4F2-467F-A677-ACCAE9DF2866}"/>
    <cellStyle name="Normalny 4 16 8 2" xfId="29162" xr:uid="{79E604CC-0A45-4AB1-814C-8731068BC9C1}"/>
    <cellStyle name="Normalny 4 16 8 2 2" xfId="37365" xr:uid="{54999726-EF77-4C80-8B84-73E63762B2F3}"/>
    <cellStyle name="Normalny 4 16 8 3" xfId="37364" xr:uid="{28A56BC3-5D8B-4B3A-8651-A7DD345FB0E3}"/>
    <cellStyle name="Normalny 4 16 9" xfId="26554" xr:uid="{BFCD2D96-EC0B-4A73-8769-FBFE64E1D1CD}"/>
    <cellStyle name="Normalny 4 16 9 2" xfId="37366" xr:uid="{9D6748FA-FDFF-4149-8A3A-DEA6AE480826}"/>
    <cellStyle name="Normalny 4 17" xfId="9934" xr:uid="{80F7ADFD-2B88-44A1-B85A-91E37A602A98}"/>
    <cellStyle name="Normalny 4 18" xfId="9935" xr:uid="{D99BA7D1-6889-4538-9815-17C2EC43EBAE}"/>
    <cellStyle name="Normalny 4 19" xfId="41715" xr:uid="{43940AFF-5506-4928-BBAF-492904954199}"/>
    <cellStyle name="Normalny 4 2" xfId="17" xr:uid="{30243A90-91C3-4E8C-BF97-5F10BFAF3868}"/>
    <cellStyle name="Normalny 4 2 2" xfId="9936" xr:uid="{45DC5859-DA2E-4A25-A679-ABCA3E2B316D}"/>
    <cellStyle name="Normalny 4 2 2 2" xfId="9937" xr:uid="{B8D3BB9F-2A73-42AD-BD9F-94F4294A052E}"/>
    <cellStyle name="Normalny 4 2 3" xfId="9938" xr:uid="{786D746E-76BD-44C3-893C-9FCC6383FAE1}"/>
    <cellStyle name="Normalny 4 2 4" xfId="9939" xr:uid="{0FD2743F-B5D2-4E28-A573-774D9225EC61}"/>
    <cellStyle name="Normalny 4 2 5" xfId="9940" xr:uid="{23E1224E-2995-41B7-86B1-E8C515141FEA}"/>
    <cellStyle name="Normalny 4 2 6" xfId="9941" xr:uid="{41A976E3-2285-46CA-835C-10276BAF503A}"/>
    <cellStyle name="Normalny 4 2 7" xfId="9942" xr:uid="{A416E1D9-B54A-4CCE-9648-0582F09B59D2}"/>
    <cellStyle name="Normalny 4 2 8" xfId="9943" xr:uid="{BC9AFAA9-CC00-4C34-BCA0-A91F1A5D7511}"/>
    <cellStyle name="Normalny 4 3" xfId="9944" xr:uid="{8F41FF41-3EED-4694-AA00-642942B6CE25}"/>
    <cellStyle name="Normalny 4 3 2" xfId="9945" xr:uid="{599D8546-839E-4826-BC95-4B284ACBC734}"/>
    <cellStyle name="Normalny 4 3 3" xfId="40731" xr:uid="{EFB637D5-A910-45DF-B1A8-5B20103B465B}"/>
    <cellStyle name="Normalny 4 4" xfId="9946" xr:uid="{79884CD3-4356-4B73-BE33-9B1B5CA33A17}"/>
    <cellStyle name="Normalny 4 4 2" xfId="9947" xr:uid="{E6684829-1DD0-4744-9AE6-AA07F0E65661}"/>
    <cellStyle name="Normalny 4 4 3" xfId="40732" xr:uid="{E0F5988C-1719-4247-9817-0652BEAFB5EB}"/>
    <cellStyle name="Normalny 4 5" xfId="9948" xr:uid="{ADD70EC0-1DBA-4BEE-967D-6505CB03092D}"/>
    <cellStyle name="Normalny 4 5 2" xfId="9949" xr:uid="{359A3CE3-5B67-42F2-969B-3E1DDB8B8546}"/>
    <cellStyle name="Normalny 4 5 3" xfId="40733" xr:uid="{269E21E4-CE0A-48DE-96D3-21DAC3CF33B3}"/>
    <cellStyle name="Normalny 4 6" xfId="9950" xr:uid="{ED3B3713-92FA-4500-B732-810556EF6960}"/>
    <cellStyle name="Normalny 4 6 2" xfId="9951" xr:uid="{C283EC72-DFCD-4ECE-95CA-FFE4277A5CC4}"/>
    <cellStyle name="Normalny 4 6 3" xfId="40734" xr:uid="{B9B549BD-ABAB-4886-85C1-46D7E6AB0BA9}"/>
    <cellStyle name="Normalny 4 7" xfId="9952" xr:uid="{604D1CA5-B872-4BFA-8B6A-069BD732D365}"/>
    <cellStyle name="Normalny 4 7 2" xfId="40735" xr:uid="{AE9A33F7-8D01-49AF-BF8A-CE9656951864}"/>
    <cellStyle name="Normalny 4 8" xfId="9953" xr:uid="{54C975E0-0C71-450B-AE64-08E9FF29F9E1}"/>
    <cellStyle name="Normalny 4 8 10" xfId="23966" xr:uid="{F588B788-F86F-4632-97B7-2A4AFEDB46B9}"/>
    <cellStyle name="Normalny 4 8 10 2" xfId="27874" xr:uid="{BF90D6E9-EAAA-4898-BCCB-C5F77A97DFD0}"/>
    <cellStyle name="Normalny 4 8 10 2 2" xfId="37368" xr:uid="{6952A1C0-27CE-40A7-9127-E66AC5D366A6}"/>
    <cellStyle name="Normalny 4 8 10 3" xfId="37367" xr:uid="{6FF06496-A477-4ABC-B0AB-A0CBD4BA3D65}"/>
    <cellStyle name="Normalny 4 8 11" xfId="25272" xr:uid="{B0020366-7008-4259-A334-32C2B03531FD}"/>
    <cellStyle name="Normalny 4 8 11 2" xfId="29178" xr:uid="{9B8F6D4D-7047-46E4-BA06-EC6828131461}"/>
    <cellStyle name="Normalny 4 8 11 2 2" xfId="37370" xr:uid="{99EAF509-76CF-4D05-ADA9-7DE5EFCC7BFB}"/>
    <cellStyle name="Normalny 4 8 11 3" xfId="37369" xr:uid="{BDA5CC58-4D21-4252-B216-0244F7873675}"/>
    <cellStyle name="Normalny 4 8 12" xfId="26570" xr:uid="{9319F1D0-896F-4EA7-9F0C-367D345FB095}"/>
    <cellStyle name="Normalny 4 8 12 2" xfId="37371" xr:uid="{2901F2AD-70CB-4A4F-AB9F-ED515ACED991}"/>
    <cellStyle name="Normalny 4 8 13" xfId="30486" xr:uid="{5604835E-B66E-4F43-BF27-8608FEF6B833}"/>
    <cellStyle name="Normalny 4 8 14" xfId="30772" xr:uid="{1CFEA8B1-5510-4A06-9454-A325E5107A17}"/>
    <cellStyle name="Normalny 4 8 15" xfId="40736" xr:uid="{1865DBA3-7822-4BDA-BAD0-42007142366D}"/>
    <cellStyle name="Normalny 4 8 2" xfId="9954" xr:uid="{E6D33C75-85B3-4A63-8435-7E4D30040963}"/>
    <cellStyle name="Normalny 4 8 2 10" xfId="25273" xr:uid="{33A7B97D-D5EA-40EE-B945-C7789EA682A2}"/>
    <cellStyle name="Normalny 4 8 2 10 2" xfId="29179" xr:uid="{532CBDC7-FA93-4771-9D92-FB860C354D47}"/>
    <cellStyle name="Normalny 4 8 2 10 2 2" xfId="37373" xr:uid="{4E1704D6-5E5B-4545-9A87-C53DB8EF8D6C}"/>
    <cellStyle name="Normalny 4 8 2 10 3" xfId="37372" xr:uid="{CE744705-DC00-4161-A948-AB80EEC3201B}"/>
    <cellStyle name="Normalny 4 8 2 11" xfId="26571" xr:uid="{E2C63845-717A-427C-B729-51323BDC40FE}"/>
    <cellStyle name="Normalny 4 8 2 11 2" xfId="37374" xr:uid="{EC9CE376-B331-4FBE-BE47-AFEC7ACFC29D}"/>
    <cellStyle name="Normalny 4 8 2 12" xfId="30487" xr:uid="{4208BA12-99C0-4125-8EB6-92186922CBA5}"/>
    <cellStyle name="Normalny 4 8 2 13" xfId="30777" xr:uid="{AD83EFA3-B9F4-4F71-AFB1-676174B8941F}"/>
    <cellStyle name="Normalny 4 8 2 2" xfId="9955" xr:uid="{28B617D2-71DC-4FF1-8B41-120B4CEAC974}"/>
    <cellStyle name="Normalny 4 8 2 2 10" xfId="30488" xr:uid="{F97F841E-ED3F-4FEF-9A96-7DA18F4591DB}"/>
    <cellStyle name="Normalny 4 8 2 2 11" xfId="30794" xr:uid="{B59A019E-0B70-48FB-9B47-CDE5E00DA880}"/>
    <cellStyle name="Normalny 4 8 2 2 2" xfId="9956" xr:uid="{FA62FDEA-15FB-4C9E-8276-DE0CCA66CCD0}"/>
    <cellStyle name="Normalny 4 8 2 2 2 10" xfId="30873" xr:uid="{EFDA14EA-497C-46F9-9859-AD37F84A1874}"/>
    <cellStyle name="Normalny 4 8 2 2 2 2" xfId="9957" xr:uid="{A4DF1675-64E3-4646-8BF4-AD8858D04878}"/>
    <cellStyle name="Normalny 4 8 2 2 2 2 2" xfId="9958" xr:uid="{AD0D3813-0372-4D83-A11D-2BDC53E8A8E4}"/>
    <cellStyle name="Normalny 4 8 2 2 2 2 2 2" xfId="23971" xr:uid="{9061AC4E-6A55-4EE9-AFC8-F0F9A100759A}"/>
    <cellStyle name="Normalny 4 8 2 2 2 2 2 2 2" xfId="27879" xr:uid="{CBA998CF-A1DA-4F6C-A601-CE8AA149A814}"/>
    <cellStyle name="Normalny 4 8 2 2 2 2 2 2 2 2" xfId="37376" xr:uid="{CB62825B-F7E7-4853-8870-5A6614CFC241}"/>
    <cellStyle name="Normalny 4 8 2 2 2 2 2 2 3" xfId="37375" xr:uid="{533D0CB4-8985-4EF5-A3C3-7988E83FF04C}"/>
    <cellStyle name="Normalny 4 8 2 2 2 2 2 3" xfId="25277" xr:uid="{03E9A0DB-FE13-4B18-AD70-B0044D42F421}"/>
    <cellStyle name="Normalny 4 8 2 2 2 2 2 3 2" xfId="29183" xr:uid="{13980FFB-CEC7-4FF0-9DE6-AEB7455B7140}"/>
    <cellStyle name="Normalny 4 8 2 2 2 2 2 3 2 2" xfId="37378" xr:uid="{BD2F1730-7FE8-491F-8FB3-F9D2D2EE6588}"/>
    <cellStyle name="Normalny 4 8 2 2 2 2 2 3 3" xfId="37377" xr:uid="{7C4F3679-635C-41E2-A225-24154BBDCA2C}"/>
    <cellStyle name="Normalny 4 8 2 2 2 2 2 4" xfId="26575" xr:uid="{A6FA0007-EF68-46CE-A407-E0443AE89277}"/>
    <cellStyle name="Normalny 4 8 2 2 2 2 2 4 2" xfId="37379" xr:uid="{FF62492F-D165-487C-8D31-B4738C337B06}"/>
    <cellStyle name="Normalny 4 8 2 2 2 2 2 5" xfId="30489" xr:uid="{8ABB17A5-DE29-4892-8D47-C89A715F38A6}"/>
    <cellStyle name="Normalny 4 8 2 2 2 2 2 6" xfId="31504" xr:uid="{D1B07994-9D7A-4320-86B4-D93ACB090258}"/>
    <cellStyle name="Normalny 4 8 2 2 2 2 3" xfId="9959" xr:uid="{6C461704-3D4A-41FC-B2C6-17D79D622E5C}"/>
    <cellStyle name="Normalny 4 8 2 2 2 2 3 2" xfId="23972" xr:uid="{0FEBF5DA-2561-4188-BFB9-F11D4B2F5ACA}"/>
    <cellStyle name="Normalny 4 8 2 2 2 2 3 2 2" xfId="27880" xr:uid="{CA93304F-4360-40DD-B9BF-1BE44C798157}"/>
    <cellStyle name="Normalny 4 8 2 2 2 2 3 2 2 2" xfId="37381" xr:uid="{CBA68911-47C6-4843-A8D4-CCC5323FA513}"/>
    <cellStyle name="Normalny 4 8 2 2 2 2 3 2 3" xfId="37380" xr:uid="{FB6A0D5C-6F52-41C7-A299-295A69347885}"/>
    <cellStyle name="Normalny 4 8 2 2 2 2 3 3" xfId="25278" xr:uid="{1C8B3376-A771-454A-A592-3B88D56E529D}"/>
    <cellStyle name="Normalny 4 8 2 2 2 2 3 3 2" xfId="29184" xr:uid="{95E21A05-47DA-4F29-8061-23920C76181A}"/>
    <cellStyle name="Normalny 4 8 2 2 2 2 3 3 2 2" xfId="37383" xr:uid="{1B72DC8E-769E-4215-81B7-2B96D6CA80F6}"/>
    <cellStyle name="Normalny 4 8 2 2 2 2 3 3 3" xfId="37382" xr:uid="{E07D3498-C2B1-4AE1-8C4B-355EAF7F513B}"/>
    <cellStyle name="Normalny 4 8 2 2 2 2 3 4" xfId="26576" xr:uid="{DA973080-2E78-4078-834E-D946BB4071EB}"/>
    <cellStyle name="Normalny 4 8 2 2 2 2 3 4 2" xfId="37384" xr:uid="{DCD98B0B-A782-4411-AACA-DD784EA4F3BC}"/>
    <cellStyle name="Normalny 4 8 2 2 2 2 3 5" xfId="30490" xr:uid="{22A5C6D2-417E-4141-A1C8-CFC8268263DD}"/>
    <cellStyle name="Normalny 4 8 2 2 2 2 3 6" xfId="31961" xr:uid="{DD4847A8-5F5C-41CB-8B2A-182D3F0F03C6}"/>
    <cellStyle name="Normalny 4 8 2 2 2 2 4" xfId="23970" xr:uid="{CBD4C896-07ED-4612-84A4-AD7CF35BE4C3}"/>
    <cellStyle name="Normalny 4 8 2 2 2 2 4 2" xfId="27878" xr:uid="{B22ED810-6139-44BF-9C5D-BA07AF6B3436}"/>
    <cellStyle name="Normalny 4 8 2 2 2 2 4 2 2" xfId="37386" xr:uid="{6D34ACF1-F622-4B90-964E-A16D60F9D359}"/>
    <cellStyle name="Normalny 4 8 2 2 2 2 4 3" xfId="37385" xr:uid="{A5E6EBB7-AA74-4730-B664-6BC39C79833B}"/>
    <cellStyle name="Normalny 4 8 2 2 2 2 5" xfId="25276" xr:uid="{D4BBF50B-3E69-42AB-8D71-AAA492384B63}"/>
    <cellStyle name="Normalny 4 8 2 2 2 2 5 2" xfId="29182" xr:uid="{C434BEAD-42FD-4570-80A0-2DCC1614561C}"/>
    <cellStyle name="Normalny 4 8 2 2 2 2 5 2 2" xfId="37388" xr:uid="{3EC221C7-2232-4B88-8B3F-62DFF8DED54E}"/>
    <cellStyle name="Normalny 4 8 2 2 2 2 5 3" xfId="37387" xr:uid="{22741119-21F8-4BA8-BB44-0848C9AF25A2}"/>
    <cellStyle name="Normalny 4 8 2 2 2 2 6" xfId="26574" xr:uid="{7FEB4716-6458-4DDF-91AE-D62F36A7D8AE}"/>
    <cellStyle name="Normalny 4 8 2 2 2 2 6 2" xfId="37389" xr:uid="{52F3B690-2BBB-4A2C-B18B-617169AB284A}"/>
    <cellStyle name="Normalny 4 8 2 2 2 2 7" xfId="30491" xr:uid="{2526F40E-F1A4-4950-B626-D0CBA1C84F5A}"/>
    <cellStyle name="Normalny 4 8 2 2 2 2 8" xfId="31035" xr:uid="{0ECFAAB5-1A1F-404E-BFC0-783AF8195CE0}"/>
    <cellStyle name="Normalny 4 8 2 2 2 3" xfId="9960" xr:uid="{B40F46D8-7E6D-485E-832A-3134C59C8EDB}"/>
    <cellStyle name="Normalny 4 8 2 2 2 3 2" xfId="9961" xr:uid="{73EA268A-7AAB-4FAD-AA1B-980BAD8292E9}"/>
    <cellStyle name="Normalny 4 8 2 2 2 3 2 2" xfId="23974" xr:uid="{DC8FB7E9-6494-4E88-95F3-2C16A4BC0033}"/>
    <cellStyle name="Normalny 4 8 2 2 2 3 2 2 2" xfId="27882" xr:uid="{FEF101DB-FC5F-426A-96D3-FF80FA579D81}"/>
    <cellStyle name="Normalny 4 8 2 2 2 3 2 2 2 2" xfId="37391" xr:uid="{747EC646-EF89-4765-999D-0FF798197A18}"/>
    <cellStyle name="Normalny 4 8 2 2 2 3 2 2 3" xfId="37390" xr:uid="{5B26F544-BE30-45A7-8C32-4C82110E2A9A}"/>
    <cellStyle name="Normalny 4 8 2 2 2 3 2 3" xfId="25280" xr:uid="{93D43F89-2BE3-411F-A296-74058B72719D}"/>
    <cellStyle name="Normalny 4 8 2 2 2 3 2 3 2" xfId="29186" xr:uid="{D7EFBC19-5874-46AC-AD00-40C5218E046B}"/>
    <cellStyle name="Normalny 4 8 2 2 2 3 2 3 2 2" xfId="37393" xr:uid="{CD644DC6-B0EF-4A26-A99D-CCB330E6AAAD}"/>
    <cellStyle name="Normalny 4 8 2 2 2 3 2 3 3" xfId="37392" xr:uid="{FF14815E-DBA8-4BE1-95CD-7256B8EA3761}"/>
    <cellStyle name="Normalny 4 8 2 2 2 3 2 4" xfId="26578" xr:uid="{3791D49C-B44B-4DB5-B151-57BD63B342E3}"/>
    <cellStyle name="Normalny 4 8 2 2 2 3 2 4 2" xfId="37394" xr:uid="{FD75EF8D-60EE-4C45-B619-BAE0A9753B82}"/>
    <cellStyle name="Normalny 4 8 2 2 2 3 2 5" xfId="30492" xr:uid="{FA740BF0-67D9-488E-994B-3E7ECED52C81}"/>
    <cellStyle name="Normalny 4 8 2 2 2 3 2 6" xfId="31962" xr:uid="{671D3BC0-8E5D-47B5-8A6A-01ED63A56582}"/>
    <cellStyle name="Normalny 4 8 2 2 2 3 3" xfId="23973" xr:uid="{C01A5729-AE82-46CF-BB83-42BD204B0AB7}"/>
    <cellStyle name="Normalny 4 8 2 2 2 3 3 2" xfId="27881" xr:uid="{47A69615-D9AD-4407-B99D-971BE936D633}"/>
    <cellStyle name="Normalny 4 8 2 2 2 3 3 2 2" xfId="37396" xr:uid="{0D2025C4-6E53-4AF3-A270-347784AB9977}"/>
    <cellStyle name="Normalny 4 8 2 2 2 3 3 3" xfId="37395" xr:uid="{325884BB-1E28-44CE-AF80-36D031F47102}"/>
    <cellStyle name="Normalny 4 8 2 2 2 3 4" xfId="25279" xr:uid="{2F050BE9-B4A9-4E05-BC07-A5536A189CA1}"/>
    <cellStyle name="Normalny 4 8 2 2 2 3 4 2" xfId="29185" xr:uid="{FC76ADE1-E360-48AD-8694-E8AA5A1A592A}"/>
    <cellStyle name="Normalny 4 8 2 2 2 3 4 2 2" xfId="37398" xr:uid="{7360A445-5B3A-4700-919C-E30D36E81CE4}"/>
    <cellStyle name="Normalny 4 8 2 2 2 3 4 3" xfId="37397" xr:uid="{B5B99DF9-D722-4135-8816-EC28BBC86405}"/>
    <cellStyle name="Normalny 4 8 2 2 2 3 5" xfId="26577" xr:uid="{11B8B138-AAD2-4F16-A08A-9FC186ABFF9F}"/>
    <cellStyle name="Normalny 4 8 2 2 2 3 5 2" xfId="37399" xr:uid="{0690FB70-325E-4F0E-8C2C-4E5C8FBCC9E3}"/>
    <cellStyle name="Normalny 4 8 2 2 2 3 6" xfId="30493" xr:uid="{CFA8DA53-0F62-425D-A4F1-FF06D1D5A587}"/>
    <cellStyle name="Normalny 4 8 2 2 2 3 7" xfId="31197" xr:uid="{5F503E6D-A178-40B2-BB1B-65833AE21451}"/>
    <cellStyle name="Normalny 4 8 2 2 2 4" xfId="9962" xr:uid="{35ABD868-C7F9-45E1-AA5B-39D4AD057B1A}"/>
    <cellStyle name="Normalny 4 8 2 2 2 4 2" xfId="23975" xr:uid="{3F025DFB-A823-4C9E-BB81-AEABD8649060}"/>
    <cellStyle name="Normalny 4 8 2 2 2 4 2 2" xfId="27883" xr:uid="{0CC6D0E3-DCCD-48C5-928F-816D73D66203}"/>
    <cellStyle name="Normalny 4 8 2 2 2 4 2 2 2" xfId="37401" xr:uid="{C6C3F3D9-4943-4E31-BA91-E7BC8506DDBF}"/>
    <cellStyle name="Normalny 4 8 2 2 2 4 2 3" xfId="37400" xr:uid="{AE76AACA-C40B-4EAE-8FBF-E60A77EF16AC}"/>
    <cellStyle name="Normalny 4 8 2 2 2 4 3" xfId="25281" xr:uid="{883774AA-06F0-4C4D-A220-B47066AC9BEF}"/>
    <cellStyle name="Normalny 4 8 2 2 2 4 3 2" xfId="29187" xr:uid="{534DDB7B-F02C-47D0-AF42-604A0AABC1A3}"/>
    <cellStyle name="Normalny 4 8 2 2 2 4 3 2 2" xfId="37403" xr:uid="{92364B87-9FE5-4ED2-AD23-0A21B03D72C2}"/>
    <cellStyle name="Normalny 4 8 2 2 2 4 3 3" xfId="37402" xr:uid="{4115AD40-9B55-49B9-A6BD-4709940A2576}"/>
    <cellStyle name="Normalny 4 8 2 2 2 4 4" xfId="26579" xr:uid="{176F2F65-A324-4CE4-9B3F-5F076EBC0C1F}"/>
    <cellStyle name="Normalny 4 8 2 2 2 4 4 2" xfId="37404" xr:uid="{174EE49B-8887-4153-B869-D80AD1602351}"/>
    <cellStyle name="Normalny 4 8 2 2 2 4 5" xfId="30494" xr:uid="{93ECAAE1-D775-436B-9C53-06B1A8623992}"/>
    <cellStyle name="Normalny 4 8 2 2 2 4 6" xfId="31503" xr:uid="{9A0EE95B-4C91-4777-942E-F3EF3913177E}"/>
    <cellStyle name="Normalny 4 8 2 2 2 5" xfId="9963" xr:uid="{F39A318C-B8E2-40C1-BB1D-C46D6CCAC5C0}"/>
    <cellStyle name="Normalny 4 8 2 2 2 5 2" xfId="23976" xr:uid="{15598272-7EDD-41C3-9718-81ABB0DAC4D2}"/>
    <cellStyle name="Normalny 4 8 2 2 2 5 2 2" xfId="27884" xr:uid="{4D3E235B-BA1F-4549-9AEB-5D52CCC22145}"/>
    <cellStyle name="Normalny 4 8 2 2 2 5 2 2 2" xfId="37406" xr:uid="{7ECB1F7B-D4BD-41B6-851E-74498F852FFB}"/>
    <cellStyle name="Normalny 4 8 2 2 2 5 2 3" xfId="37405" xr:uid="{4DB61975-1812-444D-A67A-AD2F6047A1E5}"/>
    <cellStyle name="Normalny 4 8 2 2 2 5 3" xfId="25282" xr:uid="{3F5D68D4-4324-4548-A25B-8557C2C76515}"/>
    <cellStyle name="Normalny 4 8 2 2 2 5 3 2" xfId="29188" xr:uid="{4EF961E8-F742-4B9B-BC3C-B28B671C76CA}"/>
    <cellStyle name="Normalny 4 8 2 2 2 5 3 2 2" xfId="37408" xr:uid="{E9836462-DB0F-4FEB-A76F-A1B4B2FCAB68}"/>
    <cellStyle name="Normalny 4 8 2 2 2 5 3 3" xfId="37407" xr:uid="{FFCF7C8B-5200-4FC3-BAE4-FFA301F7E87A}"/>
    <cellStyle name="Normalny 4 8 2 2 2 5 4" xfId="26580" xr:uid="{BB6CCC21-E8B7-4996-AADA-2DED1DD5778A}"/>
    <cellStyle name="Normalny 4 8 2 2 2 5 4 2" xfId="37409" xr:uid="{90459CFD-12EF-419A-8E74-7569E2226610}"/>
    <cellStyle name="Normalny 4 8 2 2 2 5 5" xfId="30495" xr:uid="{84F7C5D5-C0D8-4834-A1B8-7B9A09A6F294}"/>
    <cellStyle name="Normalny 4 8 2 2 2 5 6" xfId="31960" xr:uid="{B15AAFC0-1463-4A8A-A071-DB6767FFD875}"/>
    <cellStyle name="Normalny 4 8 2 2 2 6" xfId="23969" xr:uid="{16736CB7-FED3-4882-A5F5-CC77777E4891}"/>
    <cellStyle name="Normalny 4 8 2 2 2 6 2" xfId="27877" xr:uid="{7869BD20-21CD-40B7-8FDD-028A33133503}"/>
    <cellStyle name="Normalny 4 8 2 2 2 6 2 2" xfId="37411" xr:uid="{214C8681-D79B-4B04-82B1-792DE2A7ED49}"/>
    <cellStyle name="Normalny 4 8 2 2 2 6 3" xfId="37410" xr:uid="{BCFD813F-E2E9-4B67-B1A6-FD24EE6DD5CB}"/>
    <cellStyle name="Normalny 4 8 2 2 2 7" xfId="25275" xr:uid="{FCAD98C7-4B06-4F94-BB3E-A306CA274F92}"/>
    <cellStyle name="Normalny 4 8 2 2 2 7 2" xfId="29181" xr:uid="{CC524827-D13C-408C-B1EA-2E5DBD6B9434}"/>
    <cellStyle name="Normalny 4 8 2 2 2 7 2 2" xfId="37413" xr:uid="{3EB9CFCA-76C9-4A99-B0C4-73D8E3047D79}"/>
    <cellStyle name="Normalny 4 8 2 2 2 7 3" xfId="37412" xr:uid="{267A218D-DCAB-433F-95BE-180F5ED671D2}"/>
    <cellStyle name="Normalny 4 8 2 2 2 8" xfId="26573" xr:uid="{87E0F08E-D342-4C9B-8B5E-B54EDA1C2DE2}"/>
    <cellStyle name="Normalny 4 8 2 2 2 8 2" xfId="37414" xr:uid="{228A5946-395E-4A37-A026-29AB054B438A}"/>
    <cellStyle name="Normalny 4 8 2 2 2 9" xfId="30496" xr:uid="{87A9A982-3228-474B-A961-EE32532A6355}"/>
    <cellStyle name="Normalny 4 8 2 2 3" xfId="9964" xr:uid="{3FB09BE8-CF64-42E4-843A-FCF4DA44AD7A}"/>
    <cellStyle name="Normalny 4 8 2 2 3 2" xfId="9965" xr:uid="{5ED82680-A3C1-4B02-A17B-B3782C7CED0F}"/>
    <cellStyle name="Normalny 4 8 2 2 3 2 2" xfId="23978" xr:uid="{42CBD182-AB96-49CD-A28D-377922693A2A}"/>
    <cellStyle name="Normalny 4 8 2 2 3 2 2 2" xfId="27886" xr:uid="{DFDB3555-2E6C-46D0-8530-F7D6B3EC7CE2}"/>
    <cellStyle name="Normalny 4 8 2 2 3 2 2 2 2" xfId="37416" xr:uid="{951CB1E2-4DD8-40DD-82EA-33B306002FE7}"/>
    <cellStyle name="Normalny 4 8 2 2 3 2 2 3" xfId="37415" xr:uid="{246EC12E-8D1B-4D08-A277-A2CADD37B583}"/>
    <cellStyle name="Normalny 4 8 2 2 3 2 3" xfId="25284" xr:uid="{10387B04-CC05-4A50-8D91-E7F88A1750E4}"/>
    <cellStyle name="Normalny 4 8 2 2 3 2 3 2" xfId="29190" xr:uid="{6B28F8CA-1E6A-4D0D-A034-260252A8A385}"/>
    <cellStyle name="Normalny 4 8 2 2 3 2 3 2 2" xfId="37418" xr:uid="{F5B22382-A7CE-46B1-84A5-664D5F9294A6}"/>
    <cellStyle name="Normalny 4 8 2 2 3 2 3 3" xfId="37417" xr:uid="{AAC5760D-43C2-4C99-B7E3-930BF461C4F8}"/>
    <cellStyle name="Normalny 4 8 2 2 3 2 4" xfId="26582" xr:uid="{6028EA18-31C1-485F-BCCF-1F86412661EC}"/>
    <cellStyle name="Normalny 4 8 2 2 3 2 4 2" xfId="37419" xr:uid="{647686A4-15DB-4E4F-9F34-11DA915FF48B}"/>
    <cellStyle name="Normalny 4 8 2 2 3 2 5" xfId="30497" xr:uid="{F209B1A5-610A-4151-ADC3-EE353CB910DC}"/>
    <cellStyle name="Normalny 4 8 2 2 3 2 6" xfId="31505" xr:uid="{9B7C3236-261B-41B8-BB16-EE517EE64A44}"/>
    <cellStyle name="Normalny 4 8 2 2 3 3" xfId="9966" xr:uid="{E63B9019-57B5-46F5-92DD-43AA04CAFDBF}"/>
    <cellStyle name="Normalny 4 8 2 2 3 3 2" xfId="23979" xr:uid="{B552D644-22F4-4D68-B7C2-EF789B954147}"/>
    <cellStyle name="Normalny 4 8 2 2 3 3 2 2" xfId="27887" xr:uid="{994C4CE1-C630-4526-A169-87518A76FC2A}"/>
    <cellStyle name="Normalny 4 8 2 2 3 3 2 2 2" xfId="37421" xr:uid="{F3E24FDE-4A9C-4F85-9343-9EB175F72337}"/>
    <cellStyle name="Normalny 4 8 2 2 3 3 2 3" xfId="37420" xr:uid="{3CA2787C-D4BB-491F-ACD2-996F9051B3BE}"/>
    <cellStyle name="Normalny 4 8 2 2 3 3 3" xfId="25285" xr:uid="{18DA287E-C103-46FA-8A02-E90D16E3E9FD}"/>
    <cellStyle name="Normalny 4 8 2 2 3 3 3 2" xfId="29191" xr:uid="{6C530E6E-BBD2-4391-B876-5730A7B565E3}"/>
    <cellStyle name="Normalny 4 8 2 2 3 3 3 2 2" xfId="37423" xr:uid="{FCC510DF-E0C2-4514-AF5B-E48ABF44B1D3}"/>
    <cellStyle name="Normalny 4 8 2 2 3 3 3 3" xfId="37422" xr:uid="{70DA4122-3FBD-453D-9A99-75F6B8D4C8D5}"/>
    <cellStyle name="Normalny 4 8 2 2 3 3 4" xfId="26583" xr:uid="{87C191F7-CD5A-4BB9-A2EA-3FAE2CBBDBB6}"/>
    <cellStyle name="Normalny 4 8 2 2 3 3 4 2" xfId="37424" xr:uid="{0513AF07-4FE3-4B0C-A40D-8DF530AD2353}"/>
    <cellStyle name="Normalny 4 8 2 2 3 3 5" xfId="30498" xr:uid="{703210FD-942C-4178-93D6-4E8489A0C23A}"/>
    <cellStyle name="Normalny 4 8 2 2 3 3 6" xfId="31963" xr:uid="{89EEDB8F-1418-4F61-9636-D18ABC57753A}"/>
    <cellStyle name="Normalny 4 8 2 2 3 4" xfId="23977" xr:uid="{5FC8A13A-88AC-48B1-A228-00E2007BD02C}"/>
    <cellStyle name="Normalny 4 8 2 2 3 4 2" xfId="27885" xr:uid="{59578167-03BE-4A56-BE1F-252FD69A888C}"/>
    <cellStyle name="Normalny 4 8 2 2 3 4 2 2" xfId="37426" xr:uid="{E8EF3667-A3C5-4033-A0A2-BAEC4A326CFB}"/>
    <cellStyle name="Normalny 4 8 2 2 3 4 3" xfId="37425" xr:uid="{7B9DD220-5BD7-458D-9358-25D5ED0C73F5}"/>
    <cellStyle name="Normalny 4 8 2 2 3 5" xfId="25283" xr:uid="{08CF26BB-8553-4454-B8BE-0CB93A9AE268}"/>
    <cellStyle name="Normalny 4 8 2 2 3 5 2" xfId="29189" xr:uid="{0DB3816E-6B02-436A-9240-9298270A1187}"/>
    <cellStyle name="Normalny 4 8 2 2 3 5 2 2" xfId="37428" xr:uid="{6BF8AC03-9956-4959-9451-7A6CA4CE95A9}"/>
    <cellStyle name="Normalny 4 8 2 2 3 5 3" xfId="37427" xr:uid="{547DFE53-18D3-46D8-886A-6F6B3D743BD5}"/>
    <cellStyle name="Normalny 4 8 2 2 3 6" xfId="26581" xr:uid="{40A316BC-827E-4069-8D68-D1D65F26443A}"/>
    <cellStyle name="Normalny 4 8 2 2 3 6 2" xfId="37429" xr:uid="{D4522BB9-7D5D-4D9A-9BE0-5C89243C8FC3}"/>
    <cellStyle name="Normalny 4 8 2 2 3 7" xfId="30499" xr:uid="{AE7AF27D-F7FF-477F-8D3F-CE936D1084D3}"/>
    <cellStyle name="Normalny 4 8 2 2 3 8" xfId="30956" xr:uid="{7A9F7C2F-4EB7-47E0-B410-9CFD91F4B6CF}"/>
    <cellStyle name="Normalny 4 8 2 2 4" xfId="9967" xr:uid="{7F970949-0E99-47BC-B8FC-B46649585D69}"/>
    <cellStyle name="Normalny 4 8 2 2 4 2" xfId="9968" xr:uid="{48B63DC4-D83F-47BF-B027-10CB69D2E437}"/>
    <cellStyle name="Normalny 4 8 2 2 4 2 2" xfId="23981" xr:uid="{EBAE2705-A623-494D-AC3E-2D7FC3098380}"/>
    <cellStyle name="Normalny 4 8 2 2 4 2 2 2" xfId="27889" xr:uid="{9F285B81-D156-4D8B-9ECF-65139A4FE9A1}"/>
    <cellStyle name="Normalny 4 8 2 2 4 2 2 2 2" xfId="37431" xr:uid="{725395FA-6B3D-411C-87A6-2E7F8913B83C}"/>
    <cellStyle name="Normalny 4 8 2 2 4 2 2 3" xfId="37430" xr:uid="{F0C6E827-27F9-47CD-9DA5-C6EC00FDC4EB}"/>
    <cellStyle name="Normalny 4 8 2 2 4 2 3" xfId="25287" xr:uid="{69B7D8CE-29BB-4053-8107-76CD07BF2E4C}"/>
    <cellStyle name="Normalny 4 8 2 2 4 2 3 2" xfId="29193" xr:uid="{F0ECA8F2-3171-433D-BC67-0DAB7D1BA189}"/>
    <cellStyle name="Normalny 4 8 2 2 4 2 3 2 2" xfId="37433" xr:uid="{BB9D9B3C-FE64-4750-926A-84A730CA6FCA}"/>
    <cellStyle name="Normalny 4 8 2 2 4 2 3 3" xfId="37432" xr:uid="{A9EA919F-3DBE-4FA1-A7AC-074A56AB5F62}"/>
    <cellStyle name="Normalny 4 8 2 2 4 2 4" xfId="26585" xr:uid="{272698E3-B136-4419-A78E-AB18F3F627E4}"/>
    <cellStyle name="Normalny 4 8 2 2 4 2 4 2" xfId="37434" xr:uid="{613BE0FC-94FA-453B-BFB4-D58A5E92DEAB}"/>
    <cellStyle name="Normalny 4 8 2 2 4 2 5" xfId="30500" xr:uid="{ABA95726-103B-4B25-BE43-299407B08F58}"/>
    <cellStyle name="Normalny 4 8 2 2 4 2 6" xfId="31964" xr:uid="{0C3F64BF-1650-41AD-8338-0E18A5A032E5}"/>
    <cellStyle name="Normalny 4 8 2 2 4 3" xfId="23980" xr:uid="{F576DE70-5A02-4D5D-B306-12A46414DB2F}"/>
    <cellStyle name="Normalny 4 8 2 2 4 3 2" xfId="27888" xr:uid="{F945A6B6-1C61-4046-99EA-40CC12227487}"/>
    <cellStyle name="Normalny 4 8 2 2 4 3 2 2" xfId="37436" xr:uid="{2F1EF7FE-22CC-47BE-AB3C-F7C66CB96BFB}"/>
    <cellStyle name="Normalny 4 8 2 2 4 3 3" xfId="37435" xr:uid="{1CEF80BA-21A0-4767-B0F5-35BE7ACF9D01}"/>
    <cellStyle name="Normalny 4 8 2 2 4 4" xfId="25286" xr:uid="{83D7EEA2-78C9-474E-A932-63B28ADFEAEF}"/>
    <cellStyle name="Normalny 4 8 2 2 4 4 2" xfId="29192" xr:uid="{E8AEC40A-90DC-45F1-AF14-1A003B1E9A2D}"/>
    <cellStyle name="Normalny 4 8 2 2 4 4 2 2" xfId="37438" xr:uid="{A934DFFB-261C-4127-ADA9-FB124D1E8F8C}"/>
    <cellStyle name="Normalny 4 8 2 2 4 4 3" xfId="37437" xr:uid="{B70DA05A-15B8-484C-8A9E-07AA982F1E54}"/>
    <cellStyle name="Normalny 4 8 2 2 4 5" xfId="26584" xr:uid="{66C3ACEC-AFA8-4BA9-9ED4-05626E59ACDB}"/>
    <cellStyle name="Normalny 4 8 2 2 4 5 2" xfId="37439" xr:uid="{F928F5E8-1977-4755-BB04-4A047E70E37C}"/>
    <cellStyle name="Normalny 4 8 2 2 4 6" xfId="30501" xr:uid="{6AC4BBE0-1863-40A6-99CE-7AF881F017B8}"/>
    <cellStyle name="Normalny 4 8 2 2 4 7" xfId="31118" xr:uid="{A8D55323-47BF-4BBD-A6A3-BFF9094AD84C}"/>
    <cellStyle name="Normalny 4 8 2 2 5" xfId="9969" xr:uid="{28C19E11-5765-49E9-99EB-68FBA49267FC}"/>
    <cellStyle name="Normalny 4 8 2 2 5 2" xfId="23982" xr:uid="{D1A455C7-E6D4-4CC2-A379-BE8375E4436A}"/>
    <cellStyle name="Normalny 4 8 2 2 5 2 2" xfId="27890" xr:uid="{7CCD79EE-2CB4-49DA-9E93-D621F8D53AC7}"/>
    <cellStyle name="Normalny 4 8 2 2 5 2 2 2" xfId="37441" xr:uid="{9E76B637-3766-4333-BE37-BFEE750706C9}"/>
    <cellStyle name="Normalny 4 8 2 2 5 2 3" xfId="37440" xr:uid="{3C6ACD08-5D46-49DF-9474-4E10A67A42E8}"/>
    <cellStyle name="Normalny 4 8 2 2 5 3" xfId="25288" xr:uid="{D0AD79B7-EB8A-43A8-9680-31A800C21B77}"/>
    <cellStyle name="Normalny 4 8 2 2 5 3 2" xfId="29194" xr:uid="{212B8A8D-6484-4122-89C5-625D10791077}"/>
    <cellStyle name="Normalny 4 8 2 2 5 3 2 2" xfId="37443" xr:uid="{F490A269-EE58-4DE9-B140-07515F6E9CEC}"/>
    <cellStyle name="Normalny 4 8 2 2 5 3 3" xfId="37442" xr:uid="{EC76E3DB-3B9A-4146-84ED-F94BA8572662}"/>
    <cellStyle name="Normalny 4 8 2 2 5 4" xfId="26586" xr:uid="{35B46FD2-C064-4C24-8DB4-CC30F58E3BF8}"/>
    <cellStyle name="Normalny 4 8 2 2 5 4 2" xfId="37444" xr:uid="{6A6EFAF0-E34E-484D-9ED0-73D686BAC512}"/>
    <cellStyle name="Normalny 4 8 2 2 5 5" xfId="30502" xr:uid="{F72CA52B-BB8E-483D-9D6E-0157045F09C4}"/>
    <cellStyle name="Normalny 4 8 2 2 5 6" xfId="31502" xr:uid="{704986BF-2992-462A-AEBA-C00A09681C11}"/>
    <cellStyle name="Normalny 4 8 2 2 6" xfId="9970" xr:uid="{9696B095-29CB-4665-962A-2D2C84371ED8}"/>
    <cellStyle name="Normalny 4 8 2 2 6 2" xfId="23983" xr:uid="{C0B852E3-08AC-43D7-A448-6A9AAB846402}"/>
    <cellStyle name="Normalny 4 8 2 2 6 2 2" xfId="27891" xr:uid="{0D0B1A0B-8E14-4B3E-9D47-CE48F1FFB2C6}"/>
    <cellStyle name="Normalny 4 8 2 2 6 2 2 2" xfId="37446" xr:uid="{F4C2283D-9E9E-4876-B257-ABF55D5BF7DE}"/>
    <cellStyle name="Normalny 4 8 2 2 6 2 3" xfId="37445" xr:uid="{FFA8040B-BC8B-4C9A-B0C0-D4DB014269FC}"/>
    <cellStyle name="Normalny 4 8 2 2 6 3" xfId="25289" xr:uid="{E24863C6-350A-4126-A8C8-B97FDCBAB449}"/>
    <cellStyle name="Normalny 4 8 2 2 6 3 2" xfId="29195" xr:uid="{9CC9FE22-D3E8-425D-8D8D-AEF91A6F28C5}"/>
    <cellStyle name="Normalny 4 8 2 2 6 3 2 2" xfId="37448" xr:uid="{475A5837-B126-4B32-BF76-B8BE8593AC50}"/>
    <cellStyle name="Normalny 4 8 2 2 6 3 3" xfId="37447" xr:uid="{391B76BF-1244-43B0-868A-C186CA50A702}"/>
    <cellStyle name="Normalny 4 8 2 2 6 4" xfId="26587" xr:uid="{9EE23E40-B9AB-4B7A-B8F8-1ED64EA9433E}"/>
    <cellStyle name="Normalny 4 8 2 2 6 4 2" xfId="37449" xr:uid="{3A884665-26C2-4924-96B5-CD4029610B2D}"/>
    <cellStyle name="Normalny 4 8 2 2 6 5" xfId="30503" xr:uid="{0B9CBBF2-360B-4208-BABE-E1E2B04A3585}"/>
    <cellStyle name="Normalny 4 8 2 2 6 6" xfId="31959" xr:uid="{A0A7C6B9-2D33-4394-8365-60CA3EE03CB3}"/>
    <cellStyle name="Normalny 4 8 2 2 7" xfId="23968" xr:uid="{116EEBA3-62E3-436F-B5DF-91AC6A6A6D4D}"/>
    <cellStyle name="Normalny 4 8 2 2 7 2" xfId="27876" xr:uid="{CA35D96A-1933-4A07-B228-C7E2F114240A}"/>
    <cellStyle name="Normalny 4 8 2 2 7 2 2" xfId="37451" xr:uid="{F5FFE0BA-74C0-44E3-9042-93A2A08196F6}"/>
    <cellStyle name="Normalny 4 8 2 2 7 3" xfId="37450" xr:uid="{D6FBE442-64C8-4C76-A345-C1B34F1CF9AB}"/>
    <cellStyle name="Normalny 4 8 2 2 8" xfId="25274" xr:uid="{EDC02284-8BA9-4129-A34A-69B6C7B9628C}"/>
    <cellStyle name="Normalny 4 8 2 2 8 2" xfId="29180" xr:uid="{46126BB1-6B9C-48B5-B830-E4B3D6E51442}"/>
    <cellStyle name="Normalny 4 8 2 2 8 2 2" xfId="37453" xr:uid="{F6DAC9BB-DBC8-4178-9ED5-B993C51FCF17}"/>
    <cellStyle name="Normalny 4 8 2 2 8 3" xfId="37452" xr:uid="{7954AF2D-9B2A-4AA0-962A-C35D9EE4EE3A}"/>
    <cellStyle name="Normalny 4 8 2 2 9" xfId="26572" xr:uid="{7F2E83FC-C04F-4489-83C1-11ABEF4C802A}"/>
    <cellStyle name="Normalny 4 8 2 2 9 2" xfId="37454" xr:uid="{96E9E0D6-F23E-4F0C-8995-804F19131CAC}"/>
    <cellStyle name="Normalny 4 8 2 3" xfId="9971" xr:uid="{7F2B7407-BC82-4E22-A7A5-21B9F616EE53}"/>
    <cellStyle name="Normalny 4 8 2 3 10" xfId="30504" xr:uid="{5BB6E163-C7BB-40F1-AD22-AD92347A5DB1}"/>
    <cellStyle name="Normalny 4 8 2 3 11" xfId="30813" xr:uid="{88625BFC-488E-4641-8AAC-445D9B0B1520}"/>
    <cellStyle name="Normalny 4 8 2 3 2" xfId="9972" xr:uid="{8AA719F2-C57E-4C03-B0EB-951013F72C78}"/>
    <cellStyle name="Normalny 4 8 2 3 2 10" xfId="30892" xr:uid="{7057C3C1-5954-48AD-8535-748173CC785F}"/>
    <cellStyle name="Normalny 4 8 2 3 2 2" xfId="9973" xr:uid="{182A562D-5F09-4373-A08F-49BA0D817BB2}"/>
    <cellStyle name="Normalny 4 8 2 3 2 2 2" xfId="9974" xr:uid="{555F1E44-E97C-4849-A8D8-FEC3F858AB0F}"/>
    <cellStyle name="Normalny 4 8 2 3 2 2 2 2" xfId="23987" xr:uid="{E03938C7-2583-4761-BCFD-556711DCEE29}"/>
    <cellStyle name="Normalny 4 8 2 3 2 2 2 2 2" xfId="27895" xr:uid="{6B17140A-AD5F-42E4-8C3C-6B9CBED4A906}"/>
    <cellStyle name="Normalny 4 8 2 3 2 2 2 2 2 2" xfId="37456" xr:uid="{9010D756-3098-4056-8BEE-4CC90EE6D2CD}"/>
    <cellStyle name="Normalny 4 8 2 3 2 2 2 2 3" xfId="37455" xr:uid="{5AD67F6A-2555-4940-A3C9-7CC23E42AD25}"/>
    <cellStyle name="Normalny 4 8 2 3 2 2 2 3" xfId="25293" xr:uid="{257304C7-E088-49FC-BF89-187BF7D411C9}"/>
    <cellStyle name="Normalny 4 8 2 3 2 2 2 3 2" xfId="29199" xr:uid="{9944A5D2-22DB-436B-A211-9526BB7DD299}"/>
    <cellStyle name="Normalny 4 8 2 3 2 2 2 3 2 2" xfId="37458" xr:uid="{2B7A8EEA-CDE4-41CD-9084-AB78D55A36E6}"/>
    <cellStyle name="Normalny 4 8 2 3 2 2 2 3 3" xfId="37457" xr:uid="{0820028F-272B-4CD3-B046-797951983FCC}"/>
    <cellStyle name="Normalny 4 8 2 3 2 2 2 4" xfId="26591" xr:uid="{3605E5C1-2AF3-4148-AF5D-270868159FAF}"/>
    <cellStyle name="Normalny 4 8 2 3 2 2 2 4 2" xfId="37459" xr:uid="{55A6AB1A-949A-4097-BDF8-92F1AF1C5E17}"/>
    <cellStyle name="Normalny 4 8 2 3 2 2 2 5" xfId="30505" xr:uid="{474D58DD-1915-4D2F-9E44-E179A1B53A01}"/>
    <cellStyle name="Normalny 4 8 2 3 2 2 2 6" xfId="31508" xr:uid="{FF5B0EAA-3BEA-411D-B1EB-E615BD490C3C}"/>
    <cellStyle name="Normalny 4 8 2 3 2 2 3" xfId="9975" xr:uid="{75398B8C-D5FC-46D5-8988-4AB226E2FF9A}"/>
    <cellStyle name="Normalny 4 8 2 3 2 2 3 2" xfId="23988" xr:uid="{F61AB426-26FC-4FE2-A387-5ABBB3D5B248}"/>
    <cellStyle name="Normalny 4 8 2 3 2 2 3 2 2" xfId="27896" xr:uid="{BFA349AB-D22F-4290-A0FA-39833D715801}"/>
    <cellStyle name="Normalny 4 8 2 3 2 2 3 2 2 2" xfId="37461" xr:uid="{C42E57DF-7CE7-44E6-9588-574EEE52B1B2}"/>
    <cellStyle name="Normalny 4 8 2 3 2 2 3 2 3" xfId="37460" xr:uid="{FE5F8B50-F282-4C2E-821F-A3B26F47DDDF}"/>
    <cellStyle name="Normalny 4 8 2 3 2 2 3 3" xfId="25294" xr:uid="{FAF3E50C-2523-48E2-BFF9-8A92C462AFEA}"/>
    <cellStyle name="Normalny 4 8 2 3 2 2 3 3 2" xfId="29200" xr:uid="{37B304DB-E0ED-4A7F-B496-8FF092B61F9B}"/>
    <cellStyle name="Normalny 4 8 2 3 2 2 3 3 2 2" xfId="37463" xr:uid="{B9AC85CC-1B35-4502-AC68-02F719109A7B}"/>
    <cellStyle name="Normalny 4 8 2 3 2 2 3 3 3" xfId="37462" xr:uid="{C1F54870-63B9-4B83-98D8-454771A4D99C}"/>
    <cellStyle name="Normalny 4 8 2 3 2 2 3 4" xfId="26592" xr:uid="{428B737F-717C-40C8-83C1-51AC60191A77}"/>
    <cellStyle name="Normalny 4 8 2 3 2 2 3 4 2" xfId="37464" xr:uid="{AE5A6B46-4ECD-4994-9530-AC33C84ACF46}"/>
    <cellStyle name="Normalny 4 8 2 3 2 2 3 5" xfId="30506" xr:uid="{E81BA721-2D8C-44E4-B00A-F0CFA19F8D76}"/>
    <cellStyle name="Normalny 4 8 2 3 2 2 3 6" xfId="31967" xr:uid="{C3CA8A88-8515-4A4A-AECA-7117B9BC62BB}"/>
    <cellStyle name="Normalny 4 8 2 3 2 2 4" xfId="23986" xr:uid="{0043E7CC-1640-4E35-B0C1-FCAF4248E2BC}"/>
    <cellStyle name="Normalny 4 8 2 3 2 2 4 2" xfId="27894" xr:uid="{812A94DE-13B7-451C-9E2C-607DAC8DEE52}"/>
    <cellStyle name="Normalny 4 8 2 3 2 2 4 2 2" xfId="37466" xr:uid="{CC107815-DD37-4B20-812D-7D544E651658}"/>
    <cellStyle name="Normalny 4 8 2 3 2 2 4 3" xfId="37465" xr:uid="{4467296B-0919-4B95-8B2E-8C8E1D88727F}"/>
    <cellStyle name="Normalny 4 8 2 3 2 2 5" xfId="25292" xr:uid="{57C37429-E4F0-4F91-A101-C8C8E1836961}"/>
    <cellStyle name="Normalny 4 8 2 3 2 2 5 2" xfId="29198" xr:uid="{4C68F380-88C9-4B31-B684-9635F93F095B}"/>
    <cellStyle name="Normalny 4 8 2 3 2 2 5 2 2" xfId="37468" xr:uid="{4A057258-230C-4BAC-809B-EF9DC17C278C}"/>
    <cellStyle name="Normalny 4 8 2 3 2 2 5 3" xfId="37467" xr:uid="{FB6363B5-2B5F-4111-AD01-2D9E92FD4D3B}"/>
    <cellStyle name="Normalny 4 8 2 3 2 2 6" xfId="26590" xr:uid="{AA571402-F0FD-46CA-9ECC-3753B14FA1E2}"/>
    <cellStyle name="Normalny 4 8 2 3 2 2 6 2" xfId="37469" xr:uid="{EDE31267-A861-4ECD-AAF0-3E8D0823BA5E}"/>
    <cellStyle name="Normalny 4 8 2 3 2 2 7" xfId="30507" xr:uid="{3EA61136-0706-446E-9C03-60DD71D23095}"/>
    <cellStyle name="Normalny 4 8 2 3 2 2 8" xfId="31054" xr:uid="{D2AEA194-D7B1-4C99-82E1-E05CE322D5AD}"/>
    <cellStyle name="Normalny 4 8 2 3 2 3" xfId="9976" xr:uid="{B3E8E98D-BF50-4C06-9935-B161A823B1D7}"/>
    <cellStyle name="Normalny 4 8 2 3 2 3 2" xfId="9977" xr:uid="{8725C64E-DD72-48A8-B7A6-B25F6D383E69}"/>
    <cellStyle name="Normalny 4 8 2 3 2 3 2 2" xfId="23990" xr:uid="{FA859163-DC6F-4A88-A7B4-C054376064EB}"/>
    <cellStyle name="Normalny 4 8 2 3 2 3 2 2 2" xfId="27898" xr:uid="{77A7243F-0548-4668-AB31-297DA64ACE26}"/>
    <cellStyle name="Normalny 4 8 2 3 2 3 2 2 2 2" xfId="37471" xr:uid="{73E83BA6-39EA-4F53-855E-4169FDD72EAF}"/>
    <cellStyle name="Normalny 4 8 2 3 2 3 2 2 3" xfId="37470" xr:uid="{FD1FC58C-317B-4AB4-9EFD-D14D0797ADC4}"/>
    <cellStyle name="Normalny 4 8 2 3 2 3 2 3" xfId="25296" xr:uid="{EFCAEA30-1090-4ACF-8C23-7F00B1BF744D}"/>
    <cellStyle name="Normalny 4 8 2 3 2 3 2 3 2" xfId="29202" xr:uid="{73521EE3-8B0C-4E7A-978F-616C6A90B599}"/>
    <cellStyle name="Normalny 4 8 2 3 2 3 2 3 2 2" xfId="37473" xr:uid="{B3281462-BF8F-4D0D-A7DE-FE294A422B9E}"/>
    <cellStyle name="Normalny 4 8 2 3 2 3 2 3 3" xfId="37472" xr:uid="{7B840C8F-88F2-487F-944C-3002F31E7F0E}"/>
    <cellStyle name="Normalny 4 8 2 3 2 3 2 4" xfId="26594" xr:uid="{D8B78E15-2C9B-432A-A06D-D923CD75CA03}"/>
    <cellStyle name="Normalny 4 8 2 3 2 3 2 4 2" xfId="37474" xr:uid="{93732152-1B35-4D60-B0FF-0AD0671957FB}"/>
    <cellStyle name="Normalny 4 8 2 3 2 3 2 5" xfId="30508" xr:uid="{B240D55C-56A3-4F7D-BB72-209DC75AB902}"/>
    <cellStyle name="Normalny 4 8 2 3 2 3 2 6" xfId="31968" xr:uid="{AC550D85-C9AD-4D7D-89D7-616098D45539}"/>
    <cellStyle name="Normalny 4 8 2 3 2 3 3" xfId="23989" xr:uid="{E2DE8189-A15D-436F-AFD3-1379AD91EC31}"/>
    <cellStyle name="Normalny 4 8 2 3 2 3 3 2" xfId="27897" xr:uid="{BAF5AEAF-E7DF-4FCD-9C15-D21E9E247ABA}"/>
    <cellStyle name="Normalny 4 8 2 3 2 3 3 2 2" xfId="37476" xr:uid="{B0A0EC02-BAFE-4A5C-90EA-8E7E7191A73A}"/>
    <cellStyle name="Normalny 4 8 2 3 2 3 3 3" xfId="37475" xr:uid="{27DA8C86-674F-483D-BB5A-1ECB71F9A143}"/>
    <cellStyle name="Normalny 4 8 2 3 2 3 4" xfId="25295" xr:uid="{717CB37A-DE2E-42C2-87C4-F694776B27A2}"/>
    <cellStyle name="Normalny 4 8 2 3 2 3 4 2" xfId="29201" xr:uid="{B610B218-96C0-41B1-96CF-877EF52AAD60}"/>
    <cellStyle name="Normalny 4 8 2 3 2 3 4 2 2" xfId="37478" xr:uid="{DE8A64C1-F11F-4DAB-8DB2-7AC7D67AD7AF}"/>
    <cellStyle name="Normalny 4 8 2 3 2 3 4 3" xfId="37477" xr:uid="{9A024790-965F-4F4C-8991-190CD84C4199}"/>
    <cellStyle name="Normalny 4 8 2 3 2 3 5" xfId="26593" xr:uid="{AAD1344D-5040-4795-9A2A-45F65C331B2B}"/>
    <cellStyle name="Normalny 4 8 2 3 2 3 5 2" xfId="37479" xr:uid="{0928A793-93CA-4C60-B302-BFD3AD7EC11F}"/>
    <cellStyle name="Normalny 4 8 2 3 2 3 6" xfId="30509" xr:uid="{210E46D7-FA6E-49C2-8DFD-F8CA9C2085C9}"/>
    <cellStyle name="Normalny 4 8 2 3 2 3 7" xfId="31216" xr:uid="{4141695E-55E9-4C84-B695-2DFE8FA95FE9}"/>
    <cellStyle name="Normalny 4 8 2 3 2 4" xfId="9978" xr:uid="{D4440B40-3592-4030-AC1B-9BEC65965573}"/>
    <cellStyle name="Normalny 4 8 2 3 2 4 2" xfId="23991" xr:uid="{A37DE8E8-E2CE-4C67-B306-7E1BDDEEF048}"/>
    <cellStyle name="Normalny 4 8 2 3 2 4 2 2" xfId="27899" xr:uid="{6645E035-1D51-4B16-A7FC-955DF535EE39}"/>
    <cellStyle name="Normalny 4 8 2 3 2 4 2 2 2" xfId="37481" xr:uid="{A52C240D-383D-4B6A-B9F8-EA9162097F8F}"/>
    <cellStyle name="Normalny 4 8 2 3 2 4 2 3" xfId="37480" xr:uid="{E9CD9BDA-2102-48AA-BCF0-1B406C65E5BF}"/>
    <cellStyle name="Normalny 4 8 2 3 2 4 3" xfId="25297" xr:uid="{D10BF7FD-B2DD-4A28-A9FE-AF601C50FF46}"/>
    <cellStyle name="Normalny 4 8 2 3 2 4 3 2" xfId="29203" xr:uid="{878F70B1-9883-4A3C-B565-894DF1E89347}"/>
    <cellStyle name="Normalny 4 8 2 3 2 4 3 2 2" xfId="37483" xr:uid="{77CD1C41-EBBD-4829-AF7B-9D5395BE2D7F}"/>
    <cellStyle name="Normalny 4 8 2 3 2 4 3 3" xfId="37482" xr:uid="{DE3A208A-4522-43B5-A51D-CD0000D190C0}"/>
    <cellStyle name="Normalny 4 8 2 3 2 4 4" xfId="26595" xr:uid="{661D631E-8575-4993-AEED-DAC9A73C2F93}"/>
    <cellStyle name="Normalny 4 8 2 3 2 4 4 2" xfId="37484" xr:uid="{4420707E-3EE1-4357-A3F3-D8CB581019E3}"/>
    <cellStyle name="Normalny 4 8 2 3 2 4 5" xfId="30510" xr:uid="{CFC48AC2-6920-4736-B2CC-DA6FBB18966A}"/>
    <cellStyle name="Normalny 4 8 2 3 2 4 6" xfId="31507" xr:uid="{14FA0E40-61B9-4496-8D6D-A39D4BAC3D65}"/>
    <cellStyle name="Normalny 4 8 2 3 2 5" xfId="9979" xr:uid="{0A0B0724-6B7F-4DEC-8AB7-537C5D7FEA5A}"/>
    <cellStyle name="Normalny 4 8 2 3 2 5 2" xfId="23992" xr:uid="{B7E010EB-3FB6-47DF-9A84-6E160B8D2880}"/>
    <cellStyle name="Normalny 4 8 2 3 2 5 2 2" xfId="27900" xr:uid="{4ECAC321-677D-41F4-92D3-BDF4A2924761}"/>
    <cellStyle name="Normalny 4 8 2 3 2 5 2 2 2" xfId="37486" xr:uid="{6D1F1115-573D-44C1-B67B-978D026440C8}"/>
    <cellStyle name="Normalny 4 8 2 3 2 5 2 3" xfId="37485" xr:uid="{5B2C83D9-30E1-4C0E-90C0-CD83DD570E93}"/>
    <cellStyle name="Normalny 4 8 2 3 2 5 3" xfId="25298" xr:uid="{5557531D-2BB4-4B1B-84C1-9CF10302D54E}"/>
    <cellStyle name="Normalny 4 8 2 3 2 5 3 2" xfId="29204" xr:uid="{A7D522FB-8AAB-4DE2-8DE2-2D248F6D440E}"/>
    <cellStyle name="Normalny 4 8 2 3 2 5 3 2 2" xfId="37488" xr:uid="{0CD965A7-D700-46C1-BFDD-FD16664EC0C4}"/>
    <cellStyle name="Normalny 4 8 2 3 2 5 3 3" xfId="37487" xr:uid="{98438AB1-908F-47ED-AD43-9F008E2A9D9D}"/>
    <cellStyle name="Normalny 4 8 2 3 2 5 4" xfId="26596" xr:uid="{52D4B451-A0ED-4CF6-9BB6-5021BCAF3E00}"/>
    <cellStyle name="Normalny 4 8 2 3 2 5 4 2" xfId="37489" xr:uid="{044F816B-D6CA-44E9-9A14-BD71B17BE2C6}"/>
    <cellStyle name="Normalny 4 8 2 3 2 5 5" xfId="30511" xr:uid="{3D4E08C9-0696-40A2-9CEC-4F34C19C8F87}"/>
    <cellStyle name="Normalny 4 8 2 3 2 5 6" xfId="31966" xr:uid="{470C09E3-2410-4A02-8997-8317F70E6FAC}"/>
    <cellStyle name="Normalny 4 8 2 3 2 6" xfId="23985" xr:uid="{D294CEB1-A452-42E7-81A9-F34776050630}"/>
    <cellStyle name="Normalny 4 8 2 3 2 6 2" xfId="27893" xr:uid="{99AF2756-9070-4593-8E51-5CA7EEACD037}"/>
    <cellStyle name="Normalny 4 8 2 3 2 6 2 2" xfId="37491" xr:uid="{080A9E21-B4A5-46F4-AD7A-F8DCC073D37D}"/>
    <cellStyle name="Normalny 4 8 2 3 2 6 3" xfId="37490" xr:uid="{83CD6917-6CFE-4D47-981C-B142D62C90EC}"/>
    <cellStyle name="Normalny 4 8 2 3 2 7" xfId="25291" xr:uid="{50A9A9B6-7810-43C8-B489-D132080EC883}"/>
    <cellStyle name="Normalny 4 8 2 3 2 7 2" xfId="29197" xr:uid="{26B69D15-0B18-484E-B5D8-BC5A95B5FF27}"/>
    <cellStyle name="Normalny 4 8 2 3 2 7 2 2" xfId="37493" xr:uid="{01BA5F44-E7AE-4FE0-AF66-E3D3022526A9}"/>
    <cellStyle name="Normalny 4 8 2 3 2 7 3" xfId="37492" xr:uid="{16FE83B5-E2DB-4FF7-AEE8-7123D9BB4017}"/>
    <cellStyle name="Normalny 4 8 2 3 2 8" xfId="26589" xr:uid="{E10FD4CD-061C-44FB-AB23-38953D4BE5D9}"/>
    <cellStyle name="Normalny 4 8 2 3 2 8 2" xfId="37494" xr:uid="{52DF4761-D1BB-4558-A4D1-653C08D1D394}"/>
    <cellStyle name="Normalny 4 8 2 3 2 9" xfId="30512" xr:uid="{11BA91CB-740D-4405-8F26-95A1EFAFCEF0}"/>
    <cellStyle name="Normalny 4 8 2 3 3" xfId="9980" xr:uid="{5619318E-0E5F-4594-AD0D-F03200350388}"/>
    <cellStyle name="Normalny 4 8 2 3 3 2" xfId="9981" xr:uid="{597B84AA-6E6C-4571-96DC-2855351887C2}"/>
    <cellStyle name="Normalny 4 8 2 3 3 2 2" xfId="23994" xr:uid="{925E823F-E9DC-48E7-B194-D0B63C4DDE72}"/>
    <cellStyle name="Normalny 4 8 2 3 3 2 2 2" xfId="27902" xr:uid="{B0D91305-59C9-41A4-9B20-EABD6645A24C}"/>
    <cellStyle name="Normalny 4 8 2 3 3 2 2 2 2" xfId="37496" xr:uid="{14E9CC2C-42D8-43CE-8C2D-76D1EDC30F3A}"/>
    <cellStyle name="Normalny 4 8 2 3 3 2 2 3" xfId="37495" xr:uid="{990F3090-91DE-4682-82EE-822060BAEABE}"/>
    <cellStyle name="Normalny 4 8 2 3 3 2 3" xfId="25300" xr:uid="{53D9C904-2DFA-471D-9ECE-5AC35C2B186A}"/>
    <cellStyle name="Normalny 4 8 2 3 3 2 3 2" xfId="29206" xr:uid="{BE7E9814-107E-4626-ADD0-A56178A47479}"/>
    <cellStyle name="Normalny 4 8 2 3 3 2 3 2 2" xfId="37498" xr:uid="{7A28A6E8-198B-471F-A4E9-49DE4F9A088A}"/>
    <cellStyle name="Normalny 4 8 2 3 3 2 3 3" xfId="37497" xr:uid="{2076399B-62E8-4390-9A86-4EECD8C32F35}"/>
    <cellStyle name="Normalny 4 8 2 3 3 2 4" xfId="26598" xr:uid="{706282B5-B873-4A1C-A6FA-0BBBB9F2A5B0}"/>
    <cellStyle name="Normalny 4 8 2 3 3 2 4 2" xfId="37499" xr:uid="{563FD9A4-37B5-4466-80E1-266D9E79F5B7}"/>
    <cellStyle name="Normalny 4 8 2 3 3 2 5" xfId="30513" xr:uid="{D8F8BC75-8145-4CBC-976A-2F605AAD5D08}"/>
    <cellStyle name="Normalny 4 8 2 3 3 2 6" xfId="31509" xr:uid="{B4AFCAB3-96E3-435E-8737-B4721921BE90}"/>
    <cellStyle name="Normalny 4 8 2 3 3 3" xfId="9982" xr:uid="{0F84A1A2-A6D7-47A4-8145-52B33181AD87}"/>
    <cellStyle name="Normalny 4 8 2 3 3 3 2" xfId="23995" xr:uid="{93711E82-B1D4-40BE-A683-B6968BABAEA1}"/>
    <cellStyle name="Normalny 4 8 2 3 3 3 2 2" xfId="27903" xr:uid="{7926BDCE-F3F9-426D-9CC4-67188F4D706F}"/>
    <cellStyle name="Normalny 4 8 2 3 3 3 2 2 2" xfId="37501" xr:uid="{14E61564-61BB-4F3C-905C-6CE7BE929C1F}"/>
    <cellStyle name="Normalny 4 8 2 3 3 3 2 3" xfId="37500" xr:uid="{DB900BCC-B216-40DB-A2C7-5A8564000FB9}"/>
    <cellStyle name="Normalny 4 8 2 3 3 3 3" xfId="25301" xr:uid="{6F0D5D41-9F3E-4304-86C0-0D8A46C8B578}"/>
    <cellStyle name="Normalny 4 8 2 3 3 3 3 2" xfId="29207" xr:uid="{72051C0B-66C5-4C46-93E1-F97C6761C356}"/>
    <cellStyle name="Normalny 4 8 2 3 3 3 3 2 2" xfId="37503" xr:uid="{B148B239-9525-4914-888D-476C713F955B}"/>
    <cellStyle name="Normalny 4 8 2 3 3 3 3 3" xfId="37502" xr:uid="{5A738771-510D-4F68-8205-ACA3F3890F58}"/>
    <cellStyle name="Normalny 4 8 2 3 3 3 4" xfId="26599" xr:uid="{61217EE0-F821-482E-B147-AAB271F84223}"/>
    <cellStyle name="Normalny 4 8 2 3 3 3 4 2" xfId="37504" xr:uid="{D6DB4B93-FCA5-45A0-85C1-3CF59D7D9F75}"/>
    <cellStyle name="Normalny 4 8 2 3 3 3 5" xfId="30514" xr:uid="{28906F80-AA01-402D-BE98-7CB86D4B34F4}"/>
    <cellStyle name="Normalny 4 8 2 3 3 3 6" xfId="31969" xr:uid="{C8E99196-552F-412C-9C84-4A2DE6F76654}"/>
    <cellStyle name="Normalny 4 8 2 3 3 4" xfId="23993" xr:uid="{A02A7104-7011-46FC-A999-57C5B6F5AE76}"/>
    <cellStyle name="Normalny 4 8 2 3 3 4 2" xfId="27901" xr:uid="{65144FBA-E8AE-44BA-A9D5-FC1ED1CE3B79}"/>
    <cellStyle name="Normalny 4 8 2 3 3 4 2 2" xfId="37506" xr:uid="{EC4F93E1-0C11-449C-A1C3-8753C0B7E4BA}"/>
    <cellStyle name="Normalny 4 8 2 3 3 4 3" xfId="37505" xr:uid="{BDA1B5AE-A749-47B0-A4E3-FEA0B12B9D07}"/>
    <cellStyle name="Normalny 4 8 2 3 3 5" xfId="25299" xr:uid="{9A687D1E-BA98-4C25-9C1B-774801A49735}"/>
    <cellStyle name="Normalny 4 8 2 3 3 5 2" xfId="29205" xr:uid="{3187D336-B2A6-4A86-843E-D13A5324F73C}"/>
    <cellStyle name="Normalny 4 8 2 3 3 5 2 2" xfId="37508" xr:uid="{D378C48C-F67C-4052-90AD-346F3D9E2C40}"/>
    <cellStyle name="Normalny 4 8 2 3 3 5 3" xfId="37507" xr:uid="{D3EF1696-05D4-45AB-A5E3-DD8DC751A4B4}"/>
    <cellStyle name="Normalny 4 8 2 3 3 6" xfId="26597" xr:uid="{CF20850C-AF95-455A-A8A0-57A50F3843D7}"/>
    <cellStyle name="Normalny 4 8 2 3 3 6 2" xfId="37509" xr:uid="{64C90EEA-52CD-4380-8A49-00EA893AE326}"/>
    <cellStyle name="Normalny 4 8 2 3 3 7" xfId="30515" xr:uid="{D79DA725-00AD-4E25-897F-F3532E8B28FE}"/>
    <cellStyle name="Normalny 4 8 2 3 3 8" xfId="30975" xr:uid="{0E4E5CC7-015A-46CD-A9BB-B3081C804932}"/>
    <cellStyle name="Normalny 4 8 2 3 4" xfId="9983" xr:uid="{36D32359-480B-42F7-A174-2CFD6D721136}"/>
    <cellStyle name="Normalny 4 8 2 3 4 2" xfId="9984" xr:uid="{48540828-784F-4157-9B64-A9EB38E0F3A4}"/>
    <cellStyle name="Normalny 4 8 2 3 4 2 2" xfId="23997" xr:uid="{D13079E2-8506-4BC3-AB17-174EFDE2B1C9}"/>
    <cellStyle name="Normalny 4 8 2 3 4 2 2 2" xfId="27905" xr:uid="{DE0CD193-7BA9-4A11-A282-BC66656038E3}"/>
    <cellStyle name="Normalny 4 8 2 3 4 2 2 2 2" xfId="37511" xr:uid="{76422A63-1887-4B05-AA15-C5667B120C99}"/>
    <cellStyle name="Normalny 4 8 2 3 4 2 2 3" xfId="37510" xr:uid="{686F811A-D1DC-46FA-8EAB-8F3987F6D5FA}"/>
    <cellStyle name="Normalny 4 8 2 3 4 2 3" xfId="25303" xr:uid="{23DC0B97-615B-41D5-9012-ABDB628EFD6C}"/>
    <cellStyle name="Normalny 4 8 2 3 4 2 3 2" xfId="29209" xr:uid="{D7A65342-D5F7-4EDD-BC17-3F7E50A66D76}"/>
    <cellStyle name="Normalny 4 8 2 3 4 2 3 2 2" xfId="37513" xr:uid="{FE5C94F6-372C-4506-8921-DADAAA198653}"/>
    <cellStyle name="Normalny 4 8 2 3 4 2 3 3" xfId="37512" xr:uid="{3A930F64-B222-457C-91A6-06B1085AC76A}"/>
    <cellStyle name="Normalny 4 8 2 3 4 2 4" xfId="26601" xr:uid="{E18659D5-3024-48D5-9689-5229E3F3711C}"/>
    <cellStyle name="Normalny 4 8 2 3 4 2 4 2" xfId="37514" xr:uid="{7C32BA3B-C93D-427D-9B86-CFD6B5180099}"/>
    <cellStyle name="Normalny 4 8 2 3 4 2 5" xfId="30516" xr:uid="{F2B263CD-058D-48D6-949E-8523B8D9F758}"/>
    <cellStyle name="Normalny 4 8 2 3 4 2 6" xfId="31970" xr:uid="{EF4CB88B-18FE-4CD0-8ACF-57ADD2E1117C}"/>
    <cellStyle name="Normalny 4 8 2 3 4 3" xfId="23996" xr:uid="{7017B66F-ECAB-4B87-8BCD-C06D8AD54A99}"/>
    <cellStyle name="Normalny 4 8 2 3 4 3 2" xfId="27904" xr:uid="{395EFD58-3656-4A2A-840F-B95BCE814DF5}"/>
    <cellStyle name="Normalny 4 8 2 3 4 3 2 2" xfId="37516" xr:uid="{E0944F89-6115-4BF9-A7D7-2DCFE4EDE880}"/>
    <cellStyle name="Normalny 4 8 2 3 4 3 3" xfId="37515" xr:uid="{BD8DEC1E-6C45-4A38-9859-F0E236264BA5}"/>
    <cellStyle name="Normalny 4 8 2 3 4 4" xfId="25302" xr:uid="{389E3836-6134-4A84-8948-CDAD1D1711E1}"/>
    <cellStyle name="Normalny 4 8 2 3 4 4 2" xfId="29208" xr:uid="{161CED57-08D3-4EE5-A41E-35E7003DCCC4}"/>
    <cellStyle name="Normalny 4 8 2 3 4 4 2 2" xfId="37518" xr:uid="{7C361D9B-3E42-4190-9445-1AEAD4CFF09D}"/>
    <cellStyle name="Normalny 4 8 2 3 4 4 3" xfId="37517" xr:uid="{B569A7C5-EF17-4E43-B7FC-6CA9A773DBB6}"/>
    <cellStyle name="Normalny 4 8 2 3 4 5" xfId="26600" xr:uid="{9E5B376E-60B7-4751-85B1-48B2C4F2A223}"/>
    <cellStyle name="Normalny 4 8 2 3 4 5 2" xfId="37519" xr:uid="{C5F4A379-4B2A-4E0A-9E25-97EA10160A96}"/>
    <cellStyle name="Normalny 4 8 2 3 4 6" xfId="30517" xr:uid="{EB5D44E1-81AC-4F52-8AD4-6C8EE5302ECC}"/>
    <cellStyle name="Normalny 4 8 2 3 4 7" xfId="31137" xr:uid="{05E5621A-ECCA-48B4-AC57-417733090249}"/>
    <cellStyle name="Normalny 4 8 2 3 5" xfId="9985" xr:uid="{3546B2EB-39A4-4C68-854B-9731AED1D57E}"/>
    <cellStyle name="Normalny 4 8 2 3 5 2" xfId="23998" xr:uid="{8590024D-A872-46A2-A1F4-D4A95FE92392}"/>
    <cellStyle name="Normalny 4 8 2 3 5 2 2" xfId="27906" xr:uid="{19E53B99-8D1A-4608-9071-D7A1484453B6}"/>
    <cellStyle name="Normalny 4 8 2 3 5 2 2 2" xfId="37521" xr:uid="{903E9D45-3069-48CD-B17D-8350C3C4AEC4}"/>
    <cellStyle name="Normalny 4 8 2 3 5 2 3" xfId="37520" xr:uid="{57087A18-AE79-4B26-9838-211313D0DFF0}"/>
    <cellStyle name="Normalny 4 8 2 3 5 3" xfId="25304" xr:uid="{17CEC76C-EEFA-49AC-9B49-3D9AB6ABA64E}"/>
    <cellStyle name="Normalny 4 8 2 3 5 3 2" xfId="29210" xr:uid="{E6C6B196-2DCB-4784-8C6C-B616162E4872}"/>
    <cellStyle name="Normalny 4 8 2 3 5 3 2 2" xfId="37523" xr:uid="{60C37A96-9C30-48D0-B58A-A4CE4A9FE020}"/>
    <cellStyle name="Normalny 4 8 2 3 5 3 3" xfId="37522" xr:uid="{909E37CD-85F7-4240-9DA3-CB547F4490EA}"/>
    <cellStyle name="Normalny 4 8 2 3 5 4" xfId="26602" xr:uid="{A33FB277-4ECF-465B-8CDD-C0CF29EC8A90}"/>
    <cellStyle name="Normalny 4 8 2 3 5 4 2" xfId="37524" xr:uid="{544ECA6A-CE93-475F-AEAC-91D635BC7C74}"/>
    <cellStyle name="Normalny 4 8 2 3 5 5" xfId="30518" xr:uid="{A172F7C2-3A47-44F2-A4EF-7A7463DBCC20}"/>
    <cellStyle name="Normalny 4 8 2 3 5 6" xfId="31506" xr:uid="{201E7412-9D10-4407-983A-A22CB9056E14}"/>
    <cellStyle name="Normalny 4 8 2 3 6" xfId="9986" xr:uid="{86BBE860-31A0-47AF-9C5B-782EBF3B4F7B}"/>
    <cellStyle name="Normalny 4 8 2 3 6 2" xfId="23999" xr:uid="{C729CB5C-75E0-4A84-902A-E43693AE6710}"/>
    <cellStyle name="Normalny 4 8 2 3 6 2 2" xfId="27907" xr:uid="{869FF64D-ECC9-4200-ABB1-9EF695385353}"/>
    <cellStyle name="Normalny 4 8 2 3 6 2 2 2" xfId="37526" xr:uid="{CEB8BB65-10D9-4D15-9A8A-3F2FC75752A1}"/>
    <cellStyle name="Normalny 4 8 2 3 6 2 3" xfId="37525" xr:uid="{0C03D54B-648B-481C-8E02-AC78C9FB590D}"/>
    <cellStyle name="Normalny 4 8 2 3 6 3" xfId="25305" xr:uid="{74CE4590-C8A6-4FFD-8976-4AE6CEFC8059}"/>
    <cellStyle name="Normalny 4 8 2 3 6 3 2" xfId="29211" xr:uid="{8075A903-F721-42C3-8161-4CA634073D6B}"/>
    <cellStyle name="Normalny 4 8 2 3 6 3 2 2" xfId="37528" xr:uid="{3C98A8A4-627C-4319-BA47-FBF8D6623F1A}"/>
    <cellStyle name="Normalny 4 8 2 3 6 3 3" xfId="37527" xr:uid="{8AD2016F-AEB9-406F-A966-67126248A756}"/>
    <cellStyle name="Normalny 4 8 2 3 6 4" xfId="26603" xr:uid="{6B7A5A01-15EC-4C9F-B6C8-7F0DF301B524}"/>
    <cellStyle name="Normalny 4 8 2 3 6 4 2" xfId="37529" xr:uid="{527352F6-AB61-4F7D-ADBE-A522284AC746}"/>
    <cellStyle name="Normalny 4 8 2 3 6 5" xfId="30519" xr:uid="{B4A61685-5FA0-450F-939C-E3E78F1FCDF7}"/>
    <cellStyle name="Normalny 4 8 2 3 6 6" xfId="31965" xr:uid="{CFA5E382-71B1-46EC-A011-A0DC4968BB57}"/>
    <cellStyle name="Normalny 4 8 2 3 7" xfId="23984" xr:uid="{9DB3AA7E-377F-43B2-BD11-77EAE02F13C0}"/>
    <cellStyle name="Normalny 4 8 2 3 7 2" xfId="27892" xr:uid="{4FE4404E-1221-47B1-8612-5B09CF883024}"/>
    <cellStyle name="Normalny 4 8 2 3 7 2 2" xfId="37531" xr:uid="{FC6C0730-9176-45C2-AF62-E3AEBF6ECA29}"/>
    <cellStyle name="Normalny 4 8 2 3 7 3" xfId="37530" xr:uid="{9A216FCF-F886-4590-B6E1-41AFC5B5DCB7}"/>
    <cellStyle name="Normalny 4 8 2 3 8" xfId="25290" xr:uid="{5ADC1816-A22C-4C9C-B69F-073F65E0A38F}"/>
    <cellStyle name="Normalny 4 8 2 3 8 2" xfId="29196" xr:uid="{0E1DF0EA-838F-4894-AFB8-D8873AD96E46}"/>
    <cellStyle name="Normalny 4 8 2 3 8 2 2" xfId="37533" xr:uid="{C5C0A505-E46C-4A23-BC3C-697DB4BC89A7}"/>
    <cellStyle name="Normalny 4 8 2 3 8 3" xfId="37532" xr:uid="{2C4BC25B-5979-47FC-A9CE-96D0D1663DBE}"/>
    <cellStyle name="Normalny 4 8 2 3 9" xfId="26588" xr:uid="{37B13029-CF31-4BE2-8B7E-237BE93191CC}"/>
    <cellStyle name="Normalny 4 8 2 3 9 2" xfId="37534" xr:uid="{9C2216EA-AF57-4A2D-859C-59A63AB92D89}"/>
    <cellStyle name="Normalny 4 8 2 4" xfId="9987" xr:uid="{36968328-65BE-4491-AEAD-5371920657E9}"/>
    <cellStyle name="Normalny 4 8 2 4 10" xfId="30856" xr:uid="{7EEDD491-8F3F-4B84-BCE8-ECEC8C3ECDBB}"/>
    <cellStyle name="Normalny 4 8 2 4 2" xfId="9988" xr:uid="{94B02293-7401-44F3-8C41-402AD0117374}"/>
    <cellStyle name="Normalny 4 8 2 4 2 2" xfId="9989" xr:uid="{03900B14-B7F6-4D11-957F-337BBC17FFF4}"/>
    <cellStyle name="Normalny 4 8 2 4 2 2 2" xfId="24002" xr:uid="{73F076C4-01E6-4DE1-B99E-C3307FBE7B35}"/>
    <cellStyle name="Normalny 4 8 2 4 2 2 2 2" xfId="27910" xr:uid="{F4D8D4AE-BCC0-4657-85D3-A34AFBAC90F0}"/>
    <cellStyle name="Normalny 4 8 2 4 2 2 2 2 2" xfId="37536" xr:uid="{4A1A7822-2082-447A-A617-0D4C3A88ACB1}"/>
    <cellStyle name="Normalny 4 8 2 4 2 2 2 3" xfId="37535" xr:uid="{75696D86-3E4F-4327-903D-5BF65D5F0BBC}"/>
    <cellStyle name="Normalny 4 8 2 4 2 2 3" xfId="25308" xr:uid="{016DC870-D2E0-48A2-AA4C-44FA389F11E0}"/>
    <cellStyle name="Normalny 4 8 2 4 2 2 3 2" xfId="29214" xr:uid="{584DD45E-DAC9-4D82-82DF-2D201E74049B}"/>
    <cellStyle name="Normalny 4 8 2 4 2 2 3 2 2" xfId="37538" xr:uid="{D7194C3B-1FF4-44AE-9DB3-6277663A95A2}"/>
    <cellStyle name="Normalny 4 8 2 4 2 2 3 3" xfId="37537" xr:uid="{EF95AED7-FCDD-4E59-A2D5-6C22326A10DE}"/>
    <cellStyle name="Normalny 4 8 2 4 2 2 4" xfId="26606" xr:uid="{E7E96ADD-A400-449A-9232-21F101AE45AB}"/>
    <cellStyle name="Normalny 4 8 2 4 2 2 4 2" xfId="37539" xr:uid="{1F830A93-6726-46BC-AD4E-CB05C8191B06}"/>
    <cellStyle name="Normalny 4 8 2 4 2 2 5" xfId="30520" xr:uid="{A0104BD4-0023-4CF8-B1C0-74A836B9D90D}"/>
    <cellStyle name="Normalny 4 8 2 4 2 2 6" xfId="31511" xr:uid="{5F996E7E-ED56-4AE1-A48C-179D22341073}"/>
    <cellStyle name="Normalny 4 8 2 4 2 3" xfId="9990" xr:uid="{5FC72815-EB3A-4AE2-80BB-C2C80A79ADFC}"/>
    <cellStyle name="Normalny 4 8 2 4 2 3 2" xfId="24003" xr:uid="{131AE606-231A-4D75-BD65-0A4B5F82B1D0}"/>
    <cellStyle name="Normalny 4 8 2 4 2 3 2 2" xfId="27911" xr:uid="{992EBBC0-7AE3-46D2-A37C-B36CE6829D14}"/>
    <cellStyle name="Normalny 4 8 2 4 2 3 2 2 2" xfId="37541" xr:uid="{432FC5A1-6053-4CD1-B1B3-045F06D02919}"/>
    <cellStyle name="Normalny 4 8 2 4 2 3 2 3" xfId="37540" xr:uid="{BB42B342-82D2-4251-BCEB-E3441C665EC7}"/>
    <cellStyle name="Normalny 4 8 2 4 2 3 3" xfId="25309" xr:uid="{459E2559-2D11-419D-9719-848A362C4A9D}"/>
    <cellStyle name="Normalny 4 8 2 4 2 3 3 2" xfId="29215" xr:uid="{289367BF-001A-46A4-9FF0-7B8AF4528074}"/>
    <cellStyle name="Normalny 4 8 2 4 2 3 3 2 2" xfId="37543" xr:uid="{374811C5-5FF6-4E28-B436-73CBA315AF05}"/>
    <cellStyle name="Normalny 4 8 2 4 2 3 3 3" xfId="37542" xr:uid="{C5BF1F59-D7A9-4E9E-8C43-463343EB43E6}"/>
    <cellStyle name="Normalny 4 8 2 4 2 3 4" xfId="26607" xr:uid="{3F05BDD2-6737-4818-BF07-B126CDE244CB}"/>
    <cellStyle name="Normalny 4 8 2 4 2 3 4 2" xfId="37544" xr:uid="{873CE040-9DE5-427C-8944-F26A7DA0581D}"/>
    <cellStyle name="Normalny 4 8 2 4 2 3 5" xfId="30521" xr:uid="{ABFD6E01-072D-413E-BCC7-FCF612ADE24D}"/>
    <cellStyle name="Normalny 4 8 2 4 2 3 6" xfId="31972" xr:uid="{6A2463C5-5F81-41CE-AF57-02CAA0BA3EC5}"/>
    <cellStyle name="Normalny 4 8 2 4 2 4" xfId="24001" xr:uid="{636DE044-92DE-41E3-B8FC-0CD9650EA6C6}"/>
    <cellStyle name="Normalny 4 8 2 4 2 4 2" xfId="27909" xr:uid="{F17AB0C3-DAD4-4F25-9257-FAAD692C2A67}"/>
    <cellStyle name="Normalny 4 8 2 4 2 4 2 2" xfId="37546" xr:uid="{59451E74-402A-4615-87F0-070F9D0452A0}"/>
    <cellStyle name="Normalny 4 8 2 4 2 4 3" xfId="37545" xr:uid="{1E82B8BC-AA56-46DB-B009-78CBBB065EFB}"/>
    <cellStyle name="Normalny 4 8 2 4 2 5" xfId="25307" xr:uid="{16878F19-4D94-4E48-8223-652386C44AC7}"/>
    <cellStyle name="Normalny 4 8 2 4 2 5 2" xfId="29213" xr:uid="{02A960FE-22B2-4A66-9430-30E354735A4A}"/>
    <cellStyle name="Normalny 4 8 2 4 2 5 2 2" xfId="37548" xr:uid="{2489B9BA-2094-430C-B8F2-0A8CC0BA8979}"/>
    <cellStyle name="Normalny 4 8 2 4 2 5 3" xfId="37547" xr:uid="{DAE469FD-8305-4FEE-9A3D-B611E1309607}"/>
    <cellStyle name="Normalny 4 8 2 4 2 6" xfId="26605" xr:uid="{6E3E65A4-CB1A-4EF1-B96C-51007ED14C19}"/>
    <cellStyle name="Normalny 4 8 2 4 2 6 2" xfId="37549" xr:uid="{094CB955-13CF-4714-BD81-CE819CC10C73}"/>
    <cellStyle name="Normalny 4 8 2 4 2 7" xfId="30522" xr:uid="{B9737AF5-D54A-4F4A-A292-3EF119CC9F4F}"/>
    <cellStyle name="Normalny 4 8 2 4 2 8" xfId="31018" xr:uid="{389AE4CA-9D54-4A88-BBBA-5AE59CB8158F}"/>
    <cellStyle name="Normalny 4 8 2 4 3" xfId="9991" xr:uid="{7021F3CF-0017-4743-A80D-D25D7E87C4BE}"/>
    <cellStyle name="Normalny 4 8 2 4 3 2" xfId="9992" xr:uid="{D140595A-0985-476C-95C3-F716CCB3DFED}"/>
    <cellStyle name="Normalny 4 8 2 4 3 2 2" xfId="24005" xr:uid="{7BDE59C2-C3FB-422A-9C0A-41BDD7F3DE0F}"/>
    <cellStyle name="Normalny 4 8 2 4 3 2 2 2" xfId="27913" xr:uid="{878C52B9-BB86-4611-A0AA-D18A85BEF185}"/>
    <cellStyle name="Normalny 4 8 2 4 3 2 2 2 2" xfId="37551" xr:uid="{59EB6151-AA2E-491A-92B8-F0F9E88E7172}"/>
    <cellStyle name="Normalny 4 8 2 4 3 2 2 3" xfId="37550" xr:uid="{EE30C58C-30E0-494B-AFB9-3A6F9562CACF}"/>
    <cellStyle name="Normalny 4 8 2 4 3 2 3" xfId="25311" xr:uid="{97A4B09F-BA21-44E4-8C06-16B496870F57}"/>
    <cellStyle name="Normalny 4 8 2 4 3 2 3 2" xfId="29217" xr:uid="{5B72D330-6C28-486D-B928-A77B199A6564}"/>
    <cellStyle name="Normalny 4 8 2 4 3 2 3 2 2" xfId="37553" xr:uid="{0759D710-0066-4A0F-8D52-989420C1F28A}"/>
    <cellStyle name="Normalny 4 8 2 4 3 2 3 3" xfId="37552" xr:uid="{91742D60-9212-4AE2-8763-691A00A9FEA7}"/>
    <cellStyle name="Normalny 4 8 2 4 3 2 4" xfId="26609" xr:uid="{1B601DAA-F55E-406D-8A5B-CE8CA0406A01}"/>
    <cellStyle name="Normalny 4 8 2 4 3 2 4 2" xfId="37554" xr:uid="{20864C5F-8290-4A00-B947-8991C0A537BF}"/>
    <cellStyle name="Normalny 4 8 2 4 3 2 5" xfId="30523" xr:uid="{3083B78C-0386-49D6-A89A-56C91620A3B0}"/>
    <cellStyle name="Normalny 4 8 2 4 3 2 6" xfId="31973" xr:uid="{7A7914FA-E28E-484F-8999-CE99AE2A270B}"/>
    <cellStyle name="Normalny 4 8 2 4 3 3" xfId="24004" xr:uid="{A6E5E634-3CAE-42EA-85F2-9F6B36CD23E0}"/>
    <cellStyle name="Normalny 4 8 2 4 3 3 2" xfId="27912" xr:uid="{20880DB3-CA04-496C-92E2-64DED4EAEF75}"/>
    <cellStyle name="Normalny 4 8 2 4 3 3 2 2" xfId="37556" xr:uid="{DD221B56-6D69-4696-A48D-5EBDB508772A}"/>
    <cellStyle name="Normalny 4 8 2 4 3 3 3" xfId="37555" xr:uid="{3A8DF897-254C-420E-B6FE-D779EDA329DC}"/>
    <cellStyle name="Normalny 4 8 2 4 3 4" xfId="25310" xr:uid="{B68BAE93-D902-4E75-A33B-D71036C4DA74}"/>
    <cellStyle name="Normalny 4 8 2 4 3 4 2" xfId="29216" xr:uid="{AE5550FC-9658-45FB-8794-7D3EC94EEC49}"/>
    <cellStyle name="Normalny 4 8 2 4 3 4 2 2" xfId="37558" xr:uid="{D7CB9EBB-83CF-41A0-B397-0D0C7122C3F8}"/>
    <cellStyle name="Normalny 4 8 2 4 3 4 3" xfId="37557" xr:uid="{EE6FB38F-9502-4879-BAD6-61FD33782CF5}"/>
    <cellStyle name="Normalny 4 8 2 4 3 5" xfId="26608" xr:uid="{2AFEFF69-B59F-4E54-A557-5ECD206E61AC}"/>
    <cellStyle name="Normalny 4 8 2 4 3 5 2" xfId="37559" xr:uid="{7099AD58-B10D-44A7-B77C-0E7AC03A55E6}"/>
    <cellStyle name="Normalny 4 8 2 4 3 6" xfId="30524" xr:uid="{B69F7A4C-1696-4085-BB2E-7417DDC67955}"/>
    <cellStyle name="Normalny 4 8 2 4 3 7" xfId="31180" xr:uid="{2FBA1049-817E-4B53-9A3C-9B265AD1DA28}"/>
    <cellStyle name="Normalny 4 8 2 4 4" xfId="9993" xr:uid="{88A9D718-3672-4F09-A7E7-D3E345EA70BE}"/>
    <cellStyle name="Normalny 4 8 2 4 4 2" xfId="24006" xr:uid="{C67031E7-2717-4BA0-979F-07E21121494F}"/>
    <cellStyle name="Normalny 4 8 2 4 4 2 2" xfId="27914" xr:uid="{9D9A1C62-D943-4BF6-84E4-8D133866378A}"/>
    <cellStyle name="Normalny 4 8 2 4 4 2 2 2" xfId="37561" xr:uid="{F0D0E9F8-B27E-4A8A-BA36-2AE02ABD1FBB}"/>
    <cellStyle name="Normalny 4 8 2 4 4 2 3" xfId="37560" xr:uid="{9A0B74AF-66AE-43B8-9324-A17CEB56A6BA}"/>
    <cellStyle name="Normalny 4 8 2 4 4 3" xfId="25312" xr:uid="{B4033FB0-9893-4AF6-98A2-1F4B92569849}"/>
    <cellStyle name="Normalny 4 8 2 4 4 3 2" xfId="29218" xr:uid="{95B6E8C7-E9CA-4BAB-9BE7-E6482A7F7F15}"/>
    <cellStyle name="Normalny 4 8 2 4 4 3 2 2" xfId="37563" xr:uid="{D72DD506-7C3B-480E-948A-B83188FBB6E6}"/>
    <cellStyle name="Normalny 4 8 2 4 4 3 3" xfId="37562" xr:uid="{5AA7F799-637F-4B9E-ACA5-E323EC934321}"/>
    <cellStyle name="Normalny 4 8 2 4 4 4" xfId="26610" xr:uid="{4CCBAB6D-805E-4CA7-8683-A55BBD317661}"/>
    <cellStyle name="Normalny 4 8 2 4 4 4 2" xfId="37564" xr:uid="{EC42E51F-F95F-46D8-84E4-E4296D818DF1}"/>
    <cellStyle name="Normalny 4 8 2 4 4 5" xfId="30525" xr:uid="{55C7B3F8-BF6E-4299-BE8F-4F3A22D06568}"/>
    <cellStyle name="Normalny 4 8 2 4 4 6" xfId="31510" xr:uid="{49B03BD3-348E-49A1-8B4F-06D275596D62}"/>
    <cellStyle name="Normalny 4 8 2 4 5" xfId="9994" xr:uid="{85276743-4665-4555-BE77-6C83EC4A23C4}"/>
    <cellStyle name="Normalny 4 8 2 4 5 2" xfId="24007" xr:uid="{10E73E3B-1078-4A55-BF56-625313E943F7}"/>
    <cellStyle name="Normalny 4 8 2 4 5 2 2" xfId="27915" xr:uid="{0871EDDD-D970-4A85-90AD-12A6AFB9FB17}"/>
    <cellStyle name="Normalny 4 8 2 4 5 2 2 2" xfId="37566" xr:uid="{8EAE7655-033B-4F03-8A79-C52D98D4D57D}"/>
    <cellStyle name="Normalny 4 8 2 4 5 2 3" xfId="37565" xr:uid="{618EAB0D-241D-437C-BA03-0B7AAC8507C7}"/>
    <cellStyle name="Normalny 4 8 2 4 5 3" xfId="25313" xr:uid="{22DCE8EE-35FE-4526-A756-003E20080CC1}"/>
    <cellStyle name="Normalny 4 8 2 4 5 3 2" xfId="29219" xr:uid="{9E4C82CA-4E10-4BEE-83A8-5DEE09818712}"/>
    <cellStyle name="Normalny 4 8 2 4 5 3 2 2" xfId="37568" xr:uid="{C007B973-EE36-40A2-A130-E46F3C41FD4E}"/>
    <cellStyle name="Normalny 4 8 2 4 5 3 3" xfId="37567" xr:uid="{182389B4-D18F-4700-808B-428DC0A44754}"/>
    <cellStyle name="Normalny 4 8 2 4 5 4" xfId="26611" xr:uid="{B4BE678A-1F32-4A8D-BD63-C6B5F1D71AE2}"/>
    <cellStyle name="Normalny 4 8 2 4 5 4 2" xfId="37569" xr:uid="{D5145A77-0D57-4E16-8273-835D77457B09}"/>
    <cellStyle name="Normalny 4 8 2 4 5 5" xfId="30526" xr:uid="{8408D53D-2158-49F1-B0B4-08A795BF4250}"/>
    <cellStyle name="Normalny 4 8 2 4 5 6" xfId="31971" xr:uid="{8D1614A8-0964-490E-9740-2F3E8EB10E16}"/>
    <cellStyle name="Normalny 4 8 2 4 6" xfId="24000" xr:uid="{FAF464AD-A4E8-40E3-9986-5D2BC9AF0B17}"/>
    <cellStyle name="Normalny 4 8 2 4 6 2" xfId="27908" xr:uid="{FB072A39-2E81-4B8D-AB96-24C415BE8AFC}"/>
    <cellStyle name="Normalny 4 8 2 4 6 2 2" xfId="37571" xr:uid="{8B186509-0D83-4E2B-AAD1-21E24DB00AAE}"/>
    <cellStyle name="Normalny 4 8 2 4 6 3" xfId="37570" xr:uid="{CDF54DC5-1540-4B6E-8327-8E7FF26D1017}"/>
    <cellStyle name="Normalny 4 8 2 4 7" xfId="25306" xr:uid="{2F902F99-D7EE-49CC-A5A5-F4352EF07CF8}"/>
    <cellStyle name="Normalny 4 8 2 4 7 2" xfId="29212" xr:uid="{C0C1B86F-3189-4BD8-8E6F-45401706B08F}"/>
    <cellStyle name="Normalny 4 8 2 4 7 2 2" xfId="37573" xr:uid="{F2C125EE-4A4A-4061-B2A8-4BD5B363BD8B}"/>
    <cellStyle name="Normalny 4 8 2 4 7 3" xfId="37572" xr:uid="{D85F8C7A-940D-4BF6-9AAC-6AF1549E9B66}"/>
    <cellStyle name="Normalny 4 8 2 4 8" xfId="26604" xr:uid="{761FBB81-EF40-40E9-A64D-A612C59B72FF}"/>
    <cellStyle name="Normalny 4 8 2 4 8 2" xfId="37574" xr:uid="{1AB1094C-7E42-49B9-8030-5FEE25875AD2}"/>
    <cellStyle name="Normalny 4 8 2 4 9" xfId="30527" xr:uid="{57295104-62F8-4ED2-B832-9A37F905F686}"/>
    <cellStyle name="Normalny 4 8 2 5" xfId="9995" xr:uid="{364BAA28-48AF-46EE-8243-1C8C103FB314}"/>
    <cellStyle name="Normalny 4 8 2 5 2" xfId="9996" xr:uid="{38207525-3EF4-40D6-8303-79E6D2F0511B}"/>
    <cellStyle name="Normalny 4 8 2 5 2 2" xfId="24009" xr:uid="{897AEB31-FE41-4487-81C3-5A6892D94C9B}"/>
    <cellStyle name="Normalny 4 8 2 5 2 2 2" xfId="27917" xr:uid="{4C93A9D6-493D-4D9C-AAC5-ECA24EDE9BD2}"/>
    <cellStyle name="Normalny 4 8 2 5 2 2 2 2" xfId="37576" xr:uid="{B100A1DE-6DF9-402D-BB9A-59907B92420E}"/>
    <cellStyle name="Normalny 4 8 2 5 2 2 3" xfId="37575" xr:uid="{DC7D1FB7-A130-4ADA-8770-72F36BF7B31A}"/>
    <cellStyle name="Normalny 4 8 2 5 2 3" xfId="25315" xr:uid="{8B840FE7-48F7-4DFD-A1E5-747392ADCDA4}"/>
    <cellStyle name="Normalny 4 8 2 5 2 3 2" xfId="29221" xr:uid="{D4AA16FC-69FA-4D9A-A005-10D0EEA92791}"/>
    <cellStyle name="Normalny 4 8 2 5 2 3 2 2" xfId="37578" xr:uid="{77341F72-9144-4B9C-B9EC-C7F5552126D5}"/>
    <cellStyle name="Normalny 4 8 2 5 2 3 3" xfId="37577" xr:uid="{6A8ED305-0662-401B-80B4-6C7D01266086}"/>
    <cellStyle name="Normalny 4 8 2 5 2 4" xfId="26613" xr:uid="{C4631643-5EE4-4C9F-B1B4-356A72E87E45}"/>
    <cellStyle name="Normalny 4 8 2 5 2 4 2" xfId="37579" xr:uid="{C3A1E8EB-93AC-4FEA-A915-3D93A6B360BF}"/>
    <cellStyle name="Normalny 4 8 2 5 2 5" xfId="30528" xr:uid="{681851B5-8615-4EEE-818A-577B7800445C}"/>
    <cellStyle name="Normalny 4 8 2 5 2 6" xfId="31512" xr:uid="{8C33D355-A83D-4AA3-813E-91828567FF02}"/>
    <cellStyle name="Normalny 4 8 2 5 3" xfId="9997" xr:uid="{94441128-78D8-473D-B183-6E81911FD88A}"/>
    <cellStyle name="Normalny 4 8 2 5 3 2" xfId="24010" xr:uid="{0E165527-508D-4873-8458-4B8CD606ED73}"/>
    <cellStyle name="Normalny 4 8 2 5 3 2 2" xfId="27918" xr:uid="{FBFC3951-F0F6-4E12-BFCA-239C4338F0A2}"/>
    <cellStyle name="Normalny 4 8 2 5 3 2 2 2" xfId="37581" xr:uid="{6DD2662E-4FB6-47A2-8C8E-483AF1243E5A}"/>
    <cellStyle name="Normalny 4 8 2 5 3 2 3" xfId="37580" xr:uid="{69E7192F-20FA-49A2-997B-EBD6D9CE4922}"/>
    <cellStyle name="Normalny 4 8 2 5 3 3" xfId="25316" xr:uid="{D07612B8-67F7-4C6C-8B23-C771BA6A5FEB}"/>
    <cellStyle name="Normalny 4 8 2 5 3 3 2" xfId="29222" xr:uid="{CA165262-DEFC-4D83-9B27-CF31896BCB96}"/>
    <cellStyle name="Normalny 4 8 2 5 3 3 2 2" xfId="37583" xr:uid="{67A61E16-317A-4297-ACE0-5B3B5580891A}"/>
    <cellStyle name="Normalny 4 8 2 5 3 3 3" xfId="37582" xr:uid="{88615796-EC1A-4466-83DC-FD3931E0F305}"/>
    <cellStyle name="Normalny 4 8 2 5 3 4" xfId="26614" xr:uid="{2C7A3233-A910-4245-A207-C7624231DD1C}"/>
    <cellStyle name="Normalny 4 8 2 5 3 4 2" xfId="37584" xr:uid="{ED465643-4724-4EF3-9D7C-84382A597525}"/>
    <cellStyle name="Normalny 4 8 2 5 3 5" xfId="30529" xr:uid="{61A333B2-F2C8-4CB4-9C2B-A2443C570111}"/>
    <cellStyle name="Normalny 4 8 2 5 3 6" xfId="31974" xr:uid="{1D65625B-3F89-476C-B1B6-26D39BCC01D2}"/>
    <cellStyle name="Normalny 4 8 2 5 4" xfId="24008" xr:uid="{A350BBE6-9999-4224-92EF-47A5133D7660}"/>
    <cellStyle name="Normalny 4 8 2 5 4 2" xfId="27916" xr:uid="{CC20FFD2-C02D-44F8-812A-F82E72FF2101}"/>
    <cellStyle name="Normalny 4 8 2 5 4 2 2" xfId="37586" xr:uid="{697EE39C-7B90-4A27-B184-43E0F2E1867E}"/>
    <cellStyle name="Normalny 4 8 2 5 4 3" xfId="37585" xr:uid="{7B5F3474-0BEA-42FF-8898-C6F3A5A22DF0}"/>
    <cellStyle name="Normalny 4 8 2 5 5" xfId="25314" xr:uid="{3E6B7E16-E3AD-40A1-80BA-5969FE3E2121}"/>
    <cellStyle name="Normalny 4 8 2 5 5 2" xfId="29220" xr:uid="{2F5DBF03-7492-4B3D-ACB7-8976111A2610}"/>
    <cellStyle name="Normalny 4 8 2 5 5 2 2" xfId="37588" xr:uid="{7ADA0D56-AC8C-4703-B4CE-8CC397436610}"/>
    <cellStyle name="Normalny 4 8 2 5 5 3" xfId="37587" xr:uid="{94BD14EA-19CD-41BC-A5A8-F60B7DD43DC9}"/>
    <cellStyle name="Normalny 4 8 2 5 6" xfId="26612" xr:uid="{C3580025-40D0-4F97-88D1-1C49EBD51A09}"/>
    <cellStyle name="Normalny 4 8 2 5 6 2" xfId="37589" xr:uid="{BB75813D-7ED2-44F2-B99E-A1C796475EFF}"/>
    <cellStyle name="Normalny 4 8 2 5 7" xfId="30530" xr:uid="{EE3C7E44-1226-4DEF-9F5B-753972CEC112}"/>
    <cellStyle name="Normalny 4 8 2 5 8" xfId="30939" xr:uid="{F80014BD-BB62-4571-BEEC-1859D066CF4C}"/>
    <cellStyle name="Normalny 4 8 2 6" xfId="9998" xr:uid="{9F0F3AAC-5C06-431E-9F84-0FC77E513DF1}"/>
    <cellStyle name="Normalny 4 8 2 6 2" xfId="9999" xr:uid="{A2A61EB8-D796-4E73-B031-28020204E004}"/>
    <cellStyle name="Normalny 4 8 2 6 2 2" xfId="24012" xr:uid="{87AB4DA0-07D7-4644-A127-3B2B400FB0BF}"/>
    <cellStyle name="Normalny 4 8 2 6 2 2 2" xfId="27920" xr:uid="{580FE128-C8FD-4CC4-B38D-4E0B3CCD26F1}"/>
    <cellStyle name="Normalny 4 8 2 6 2 2 2 2" xfId="37591" xr:uid="{805749DA-3D08-461B-B8C6-BEE044F5B899}"/>
    <cellStyle name="Normalny 4 8 2 6 2 2 3" xfId="37590" xr:uid="{5CFF6C27-33F8-4A56-A8CF-E438A55FC1D4}"/>
    <cellStyle name="Normalny 4 8 2 6 2 3" xfId="25318" xr:uid="{4CCE742C-FB51-4D24-A8BB-604C048C6C10}"/>
    <cellStyle name="Normalny 4 8 2 6 2 3 2" xfId="29224" xr:uid="{63628CA1-F673-4D3E-8BD9-F03B9FF5EB78}"/>
    <cellStyle name="Normalny 4 8 2 6 2 3 2 2" xfId="37593" xr:uid="{7F97FCF3-78AA-40F3-B17B-620AF2128F3D}"/>
    <cellStyle name="Normalny 4 8 2 6 2 3 3" xfId="37592" xr:uid="{3D540AE4-1ECB-45D4-A5E7-025F10E0D129}"/>
    <cellStyle name="Normalny 4 8 2 6 2 4" xfId="26616" xr:uid="{4A4C7C44-ED99-4158-B307-FD80E225F181}"/>
    <cellStyle name="Normalny 4 8 2 6 2 4 2" xfId="37594" xr:uid="{7C8454D9-EFB3-4646-9F77-B6C6D1F03DF6}"/>
    <cellStyle name="Normalny 4 8 2 6 2 5" xfId="30531" xr:uid="{857F5340-511F-4EAC-BF23-73DFB3364E45}"/>
    <cellStyle name="Normalny 4 8 2 6 2 6" xfId="31975" xr:uid="{26266E9F-EEB6-4A9E-B457-85C6D9BE4B9B}"/>
    <cellStyle name="Normalny 4 8 2 6 3" xfId="24011" xr:uid="{47A66D96-CE93-4745-80A8-04B18A3BDED4}"/>
    <cellStyle name="Normalny 4 8 2 6 3 2" xfId="27919" xr:uid="{06DEDFF8-91DD-4DBD-8687-6A590F3B6DE6}"/>
    <cellStyle name="Normalny 4 8 2 6 3 2 2" xfId="37596" xr:uid="{F44E66C1-5B05-4987-9D6F-B6C8032D3E1A}"/>
    <cellStyle name="Normalny 4 8 2 6 3 3" xfId="37595" xr:uid="{53F35FDB-F5C6-4DEF-A987-0E929E8A49EC}"/>
    <cellStyle name="Normalny 4 8 2 6 4" xfId="25317" xr:uid="{2BA06ED8-9993-4DFF-B6E4-30BAB7F9A301}"/>
    <cellStyle name="Normalny 4 8 2 6 4 2" xfId="29223" xr:uid="{A183C355-FA84-4F2F-9822-CFE1396D1810}"/>
    <cellStyle name="Normalny 4 8 2 6 4 2 2" xfId="37598" xr:uid="{62267DC9-A1EC-4A09-B616-9AE244BD6082}"/>
    <cellStyle name="Normalny 4 8 2 6 4 3" xfId="37597" xr:uid="{DE664C54-6E5C-49A4-B03C-4E8F0C799F94}"/>
    <cellStyle name="Normalny 4 8 2 6 5" xfId="26615" xr:uid="{C906A78A-1880-4168-8943-10CD23DC4D10}"/>
    <cellStyle name="Normalny 4 8 2 6 5 2" xfId="37599" xr:uid="{F0631302-1D72-4D20-94ED-C037B119A649}"/>
    <cellStyle name="Normalny 4 8 2 6 6" xfId="30532" xr:uid="{10CCDDFB-EEF0-44FE-95E6-7B3DB08B3DDD}"/>
    <cellStyle name="Normalny 4 8 2 6 7" xfId="31101" xr:uid="{1A8BF4FB-CBA3-4D24-8E32-D800B3560545}"/>
    <cellStyle name="Normalny 4 8 2 7" xfId="10000" xr:uid="{845A82D1-CF44-4D5B-8BCC-06CE34834AFF}"/>
    <cellStyle name="Normalny 4 8 2 7 2" xfId="24013" xr:uid="{313CB880-09C4-4C67-865E-CB508CE77436}"/>
    <cellStyle name="Normalny 4 8 2 7 2 2" xfId="27921" xr:uid="{6DC2AE05-7B30-459D-BFA2-0D7741E6C57C}"/>
    <cellStyle name="Normalny 4 8 2 7 2 2 2" xfId="37601" xr:uid="{90692126-2EF1-4EEA-88CC-78CB1AE633E4}"/>
    <cellStyle name="Normalny 4 8 2 7 2 3" xfId="37600" xr:uid="{FD73602F-0DD2-4BF9-8557-3FEECB2D6CED}"/>
    <cellStyle name="Normalny 4 8 2 7 3" xfId="25319" xr:uid="{F351B725-8943-4E68-B164-51EF8D9FB667}"/>
    <cellStyle name="Normalny 4 8 2 7 3 2" xfId="29225" xr:uid="{1BB4B61D-5E4C-43E4-9569-5A93974664A4}"/>
    <cellStyle name="Normalny 4 8 2 7 3 2 2" xfId="37603" xr:uid="{C0F25752-9EC1-4795-859D-8A25256CB385}"/>
    <cellStyle name="Normalny 4 8 2 7 3 3" xfId="37602" xr:uid="{A4685E12-FEAF-4BA5-AE9E-A92DC4D2B9BF}"/>
    <cellStyle name="Normalny 4 8 2 7 4" xfId="26617" xr:uid="{3F34630D-408C-4B02-9680-9542652CA8AD}"/>
    <cellStyle name="Normalny 4 8 2 7 4 2" xfId="37604" xr:uid="{E85EB99C-2039-4FF0-94E4-4975437E24F0}"/>
    <cellStyle name="Normalny 4 8 2 7 5" xfId="30533" xr:uid="{A2E12DEC-4CE9-4142-A5FB-659904AEA1FF}"/>
    <cellStyle name="Normalny 4 8 2 7 6" xfId="31501" xr:uid="{A2CDA46F-09A8-452B-B85D-14918CCB4B21}"/>
    <cellStyle name="Normalny 4 8 2 8" xfId="10001" xr:uid="{A9761C82-7212-460E-9DB5-D8B17BF09D09}"/>
    <cellStyle name="Normalny 4 8 2 8 2" xfId="24014" xr:uid="{4BEA804E-457B-4791-9B6F-0D5D16B8D08D}"/>
    <cellStyle name="Normalny 4 8 2 8 2 2" xfId="27922" xr:uid="{4FB8C69E-273B-4112-A453-D46F5929C0B2}"/>
    <cellStyle name="Normalny 4 8 2 8 2 2 2" xfId="37606" xr:uid="{FA44D27A-B331-4501-97DD-26AD5A2C0A51}"/>
    <cellStyle name="Normalny 4 8 2 8 2 3" xfId="37605" xr:uid="{C80902ED-F9C0-4B3C-8D55-8F11A721C85F}"/>
    <cellStyle name="Normalny 4 8 2 8 3" xfId="25320" xr:uid="{27C0DDD6-3B9E-429D-955B-2BBF93C678A5}"/>
    <cellStyle name="Normalny 4 8 2 8 3 2" xfId="29226" xr:uid="{147EC2B7-3913-4D0A-8EE6-17DCC4A09E56}"/>
    <cellStyle name="Normalny 4 8 2 8 3 2 2" xfId="37608" xr:uid="{718B741C-BACF-4CFC-860D-FA19DCED6970}"/>
    <cellStyle name="Normalny 4 8 2 8 3 3" xfId="37607" xr:uid="{75CA2E27-DF8F-46EC-A5B1-9B7B9B903711}"/>
    <cellStyle name="Normalny 4 8 2 8 4" xfId="26618" xr:uid="{0D35B57E-8A77-4001-9C0A-99D373687679}"/>
    <cellStyle name="Normalny 4 8 2 8 4 2" xfId="37609" xr:uid="{2EEB13B6-CC34-4000-832A-20AE19568A6D}"/>
    <cellStyle name="Normalny 4 8 2 8 5" xfId="30534" xr:uid="{E00C9370-FF11-4AAC-8068-F034587EB30E}"/>
    <cellStyle name="Normalny 4 8 2 8 6" xfId="31958" xr:uid="{050BAAC8-E8D9-4585-9DBF-F59F6229B0D0}"/>
    <cellStyle name="Normalny 4 8 2 9" xfId="23967" xr:uid="{13627159-69EB-4CF8-BE03-D40943048669}"/>
    <cellStyle name="Normalny 4 8 2 9 2" xfId="27875" xr:uid="{3AC5842B-BF15-46C8-BDB2-9C20A5972E9A}"/>
    <cellStyle name="Normalny 4 8 2 9 2 2" xfId="37611" xr:uid="{5420ADC5-3035-495E-9B66-7A17923DCE51}"/>
    <cellStyle name="Normalny 4 8 2 9 3" xfId="37610" xr:uid="{9D6C9A9F-163B-4E2B-919F-AF878BEC8C4C}"/>
    <cellStyle name="Normalny 4 8 3" xfId="10002" xr:uid="{93689239-1DFE-4710-AE92-A1D9EAED9261}"/>
    <cellStyle name="Normalny 4 8 3 10" xfId="30535" xr:uid="{A5D375EE-FC93-40E8-A1AA-6A577FCEDC5E}"/>
    <cellStyle name="Normalny 4 8 3 11" xfId="30789" xr:uid="{A87C8425-627F-441E-B39E-49FC2DE92E51}"/>
    <cellStyle name="Normalny 4 8 3 2" xfId="10003" xr:uid="{413D9B1F-CA27-4C26-92CC-A01030EED916}"/>
    <cellStyle name="Normalny 4 8 3 2 10" xfId="30868" xr:uid="{8D90AD01-7E15-47F5-8190-3483AF5E8522}"/>
    <cellStyle name="Normalny 4 8 3 2 2" xfId="10004" xr:uid="{A80AA54C-8674-41A3-866F-BA05ACCCFC08}"/>
    <cellStyle name="Normalny 4 8 3 2 2 2" xfId="10005" xr:uid="{3B219289-119F-41C8-A215-3DC6A4383EAD}"/>
    <cellStyle name="Normalny 4 8 3 2 2 2 2" xfId="24018" xr:uid="{885C309C-87D3-4DA7-BBE8-81CCDA7AFC52}"/>
    <cellStyle name="Normalny 4 8 3 2 2 2 2 2" xfId="27926" xr:uid="{4D645C67-B18A-45A4-B827-6105FE05ADAA}"/>
    <cellStyle name="Normalny 4 8 3 2 2 2 2 2 2" xfId="37613" xr:uid="{84DF61AE-8C8E-4D3D-87DB-2FEA070194E8}"/>
    <cellStyle name="Normalny 4 8 3 2 2 2 2 3" xfId="37612" xr:uid="{7D86C138-D155-41A5-BE6D-CABC7874248C}"/>
    <cellStyle name="Normalny 4 8 3 2 2 2 3" xfId="25324" xr:uid="{5D301ABF-2123-49AA-9A9A-C7B9A639C2E4}"/>
    <cellStyle name="Normalny 4 8 3 2 2 2 3 2" xfId="29230" xr:uid="{F8F29C27-665E-4960-813E-51BB4C75DA1C}"/>
    <cellStyle name="Normalny 4 8 3 2 2 2 3 2 2" xfId="37615" xr:uid="{9DBD4389-D48F-4552-9C23-45BA1ECB5286}"/>
    <cellStyle name="Normalny 4 8 3 2 2 2 3 3" xfId="37614" xr:uid="{0F6196EC-05EE-499D-A19C-94CA997E5479}"/>
    <cellStyle name="Normalny 4 8 3 2 2 2 4" xfId="26622" xr:uid="{67A41446-D1D4-4717-8A47-863A322E7C12}"/>
    <cellStyle name="Normalny 4 8 3 2 2 2 4 2" xfId="37616" xr:uid="{F5905A1E-74F3-4D05-8BB6-764D50B0B3DB}"/>
    <cellStyle name="Normalny 4 8 3 2 2 2 5" xfId="30536" xr:uid="{D20372F4-B32B-4824-BF2A-D04DD7DF69DA}"/>
    <cellStyle name="Normalny 4 8 3 2 2 2 6" xfId="31515" xr:uid="{73B3479F-7BBC-453A-833F-6F5C826A62DE}"/>
    <cellStyle name="Normalny 4 8 3 2 2 3" xfId="10006" xr:uid="{A63FA63E-BED5-48A7-A48D-0937A324A0E1}"/>
    <cellStyle name="Normalny 4 8 3 2 2 3 2" xfId="24019" xr:uid="{5A9ED11B-5208-4DD3-B15E-BF97995B31CF}"/>
    <cellStyle name="Normalny 4 8 3 2 2 3 2 2" xfId="27927" xr:uid="{2AA279F2-BE51-43B0-A6B6-2EA2E7B1459A}"/>
    <cellStyle name="Normalny 4 8 3 2 2 3 2 2 2" xfId="37618" xr:uid="{28BDCD79-CB07-4FCA-9569-94956D0E7D61}"/>
    <cellStyle name="Normalny 4 8 3 2 2 3 2 3" xfId="37617" xr:uid="{C1F15ED4-EF1B-4347-B198-D32CF21DBEE7}"/>
    <cellStyle name="Normalny 4 8 3 2 2 3 3" xfId="25325" xr:uid="{0F30C10F-8D21-4660-9179-D71E6243851E}"/>
    <cellStyle name="Normalny 4 8 3 2 2 3 3 2" xfId="29231" xr:uid="{CBB8CA86-E044-453B-A44B-E8A97D498510}"/>
    <cellStyle name="Normalny 4 8 3 2 2 3 3 2 2" xfId="37620" xr:uid="{96D6DBFA-BFD6-4EA6-9888-E88174FD6B88}"/>
    <cellStyle name="Normalny 4 8 3 2 2 3 3 3" xfId="37619" xr:uid="{B27DA949-755E-4AE5-8CA6-A60E7DB14DD7}"/>
    <cellStyle name="Normalny 4 8 3 2 2 3 4" xfId="26623" xr:uid="{D4CEB6F3-3C55-468B-AE37-9D8608A943FE}"/>
    <cellStyle name="Normalny 4 8 3 2 2 3 4 2" xfId="37621" xr:uid="{5A768CD9-FE47-4941-875F-E6A73B95868C}"/>
    <cellStyle name="Normalny 4 8 3 2 2 3 5" xfId="30537" xr:uid="{E72DBFF4-E469-43B7-BCE3-0CCB9A07BD8F}"/>
    <cellStyle name="Normalny 4 8 3 2 2 3 6" xfId="31978" xr:uid="{2CA498C8-D55C-4465-A77C-2C00BFD4322C}"/>
    <cellStyle name="Normalny 4 8 3 2 2 4" xfId="24017" xr:uid="{3C13E0B7-B9D1-4320-A30C-5F39FACB1406}"/>
    <cellStyle name="Normalny 4 8 3 2 2 4 2" xfId="27925" xr:uid="{117320BE-C878-4CDD-92F0-87C01F846A9C}"/>
    <cellStyle name="Normalny 4 8 3 2 2 4 2 2" xfId="37623" xr:uid="{A65C06B0-6741-41F5-BCF7-287C4546AC25}"/>
    <cellStyle name="Normalny 4 8 3 2 2 4 3" xfId="37622" xr:uid="{71A2A7D5-224B-4DA2-B65B-54ACB238693D}"/>
    <cellStyle name="Normalny 4 8 3 2 2 5" xfId="25323" xr:uid="{C17A2EFA-9B7C-476E-BFEE-4C3E5A84EB35}"/>
    <cellStyle name="Normalny 4 8 3 2 2 5 2" xfId="29229" xr:uid="{47B62930-C63D-43A0-85BD-4D1AC24C9EE3}"/>
    <cellStyle name="Normalny 4 8 3 2 2 5 2 2" xfId="37625" xr:uid="{05EF02F1-C2C5-49E8-818C-750CC5F47DF9}"/>
    <cellStyle name="Normalny 4 8 3 2 2 5 3" xfId="37624" xr:uid="{9DD76A4A-0AA6-4CBD-9555-6C01CEB199AB}"/>
    <cellStyle name="Normalny 4 8 3 2 2 6" xfId="26621" xr:uid="{466C8405-A5F0-4D94-BBA3-0F58C62015E8}"/>
    <cellStyle name="Normalny 4 8 3 2 2 6 2" xfId="37626" xr:uid="{BF457573-9A0B-4256-85BA-1C469E0ADB31}"/>
    <cellStyle name="Normalny 4 8 3 2 2 7" xfId="30538" xr:uid="{8F4F10C7-D887-4342-8552-F281C20F7351}"/>
    <cellStyle name="Normalny 4 8 3 2 2 8" xfId="31030" xr:uid="{A4E96B68-FDF8-4B72-978A-AB427903DD88}"/>
    <cellStyle name="Normalny 4 8 3 2 3" xfId="10007" xr:uid="{EE0E0C58-4F9C-4ABF-91CA-99DC48AB220A}"/>
    <cellStyle name="Normalny 4 8 3 2 3 2" xfId="10008" xr:uid="{06A376E8-0B0A-45AA-B58A-C5206D8DC4C2}"/>
    <cellStyle name="Normalny 4 8 3 2 3 2 2" xfId="24021" xr:uid="{66B40FD2-099D-4808-8CB5-6CDE68178CC4}"/>
    <cellStyle name="Normalny 4 8 3 2 3 2 2 2" xfId="27929" xr:uid="{DFD04155-9DBD-48E1-9377-0AA3E0911DA6}"/>
    <cellStyle name="Normalny 4 8 3 2 3 2 2 2 2" xfId="37628" xr:uid="{4298354D-F471-499C-8A07-BFCA1DA901CB}"/>
    <cellStyle name="Normalny 4 8 3 2 3 2 2 3" xfId="37627" xr:uid="{48DFB85A-A5C7-4325-8034-5064A5889F40}"/>
    <cellStyle name="Normalny 4 8 3 2 3 2 3" xfId="25327" xr:uid="{4E042340-9A27-4E3B-81A7-67BC5BE4EB43}"/>
    <cellStyle name="Normalny 4 8 3 2 3 2 3 2" xfId="29233" xr:uid="{137DACFC-A0DC-4FF6-8006-628F0322DA0E}"/>
    <cellStyle name="Normalny 4 8 3 2 3 2 3 2 2" xfId="37630" xr:uid="{BB530978-D48B-4963-B0A6-C6B9FD294EE3}"/>
    <cellStyle name="Normalny 4 8 3 2 3 2 3 3" xfId="37629" xr:uid="{167E01D8-DEBA-4156-821A-14682F89CFAA}"/>
    <cellStyle name="Normalny 4 8 3 2 3 2 4" xfId="26625" xr:uid="{9D0E6B4A-B06D-4BF7-9E1E-5F89E0345311}"/>
    <cellStyle name="Normalny 4 8 3 2 3 2 4 2" xfId="37631" xr:uid="{16D91965-C6B0-4C5E-BD06-7D07DC134071}"/>
    <cellStyle name="Normalny 4 8 3 2 3 2 5" xfId="30539" xr:uid="{47D0304C-55FA-408C-97F0-CF35ED93BAC2}"/>
    <cellStyle name="Normalny 4 8 3 2 3 2 6" xfId="31979" xr:uid="{E1460280-7728-4450-9AEB-2CD75B00F539}"/>
    <cellStyle name="Normalny 4 8 3 2 3 3" xfId="24020" xr:uid="{E2D7F8CB-F0D6-4DB1-98BA-D35EB28BE484}"/>
    <cellStyle name="Normalny 4 8 3 2 3 3 2" xfId="27928" xr:uid="{DC4BCC1F-0AB8-419D-937E-6D9383DD6A8D}"/>
    <cellStyle name="Normalny 4 8 3 2 3 3 2 2" xfId="37633" xr:uid="{2CF4FF9B-4264-4891-A89F-CFDA5AED8648}"/>
    <cellStyle name="Normalny 4 8 3 2 3 3 3" xfId="37632" xr:uid="{897407D6-0D0B-40D4-9BB7-B6AA2263202E}"/>
    <cellStyle name="Normalny 4 8 3 2 3 4" xfId="25326" xr:uid="{13974FD5-4EF2-4BCE-8E0B-03A9EFDECDE4}"/>
    <cellStyle name="Normalny 4 8 3 2 3 4 2" xfId="29232" xr:uid="{3FFB5B4C-4E47-4A34-8232-176A5C474F62}"/>
    <cellStyle name="Normalny 4 8 3 2 3 4 2 2" xfId="37635" xr:uid="{D71B5A87-D8DD-4FB8-ADA4-0EB606CAB30E}"/>
    <cellStyle name="Normalny 4 8 3 2 3 4 3" xfId="37634" xr:uid="{E2D1C31D-E0E9-42EA-BF03-6BA887B2C5D4}"/>
    <cellStyle name="Normalny 4 8 3 2 3 5" xfId="26624" xr:uid="{39A7786D-8E84-4DEE-8A71-DC650F30AF41}"/>
    <cellStyle name="Normalny 4 8 3 2 3 5 2" xfId="37636" xr:uid="{77AD43E9-BE96-400B-9E0C-5945A6316C3C}"/>
    <cellStyle name="Normalny 4 8 3 2 3 6" xfId="30540" xr:uid="{DFADFFCC-20BF-4053-8A94-EA24C6D1455A}"/>
    <cellStyle name="Normalny 4 8 3 2 3 7" xfId="31192" xr:uid="{9AF579A2-492D-4E02-BE45-45EDBAB653C0}"/>
    <cellStyle name="Normalny 4 8 3 2 4" xfId="10009" xr:uid="{1797C8DE-104D-4F07-96B5-AF83D0680A5C}"/>
    <cellStyle name="Normalny 4 8 3 2 4 2" xfId="24022" xr:uid="{836B94A3-09D5-4476-8336-BD730C91FCC3}"/>
    <cellStyle name="Normalny 4 8 3 2 4 2 2" xfId="27930" xr:uid="{07136D95-6211-4853-B024-9E84407606A8}"/>
    <cellStyle name="Normalny 4 8 3 2 4 2 2 2" xfId="37638" xr:uid="{4FD7CB32-A68A-418F-9CAC-E3DEC5D8EC19}"/>
    <cellStyle name="Normalny 4 8 3 2 4 2 3" xfId="37637" xr:uid="{F60542DF-728E-4453-9D95-C4EAE87C2C13}"/>
    <cellStyle name="Normalny 4 8 3 2 4 3" xfId="25328" xr:uid="{D9B37B2B-2BDF-49C1-B2B9-42E2976D794C}"/>
    <cellStyle name="Normalny 4 8 3 2 4 3 2" xfId="29234" xr:uid="{57CEFDEF-4F3D-4C4A-A8DA-979D081167FD}"/>
    <cellStyle name="Normalny 4 8 3 2 4 3 2 2" xfId="37640" xr:uid="{05F7163F-6001-4C7F-B35E-7870341A0CCF}"/>
    <cellStyle name="Normalny 4 8 3 2 4 3 3" xfId="37639" xr:uid="{C75C1450-303D-4C14-B4AF-F65F81E0724B}"/>
    <cellStyle name="Normalny 4 8 3 2 4 4" xfId="26626" xr:uid="{4DC4ADC9-A8E3-4BDB-BCA4-F5A6594AA2F7}"/>
    <cellStyle name="Normalny 4 8 3 2 4 4 2" xfId="37641" xr:uid="{D1327490-90ED-4BF7-B264-37C4AC722539}"/>
    <cellStyle name="Normalny 4 8 3 2 4 5" xfId="30541" xr:uid="{6E74E782-242C-49F8-8023-583C353AD415}"/>
    <cellStyle name="Normalny 4 8 3 2 4 6" xfId="31514" xr:uid="{EAC6B22B-55E3-4E41-9A5E-399F1311FA50}"/>
    <cellStyle name="Normalny 4 8 3 2 5" xfId="10010" xr:uid="{5A748B72-D09B-45B4-8D3D-FF742D5CFEEC}"/>
    <cellStyle name="Normalny 4 8 3 2 5 2" xfId="24023" xr:uid="{61795804-F780-46EF-AEE7-C04E78C4D86F}"/>
    <cellStyle name="Normalny 4 8 3 2 5 2 2" xfId="27931" xr:uid="{5379FF10-9C50-4410-B1F5-371B1B12C2BB}"/>
    <cellStyle name="Normalny 4 8 3 2 5 2 2 2" xfId="37643" xr:uid="{07AFDE4C-D35E-48B7-95ED-288BBFEBECF9}"/>
    <cellStyle name="Normalny 4 8 3 2 5 2 3" xfId="37642" xr:uid="{8349A3F2-A9C3-4A59-B774-9E6E1E827C9B}"/>
    <cellStyle name="Normalny 4 8 3 2 5 3" xfId="25329" xr:uid="{E5C73446-2D84-4448-A899-C5C507491D6A}"/>
    <cellStyle name="Normalny 4 8 3 2 5 3 2" xfId="29235" xr:uid="{B282A2FB-2483-4EA3-9D97-98B340AB0DAF}"/>
    <cellStyle name="Normalny 4 8 3 2 5 3 2 2" xfId="37645" xr:uid="{DFF67884-9F1C-4AB4-8C74-FB7583C419A3}"/>
    <cellStyle name="Normalny 4 8 3 2 5 3 3" xfId="37644" xr:uid="{B5E24CBF-1F2D-4D15-902D-1DE1643FC234}"/>
    <cellStyle name="Normalny 4 8 3 2 5 4" xfId="26627" xr:uid="{61774BE4-2045-46BA-B9B0-11E255BD1FC0}"/>
    <cellStyle name="Normalny 4 8 3 2 5 4 2" xfId="37646" xr:uid="{9877A086-BCE2-453D-8C72-52B7CBBCC404}"/>
    <cellStyle name="Normalny 4 8 3 2 5 5" xfId="30542" xr:uid="{9925F50A-59EA-4B13-85DA-FE08BA425ACD}"/>
    <cellStyle name="Normalny 4 8 3 2 5 6" xfId="31977" xr:uid="{7B08DFB0-0C99-4136-8833-FCA9DCC01B04}"/>
    <cellStyle name="Normalny 4 8 3 2 6" xfId="24016" xr:uid="{B29DCBEA-FCF3-4F07-91E5-B68984931162}"/>
    <cellStyle name="Normalny 4 8 3 2 6 2" xfId="27924" xr:uid="{17F1737D-FA48-4A91-81D6-2F1E707BE210}"/>
    <cellStyle name="Normalny 4 8 3 2 6 2 2" xfId="37648" xr:uid="{440FC3E4-305C-48B1-989A-048D0DB92249}"/>
    <cellStyle name="Normalny 4 8 3 2 6 3" xfId="37647" xr:uid="{97A56BD0-0143-437F-A359-0A66DAF6D2A5}"/>
    <cellStyle name="Normalny 4 8 3 2 7" xfId="25322" xr:uid="{004E65B4-BD2B-4E10-B89A-3EB76A3B4D4E}"/>
    <cellStyle name="Normalny 4 8 3 2 7 2" xfId="29228" xr:uid="{AF3AE9F6-DE87-48E5-BDF5-39FA8B682CD8}"/>
    <cellStyle name="Normalny 4 8 3 2 7 2 2" xfId="37650" xr:uid="{9A32A53A-B473-4DDD-B1F3-F4FDE97762C5}"/>
    <cellStyle name="Normalny 4 8 3 2 7 3" xfId="37649" xr:uid="{CA4306FF-26C7-4D93-8BE3-0480CB7ECF04}"/>
    <cellStyle name="Normalny 4 8 3 2 8" xfId="26620" xr:uid="{395E1585-A440-4D0D-A8DC-530A0EA33F2A}"/>
    <cellStyle name="Normalny 4 8 3 2 8 2" xfId="37651" xr:uid="{62E23ABD-B730-489C-8F2C-CFEFE5270939}"/>
    <cellStyle name="Normalny 4 8 3 2 9" xfId="30543" xr:uid="{E0989AE2-A461-4F2C-9E66-8638596E2067}"/>
    <cellStyle name="Normalny 4 8 3 3" xfId="10011" xr:uid="{89DCDD59-D001-4833-BF1A-0AB333B9F657}"/>
    <cellStyle name="Normalny 4 8 3 3 2" xfId="10012" xr:uid="{B3F8737D-8DE0-4960-B035-D267A5C29B81}"/>
    <cellStyle name="Normalny 4 8 3 3 2 2" xfId="24025" xr:uid="{84AD7669-906C-4768-A9A8-67766B9B0D7D}"/>
    <cellStyle name="Normalny 4 8 3 3 2 2 2" xfId="27933" xr:uid="{B3D66BE0-592F-4C98-BF01-207E234629A5}"/>
    <cellStyle name="Normalny 4 8 3 3 2 2 2 2" xfId="37653" xr:uid="{94743390-9B97-460E-8E36-07F473F899B2}"/>
    <cellStyle name="Normalny 4 8 3 3 2 2 3" xfId="37652" xr:uid="{D445AB46-B3BA-476C-B525-0E0B55F934B4}"/>
    <cellStyle name="Normalny 4 8 3 3 2 3" xfId="25331" xr:uid="{22E7C8FC-84C2-4A96-97B3-AB9178FC8C06}"/>
    <cellStyle name="Normalny 4 8 3 3 2 3 2" xfId="29237" xr:uid="{452F1B56-9DFA-4E57-8946-C3F99F4CE829}"/>
    <cellStyle name="Normalny 4 8 3 3 2 3 2 2" xfId="37655" xr:uid="{372CD73E-E0A6-4877-9B9F-DCFBB83AE3C6}"/>
    <cellStyle name="Normalny 4 8 3 3 2 3 3" xfId="37654" xr:uid="{3C0884AC-4896-4F34-BD20-910BB4F6321A}"/>
    <cellStyle name="Normalny 4 8 3 3 2 4" xfId="26629" xr:uid="{F860DADC-5FF1-4AEF-BD00-2CF15E661899}"/>
    <cellStyle name="Normalny 4 8 3 3 2 4 2" xfId="37656" xr:uid="{E65D1A0C-59E7-4298-A0C9-A69477827A25}"/>
    <cellStyle name="Normalny 4 8 3 3 2 5" xfId="30544" xr:uid="{6B28EA4C-F319-4132-B6A5-75FC13B7B9BB}"/>
    <cellStyle name="Normalny 4 8 3 3 2 6" xfId="31516" xr:uid="{FD9883D9-5316-4C75-AE87-B43DBFFAC4FB}"/>
    <cellStyle name="Normalny 4 8 3 3 3" xfId="10013" xr:uid="{0A53BE6B-47E1-4580-BF75-4ACA71E02D89}"/>
    <cellStyle name="Normalny 4 8 3 3 3 2" xfId="24026" xr:uid="{5F4A86FC-7654-431D-B97C-97CBD8E3EDD7}"/>
    <cellStyle name="Normalny 4 8 3 3 3 2 2" xfId="27934" xr:uid="{42DBC117-31AD-489C-992A-9B42144773CD}"/>
    <cellStyle name="Normalny 4 8 3 3 3 2 2 2" xfId="37658" xr:uid="{84E4B627-3CF6-40E8-8C0A-8C66F7A233E8}"/>
    <cellStyle name="Normalny 4 8 3 3 3 2 3" xfId="37657" xr:uid="{19A95E12-2ED5-4AA6-A6BD-4CA4EB5466F4}"/>
    <cellStyle name="Normalny 4 8 3 3 3 3" xfId="25332" xr:uid="{4C25C7E1-654E-4DC5-9BAA-2C802EFEB5F3}"/>
    <cellStyle name="Normalny 4 8 3 3 3 3 2" xfId="29238" xr:uid="{B7925646-E8A5-4150-9A31-9C65C49B8184}"/>
    <cellStyle name="Normalny 4 8 3 3 3 3 2 2" xfId="37660" xr:uid="{5D9C1E9D-4B83-452D-B97B-DD44113C626E}"/>
    <cellStyle name="Normalny 4 8 3 3 3 3 3" xfId="37659" xr:uid="{1107FC4B-299A-417B-B0AA-D2E098C4924B}"/>
    <cellStyle name="Normalny 4 8 3 3 3 4" xfId="26630" xr:uid="{BDCFDDF7-870E-4849-B270-B2034A256106}"/>
    <cellStyle name="Normalny 4 8 3 3 3 4 2" xfId="37661" xr:uid="{D5BB8951-1102-4872-833B-F2B29F35F42B}"/>
    <cellStyle name="Normalny 4 8 3 3 3 5" xfId="30545" xr:uid="{0698A3BD-B395-4B35-BA10-929BE17F6054}"/>
    <cellStyle name="Normalny 4 8 3 3 3 6" xfId="31980" xr:uid="{B7679623-92D4-4D0A-B12D-289F81B196A4}"/>
    <cellStyle name="Normalny 4 8 3 3 4" xfId="24024" xr:uid="{EF2B477A-5FA4-4A91-ABE2-37114FBD91E4}"/>
    <cellStyle name="Normalny 4 8 3 3 4 2" xfId="27932" xr:uid="{B8A8B152-95B7-4E64-B17C-9082F9365BB6}"/>
    <cellStyle name="Normalny 4 8 3 3 4 2 2" xfId="37663" xr:uid="{6D5BF35B-F864-4C4D-A901-5F7899D3548E}"/>
    <cellStyle name="Normalny 4 8 3 3 4 3" xfId="37662" xr:uid="{65A656C0-E6AC-42F1-BD3A-592428227645}"/>
    <cellStyle name="Normalny 4 8 3 3 5" xfId="25330" xr:uid="{7160A159-6B45-419D-AF0F-44FDC7E0C0EB}"/>
    <cellStyle name="Normalny 4 8 3 3 5 2" xfId="29236" xr:uid="{9C7F8C01-B8B6-4B31-AA03-69A42DFBDA15}"/>
    <cellStyle name="Normalny 4 8 3 3 5 2 2" xfId="37665" xr:uid="{C10696FA-E6DE-4F59-87F7-9CDF12E9C009}"/>
    <cellStyle name="Normalny 4 8 3 3 5 3" xfId="37664" xr:uid="{BD0FA41D-3CB7-4DB1-84CC-98AE57940DC5}"/>
    <cellStyle name="Normalny 4 8 3 3 6" xfId="26628" xr:uid="{AB42FEDB-E8D8-4E3F-8D26-E9920713A932}"/>
    <cellStyle name="Normalny 4 8 3 3 6 2" xfId="37666" xr:uid="{0BC0A914-62FB-403A-AC85-A530BC37B6C7}"/>
    <cellStyle name="Normalny 4 8 3 3 7" xfId="30546" xr:uid="{EA881F26-CCEF-437E-AEC1-97942223B099}"/>
    <cellStyle name="Normalny 4 8 3 3 8" xfId="30951" xr:uid="{111731D2-210A-46C9-ACF0-FF63B23319EF}"/>
    <cellStyle name="Normalny 4 8 3 4" xfId="10014" xr:uid="{6F59CB6B-7AA9-448B-B99E-9AB54CE6BF83}"/>
    <cellStyle name="Normalny 4 8 3 4 2" xfId="10015" xr:uid="{E48F31E8-558D-444D-B50B-29ED8164C538}"/>
    <cellStyle name="Normalny 4 8 3 4 2 2" xfId="24028" xr:uid="{B744A23A-CBD5-466A-9A86-F3AB64DF4E69}"/>
    <cellStyle name="Normalny 4 8 3 4 2 2 2" xfId="27936" xr:uid="{BFD7AA41-68EC-46A9-85E6-10E87B8B7696}"/>
    <cellStyle name="Normalny 4 8 3 4 2 2 2 2" xfId="37668" xr:uid="{9DE57557-C01A-4F16-B222-422176B47911}"/>
    <cellStyle name="Normalny 4 8 3 4 2 2 3" xfId="37667" xr:uid="{3C288CA3-CDF0-438C-BB5D-0EEB92684E2C}"/>
    <cellStyle name="Normalny 4 8 3 4 2 3" xfId="25334" xr:uid="{A37131BE-CD30-4DB3-9714-C808AA90B84D}"/>
    <cellStyle name="Normalny 4 8 3 4 2 3 2" xfId="29240" xr:uid="{0868D483-8ABA-4225-A3C8-EC78FCC46C1E}"/>
    <cellStyle name="Normalny 4 8 3 4 2 3 2 2" xfId="37670" xr:uid="{828016B1-114B-43EC-9B4E-87B92991B778}"/>
    <cellStyle name="Normalny 4 8 3 4 2 3 3" xfId="37669" xr:uid="{525EA8BF-B32B-43B7-AB7E-126E651FF775}"/>
    <cellStyle name="Normalny 4 8 3 4 2 4" xfId="26632" xr:uid="{8B40A244-BB5D-4B12-AE1B-48A3858FA976}"/>
    <cellStyle name="Normalny 4 8 3 4 2 4 2" xfId="37671" xr:uid="{7DDB76F9-D223-4893-B6A1-2BECAF7400B1}"/>
    <cellStyle name="Normalny 4 8 3 4 2 5" xfId="30547" xr:uid="{D11CC24E-4317-4D64-8BAD-1FD16C7813F4}"/>
    <cellStyle name="Normalny 4 8 3 4 2 6" xfId="31981" xr:uid="{32CA9393-AA74-4707-8497-2496734A10B8}"/>
    <cellStyle name="Normalny 4 8 3 4 3" xfId="24027" xr:uid="{3226C676-1525-4C3D-A1B2-85506582EFB0}"/>
    <cellStyle name="Normalny 4 8 3 4 3 2" xfId="27935" xr:uid="{C6367828-6D92-4002-A784-12EBC78C09DA}"/>
    <cellStyle name="Normalny 4 8 3 4 3 2 2" xfId="37673" xr:uid="{E1BC5687-E257-4E87-8239-249CB8691585}"/>
    <cellStyle name="Normalny 4 8 3 4 3 3" xfId="37672" xr:uid="{6EB5EA60-FD03-4AAD-9169-22D291FB3D6B}"/>
    <cellStyle name="Normalny 4 8 3 4 4" xfId="25333" xr:uid="{139D814B-9916-447D-8969-8363F7951CC3}"/>
    <cellStyle name="Normalny 4 8 3 4 4 2" xfId="29239" xr:uid="{387B20DE-8785-44DD-828F-FC135966B93D}"/>
    <cellStyle name="Normalny 4 8 3 4 4 2 2" xfId="37675" xr:uid="{5A25DE91-EA51-455B-A25D-40BB93AC13DB}"/>
    <cellStyle name="Normalny 4 8 3 4 4 3" xfId="37674" xr:uid="{273210CF-3374-450E-9FF1-306162D6BF7A}"/>
    <cellStyle name="Normalny 4 8 3 4 5" xfId="26631" xr:uid="{CCCCF3A7-3DD4-4840-ABD6-370AAF0879BA}"/>
    <cellStyle name="Normalny 4 8 3 4 5 2" xfId="37676" xr:uid="{971C3C18-8C77-4057-ACEE-EF1291603CC3}"/>
    <cellStyle name="Normalny 4 8 3 4 6" xfId="30548" xr:uid="{30503773-420E-4D95-B641-9E9CCCCFE371}"/>
    <cellStyle name="Normalny 4 8 3 4 7" xfId="31113" xr:uid="{9BE8EDF6-D5A7-41EC-9B95-1FFDC7018677}"/>
    <cellStyle name="Normalny 4 8 3 5" xfId="10016" xr:uid="{9AF6522A-E5BA-44EC-B5F1-D13CFB8F8758}"/>
    <cellStyle name="Normalny 4 8 3 5 2" xfId="24029" xr:uid="{7C830DB6-427A-4873-A24B-927E56BE2FDD}"/>
    <cellStyle name="Normalny 4 8 3 5 2 2" xfId="27937" xr:uid="{608C4EBA-C3D6-49E3-90A9-0E4E0FA36154}"/>
    <cellStyle name="Normalny 4 8 3 5 2 2 2" xfId="37678" xr:uid="{C4CA48FE-6E24-4B1D-97BD-B7DA9F129489}"/>
    <cellStyle name="Normalny 4 8 3 5 2 3" xfId="37677" xr:uid="{4006EA92-3392-4B93-9A53-D154D02F440F}"/>
    <cellStyle name="Normalny 4 8 3 5 3" xfId="25335" xr:uid="{54BECC45-F654-4FFA-807B-5E76959BC0A8}"/>
    <cellStyle name="Normalny 4 8 3 5 3 2" xfId="29241" xr:uid="{183CDD8B-F3D6-4DDF-9C86-584B697C0F69}"/>
    <cellStyle name="Normalny 4 8 3 5 3 2 2" xfId="37680" xr:uid="{4294A56B-CFD2-4EB9-A8D3-61AF99BE6D41}"/>
    <cellStyle name="Normalny 4 8 3 5 3 3" xfId="37679" xr:uid="{75CC5FD9-A505-4AFE-BE10-DD1219B5CEB0}"/>
    <cellStyle name="Normalny 4 8 3 5 4" xfId="26633" xr:uid="{1065B551-FB74-4401-BDA8-50F2E38C1920}"/>
    <cellStyle name="Normalny 4 8 3 5 4 2" xfId="37681" xr:uid="{69AC6D71-507D-4C5F-8710-86054D974D98}"/>
    <cellStyle name="Normalny 4 8 3 5 5" xfId="30549" xr:uid="{92EFB4EA-05B8-45D5-BA64-2EA10AC50BE1}"/>
    <cellStyle name="Normalny 4 8 3 5 6" xfId="31513" xr:uid="{685B1E34-0AEF-4EEA-8E9D-0EE6474351E7}"/>
    <cellStyle name="Normalny 4 8 3 6" xfId="10017" xr:uid="{88FD370E-4886-4B80-B1CE-B36A3AF60FAE}"/>
    <cellStyle name="Normalny 4 8 3 6 2" xfId="24030" xr:uid="{299BA72C-B031-4F9E-B92F-B1BF09669441}"/>
    <cellStyle name="Normalny 4 8 3 6 2 2" xfId="27938" xr:uid="{847CE8A0-5CC6-47B3-A717-323FA81D2C55}"/>
    <cellStyle name="Normalny 4 8 3 6 2 2 2" xfId="37683" xr:uid="{6066BF7D-0B5F-48AE-B4F2-D90173A7815A}"/>
    <cellStyle name="Normalny 4 8 3 6 2 3" xfId="37682" xr:uid="{28279C53-0261-41AD-BD5B-6B6DF5A70A7A}"/>
    <cellStyle name="Normalny 4 8 3 6 3" xfId="25336" xr:uid="{C5868821-F88B-42D2-A1A2-FACB9AE43BBA}"/>
    <cellStyle name="Normalny 4 8 3 6 3 2" xfId="29242" xr:uid="{6E48740C-D21E-45B5-8085-21EC1C4CD87C}"/>
    <cellStyle name="Normalny 4 8 3 6 3 2 2" xfId="37685" xr:uid="{3A55D91C-7302-45AE-81E4-0469BC2B6363}"/>
    <cellStyle name="Normalny 4 8 3 6 3 3" xfId="37684" xr:uid="{6E1ED55C-DC1F-4705-A592-D80D06E48D05}"/>
    <cellStyle name="Normalny 4 8 3 6 4" xfId="26634" xr:uid="{69A88405-0202-41DB-8B7B-60FF551AE52D}"/>
    <cellStyle name="Normalny 4 8 3 6 4 2" xfId="37686" xr:uid="{6FFE4A89-01E9-4480-8DD4-BBA0D153C331}"/>
    <cellStyle name="Normalny 4 8 3 6 5" xfId="30550" xr:uid="{1C1DA06E-418D-4FA0-AD5E-8767291FBA93}"/>
    <cellStyle name="Normalny 4 8 3 6 6" xfId="31976" xr:uid="{19DFAAB9-24B8-49AB-9C63-E857B99B2542}"/>
    <cellStyle name="Normalny 4 8 3 7" xfId="24015" xr:uid="{AAC27B54-6969-4352-BDBF-262273B5DF24}"/>
    <cellStyle name="Normalny 4 8 3 7 2" xfId="27923" xr:uid="{AD3BCDDA-64FD-4683-8D83-1B7C14721673}"/>
    <cellStyle name="Normalny 4 8 3 7 2 2" xfId="37688" xr:uid="{D7E9D5A9-0F50-4F8D-9A50-420C95999799}"/>
    <cellStyle name="Normalny 4 8 3 7 3" xfId="37687" xr:uid="{BC637DAA-D507-4716-9A14-91B8CF2BE31C}"/>
    <cellStyle name="Normalny 4 8 3 8" xfId="25321" xr:uid="{4C21BEA1-704C-481F-B740-496982F3B39C}"/>
    <cellStyle name="Normalny 4 8 3 8 2" xfId="29227" xr:uid="{12142072-A471-4BC7-ACC1-278715FB28E5}"/>
    <cellStyle name="Normalny 4 8 3 8 2 2" xfId="37690" xr:uid="{CAB9C3F7-6BC2-4232-B753-3A5E23E60FE7}"/>
    <cellStyle name="Normalny 4 8 3 8 3" xfId="37689" xr:uid="{37D41B65-8E45-4B68-81AC-A3FCDEF1A4F7}"/>
    <cellStyle name="Normalny 4 8 3 9" xfId="26619" xr:uid="{2B702911-481F-4F21-8E66-4DAF896FF439}"/>
    <cellStyle name="Normalny 4 8 3 9 2" xfId="37691" xr:uid="{488E18BC-9E5E-4889-85B3-03A170B7F08A}"/>
    <cellStyle name="Normalny 4 8 4" xfId="10018" xr:uid="{86004862-D5EE-401D-A832-02ACDD12CB91}"/>
    <cellStyle name="Normalny 4 8 4 10" xfId="30551" xr:uid="{42EC19AF-F240-4B8A-9DAB-73974D8747C6}"/>
    <cellStyle name="Normalny 4 8 4 11" xfId="30808" xr:uid="{53A28194-6EB4-490C-B48F-A892F6B1673D}"/>
    <cellStyle name="Normalny 4 8 4 2" xfId="10019" xr:uid="{D61C7506-2694-436F-86E5-E8E3BA3CB83C}"/>
    <cellStyle name="Normalny 4 8 4 2 10" xfId="30887" xr:uid="{1C5584E5-4497-4E31-B28E-4FA571D61306}"/>
    <cellStyle name="Normalny 4 8 4 2 2" xfId="10020" xr:uid="{192745E2-06C1-47EF-8E65-B04AFC06AEC9}"/>
    <cellStyle name="Normalny 4 8 4 2 2 2" xfId="10021" xr:uid="{159708A1-9439-4D1E-B266-80D868A38C16}"/>
    <cellStyle name="Normalny 4 8 4 2 2 2 2" xfId="24034" xr:uid="{AA5AD051-7FE2-4A0B-AD1F-66352C779E18}"/>
    <cellStyle name="Normalny 4 8 4 2 2 2 2 2" xfId="27942" xr:uid="{98752634-8096-4587-85D7-4AC7A5AC334A}"/>
    <cellStyle name="Normalny 4 8 4 2 2 2 2 2 2" xfId="37693" xr:uid="{D2F4BDDE-44B2-44E2-80EA-B07EB6E4718B}"/>
    <cellStyle name="Normalny 4 8 4 2 2 2 2 3" xfId="37692" xr:uid="{33D6A333-FF46-4644-BE23-7D496E410276}"/>
    <cellStyle name="Normalny 4 8 4 2 2 2 3" xfId="25340" xr:uid="{7E66F75B-7C68-4E9C-9EBF-4F60534C021D}"/>
    <cellStyle name="Normalny 4 8 4 2 2 2 3 2" xfId="29246" xr:uid="{05FE0B85-5857-459D-8EA4-5F2F1959E172}"/>
    <cellStyle name="Normalny 4 8 4 2 2 2 3 2 2" xfId="37695" xr:uid="{6555E9BB-32B9-4FDA-A6A4-562DF055F55D}"/>
    <cellStyle name="Normalny 4 8 4 2 2 2 3 3" xfId="37694" xr:uid="{A85F4732-9D20-4774-A4B9-299DDF34CCA8}"/>
    <cellStyle name="Normalny 4 8 4 2 2 2 4" xfId="26638" xr:uid="{99262ED3-3B02-4CC8-98B2-F02A65F7472B}"/>
    <cellStyle name="Normalny 4 8 4 2 2 2 4 2" xfId="37696" xr:uid="{9D172FEF-1352-49D0-90C0-89D6CEE47630}"/>
    <cellStyle name="Normalny 4 8 4 2 2 2 5" xfId="30552" xr:uid="{C06C54E1-49F3-4B9E-A639-2CF3BF962619}"/>
    <cellStyle name="Normalny 4 8 4 2 2 2 6" xfId="31519" xr:uid="{3BE8C9AE-2582-4225-88ED-F1C977B8B88C}"/>
    <cellStyle name="Normalny 4 8 4 2 2 3" xfId="10022" xr:uid="{66A90D79-F0EF-4CA4-A083-ABF373C0E89C}"/>
    <cellStyle name="Normalny 4 8 4 2 2 3 2" xfId="24035" xr:uid="{4E2B5EC9-43B4-429A-89EE-4BDE03F77104}"/>
    <cellStyle name="Normalny 4 8 4 2 2 3 2 2" xfId="27943" xr:uid="{5AC33721-D0F5-442B-A870-A8E0887DE2ED}"/>
    <cellStyle name="Normalny 4 8 4 2 2 3 2 2 2" xfId="37698" xr:uid="{ED9F6C81-367E-4114-81BE-BA99C880DB88}"/>
    <cellStyle name="Normalny 4 8 4 2 2 3 2 3" xfId="37697" xr:uid="{F7F32D89-938F-4F7D-BA22-9E412BC8F683}"/>
    <cellStyle name="Normalny 4 8 4 2 2 3 3" xfId="25341" xr:uid="{E1B6EAE5-2AE8-4772-8867-99948BA7E915}"/>
    <cellStyle name="Normalny 4 8 4 2 2 3 3 2" xfId="29247" xr:uid="{4BE0FA48-7977-4C30-8925-AB4B353FB902}"/>
    <cellStyle name="Normalny 4 8 4 2 2 3 3 2 2" xfId="37700" xr:uid="{526367FB-6A4E-492B-848C-58A5C3FB8C3E}"/>
    <cellStyle name="Normalny 4 8 4 2 2 3 3 3" xfId="37699" xr:uid="{B04B21F2-D259-4318-8BDB-44D9CD9CEA88}"/>
    <cellStyle name="Normalny 4 8 4 2 2 3 4" xfId="26639" xr:uid="{B198662D-C8C1-4C7E-B473-CACB3309E6F1}"/>
    <cellStyle name="Normalny 4 8 4 2 2 3 4 2" xfId="37701" xr:uid="{2DDEC336-125D-48A9-9DE8-3BD6B8436DBB}"/>
    <cellStyle name="Normalny 4 8 4 2 2 3 5" xfId="30553" xr:uid="{103F3DED-1A01-4C86-9323-5C6235F4109E}"/>
    <cellStyle name="Normalny 4 8 4 2 2 3 6" xfId="31984" xr:uid="{07D7DAF1-B901-4672-AD66-3FC35CC1BD1E}"/>
    <cellStyle name="Normalny 4 8 4 2 2 4" xfId="24033" xr:uid="{51FD3801-C66D-4D1A-A3FB-334636FDBA04}"/>
    <cellStyle name="Normalny 4 8 4 2 2 4 2" xfId="27941" xr:uid="{DBA42417-78EF-46BB-AB0A-892570E35EB3}"/>
    <cellStyle name="Normalny 4 8 4 2 2 4 2 2" xfId="37703" xr:uid="{44E552C8-4798-4D9F-94B0-6B71DC45B4DA}"/>
    <cellStyle name="Normalny 4 8 4 2 2 4 3" xfId="37702" xr:uid="{3CF05DD9-C748-4682-B7FE-185E81350A0B}"/>
    <cellStyle name="Normalny 4 8 4 2 2 5" xfId="25339" xr:uid="{D1FBAF9D-A81D-4DAA-B119-CFAAEFA18F16}"/>
    <cellStyle name="Normalny 4 8 4 2 2 5 2" xfId="29245" xr:uid="{A3CB242A-1F27-4A08-9886-4A647B8D396F}"/>
    <cellStyle name="Normalny 4 8 4 2 2 5 2 2" xfId="37705" xr:uid="{075C58AA-99D3-4505-B7B4-4E2C69B7B106}"/>
    <cellStyle name="Normalny 4 8 4 2 2 5 3" xfId="37704" xr:uid="{80A1A6B7-D810-4E80-9F13-3C6BB7B6568B}"/>
    <cellStyle name="Normalny 4 8 4 2 2 6" xfId="26637" xr:uid="{C9D1DAEA-9F79-4024-BDD0-AA000BBEB55B}"/>
    <cellStyle name="Normalny 4 8 4 2 2 6 2" xfId="37706" xr:uid="{2D9E1608-C202-4AC6-A469-2935C9B4C475}"/>
    <cellStyle name="Normalny 4 8 4 2 2 7" xfId="30554" xr:uid="{18184DA8-7E3F-4107-B551-02B1C84153EC}"/>
    <cellStyle name="Normalny 4 8 4 2 2 8" xfId="31049" xr:uid="{475415C7-F76D-435C-8047-9AD2D124FC68}"/>
    <cellStyle name="Normalny 4 8 4 2 3" xfId="10023" xr:uid="{4B93A4BB-E89B-45F0-8E19-DDE41263329E}"/>
    <cellStyle name="Normalny 4 8 4 2 3 2" xfId="10024" xr:uid="{AE4C0F78-44BE-4321-B98E-67A542C79D9D}"/>
    <cellStyle name="Normalny 4 8 4 2 3 2 2" xfId="24037" xr:uid="{D47A9A65-E7E7-4524-90AB-C756A3D64073}"/>
    <cellStyle name="Normalny 4 8 4 2 3 2 2 2" xfId="27945" xr:uid="{F34AD267-7491-4AD2-B500-C0B7E45517A4}"/>
    <cellStyle name="Normalny 4 8 4 2 3 2 2 2 2" xfId="37708" xr:uid="{75E5D114-9F5A-4DFD-BC17-B540323B7E64}"/>
    <cellStyle name="Normalny 4 8 4 2 3 2 2 3" xfId="37707" xr:uid="{59AEB4DC-251C-4121-A684-A11BE712C5A0}"/>
    <cellStyle name="Normalny 4 8 4 2 3 2 3" xfId="25343" xr:uid="{8D73885F-0390-4DBB-B45E-256D81EBD982}"/>
    <cellStyle name="Normalny 4 8 4 2 3 2 3 2" xfId="29249" xr:uid="{62E84B14-CA99-45D6-AB6E-7F09140E93F8}"/>
    <cellStyle name="Normalny 4 8 4 2 3 2 3 2 2" xfId="37710" xr:uid="{275ACE3F-F7D9-4C1C-9CC0-881ED5311227}"/>
    <cellStyle name="Normalny 4 8 4 2 3 2 3 3" xfId="37709" xr:uid="{62DE39C8-86CF-4687-A26F-06A63036239C}"/>
    <cellStyle name="Normalny 4 8 4 2 3 2 4" xfId="26641" xr:uid="{8CE8B657-E870-464D-B83C-51A50E9F1331}"/>
    <cellStyle name="Normalny 4 8 4 2 3 2 4 2" xfId="37711" xr:uid="{C6CF0469-603B-46C6-8944-004035FC8D03}"/>
    <cellStyle name="Normalny 4 8 4 2 3 2 5" xfId="30555" xr:uid="{57719FD1-1390-4104-A24B-A3857C81D4BD}"/>
    <cellStyle name="Normalny 4 8 4 2 3 2 6" xfId="31985" xr:uid="{57CB9768-0D13-4A11-A49F-9ED0346E7B8B}"/>
    <cellStyle name="Normalny 4 8 4 2 3 3" xfId="24036" xr:uid="{3813D046-44F6-46A8-A5E6-081E969CBC88}"/>
    <cellStyle name="Normalny 4 8 4 2 3 3 2" xfId="27944" xr:uid="{1E994142-2C95-4F37-BA08-B03EEA675A62}"/>
    <cellStyle name="Normalny 4 8 4 2 3 3 2 2" xfId="37713" xr:uid="{03580DC6-3EA1-4A4E-9F06-CF6C2B43805A}"/>
    <cellStyle name="Normalny 4 8 4 2 3 3 3" xfId="37712" xr:uid="{BE6AA6CA-C52C-40AB-8D0A-57603343FF02}"/>
    <cellStyle name="Normalny 4 8 4 2 3 4" xfId="25342" xr:uid="{7C21AE7D-0030-4D32-A2E5-D5F05EA204FC}"/>
    <cellStyle name="Normalny 4 8 4 2 3 4 2" xfId="29248" xr:uid="{8ED37ADE-F01A-4A3C-881C-2D2CAB518649}"/>
    <cellStyle name="Normalny 4 8 4 2 3 4 2 2" xfId="37715" xr:uid="{8EC5B602-6ECE-4540-9253-EE806A3D8E50}"/>
    <cellStyle name="Normalny 4 8 4 2 3 4 3" xfId="37714" xr:uid="{9C10082D-581B-4BF4-8508-5CE39EFF6D74}"/>
    <cellStyle name="Normalny 4 8 4 2 3 5" xfId="26640" xr:uid="{2259C459-200A-4E47-955D-0CE09E8B5F1A}"/>
    <cellStyle name="Normalny 4 8 4 2 3 5 2" xfId="37716" xr:uid="{145857B1-8256-4837-8DA1-B2B1AD0D22D7}"/>
    <cellStyle name="Normalny 4 8 4 2 3 6" xfId="30556" xr:uid="{A97AB590-292D-486F-8D6F-2BA50C433F42}"/>
    <cellStyle name="Normalny 4 8 4 2 3 7" xfId="31211" xr:uid="{B7E5D06A-3A3F-4898-920F-2ABDFC76B45A}"/>
    <cellStyle name="Normalny 4 8 4 2 4" xfId="10025" xr:uid="{6974C293-81CC-4766-8F4F-3EBFB61D66DD}"/>
    <cellStyle name="Normalny 4 8 4 2 4 2" xfId="24038" xr:uid="{2C24E1A9-2D56-49BB-883E-9770762B5B7E}"/>
    <cellStyle name="Normalny 4 8 4 2 4 2 2" xfId="27946" xr:uid="{C201E5EF-98A4-4A22-8F6D-91EC6C164B9F}"/>
    <cellStyle name="Normalny 4 8 4 2 4 2 2 2" xfId="37718" xr:uid="{453D714D-A03E-4DB7-90F8-556A31002DBA}"/>
    <cellStyle name="Normalny 4 8 4 2 4 2 3" xfId="37717" xr:uid="{1AD615C7-13AF-4BB1-A8E8-E489796F004C}"/>
    <cellStyle name="Normalny 4 8 4 2 4 3" xfId="25344" xr:uid="{07DAE8FE-492B-4DBC-B954-FF088768755C}"/>
    <cellStyle name="Normalny 4 8 4 2 4 3 2" xfId="29250" xr:uid="{B937368F-370F-4474-9888-A77BED8DCDEA}"/>
    <cellStyle name="Normalny 4 8 4 2 4 3 2 2" xfId="37720" xr:uid="{21DD09CB-346E-465D-8D41-9F074F04805A}"/>
    <cellStyle name="Normalny 4 8 4 2 4 3 3" xfId="37719" xr:uid="{22EA2FB4-3097-4AB5-BF8E-04F8296C3F13}"/>
    <cellStyle name="Normalny 4 8 4 2 4 4" xfId="26642" xr:uid="{714E12F9-6CDA-47CF-947A-302FCDCBA6D9}"/>
    <cellStyle name="Normalny 4 8 4 2 4 4 2" xfId="37721" xr:uid="{DFE24437-8BF8-4A7D-8614-3F82E8D7C459}"/>
    <cellStyle name="Normalny 4 8 4 2 4 5" xfId="30557" xr:uid="{F26CF1A6-AB08-4E75-8706-4E74228F1BDE}"/>
    <cellStyle name="Normalny 4 8 4 2 4 6" xfId="31518" xr:uid="{0934A9BF-4EB1-4B21-B86A-32350C02B9DF}"/>
    <cellStyle name="Normalny 4 8 4 2 5" xfId="10026" xr:uid="{D697DCFE-35E9-4CF0-B4C3-B2AA72BF3F90}"/>
    <cellStyle name="Normalny 4 8 4 2 5 2" xfId="24039" xr:uid="{FD323C43-B71D-45CB-AD98-493291425AB1}"/>
    <cellStyle name="Normalny 4 8 4 2 5 2 2" xfId="27947" xr:uid="{EDFB470C-6D4B-413D-9703-C8D7BBADFB67}"/>
    <cellStyle name="Normalny 4 8 4 2 5 2 2 2" xfId="37723" xr:uid="{1C16E52C-BD06-4979-84C3-22291FD08945}"/>
    <cellStyle name="Normalny 4 8 4 2 5 2 3" xfId="37722" xr:uid="{D75A96C5-A49B-4E29-BCF4-0F8AEF083DEA}"/>
    <cellStyle name="Normalny 4 8 4 2 5 3" xfId="25345" xr:uid="{3A91868B-1263-4B25-B190-C58E666EDD98}"/>
    <cellStyle name="Normalny 4 8 4 2 5 3 2" xfId="29251" xr:uid="{EBE70269-DD99-4461-B51B-CB1399F55A4E}"/>
    <cellStyle name="Normalny 4 8 4 2 5 3 2 2" xfId="37725" xr:uid="{C7EDA12F-BA01-4357-8425-BD333C5638AC}"/>
    <cellStyle name="Normalny 4 8 4 2 5 3 3" xfId="37724" xr:uid="{C8AEBFB1-360E-48BA-86F5-C9454A468915}"/>
    <cellStyle name="Normalny 4 8 4 2 5 4" xfId="26643" xr:uid="{0F927A4A-680E-4A28-847C-0F13B8DA4F00}"/>
    <cellStyle name="Normalny 4 8 4 2 5 4 2" xfId="37726" xr:uid="{8941D59F-C8AC-45C9-BA42-B008757E3905}"/>
    <cellStyle name="Normalny 4 8 4 2 5 5" xfId="30558" xr:uid="{7FA52842-E09C-4E5B-8793-E88A23F50273}"/>
    <cellStyle name="Normalny 4 8 4 2 5 6" xfId="31983" xr:uid="{23454C16-9F33-4DCE-8D57-EDA2C6F5B292}"/>
    <cellStyle name="Normalny 4 8 4 2 6" xfId="24032" xr:uid="{77E8FD63-D638-4015-B583-346E0E87CAC1}"/>
    <cellStyle name="Normalny 4 8 4 2 6 2" xfId="27940" xr:uid="{512F46AB-6580-4E88-9983-BACC069F671C}"/>
    <cellStyle name="Normalny 4 8 4 2 6 2 2" xfId="37728" xr:uid="{B944F570-EBC5-4077-971D-0A3FF19A92FA}"/>
    <cellStyle name="Normalny 4 8 4 2 6 3" xfId="37727" xr:uid="{FABE414F-18DC-4E5F-A0E9-A3D3A391B0B7}"/>
    <cellStyle name="Normalny 4 8 4 2 7" xfId="25338" xr:uid="{13A32FBA-781C-4E08-81A7-56B86D4AEB8E}"/>
    <cellStyle name="Normalny 4 8 4 2 7 2" xfId="29244" xr:uid="{40743AD3-1401-4632-83BD-3B37A11A8871}"/>
    <cellStyle name="Normalny 4 8 4 2 7 2 2" xfId="37730" xr:uid="{94BB0E3D-8F37-4486-9C77-23C0040304F9}"/>
    <cellStyle name="Normalny 4 8 4 2 7 3" xfId="37729" xr:uid="{B7C2CFD8-8D19-48F8-A93D-A5E1D9543411}"/>
    <cellStyle name="Normalny 4 8 4 2 8" xfId="26636" xr:uid="{948636A0-7C40-4BB3-ACF5-940D656F5324}"/>
    <cellStyle name="Normalny 4 8 4 2 8 2" xfId="37731" xr:uid="{A2A74B09-6849-4B0E-B80A-62D56DB51FDA}"/>
    <cellStyle name="Normalny 4 8 4 2 9" xfId="30559" xr:uid="{C09130BB-FF9A-46E4-8575-81826A563E73}"/>
    <cellStyle name="Normalny 4 8 4 3" xfId="10027" xr:uid="{B4E43B36-CD29-43AE-B305-A5F9684021D5}"/>
    <cellStyle name="Normalny 4 8 4 3 2" xfId="10028" xr:uid="{C2D9708A-0DAD-40F7-968A-E96EB5E39149}"/>
    <cellStyle name="Normalny 4 8 4 3 2 2" xfId="24041" xr:uid="{92F67852-3005-42BD-A17B-3B3D746B4F22}"/>
    <cellStyle name="Normalny 4 8 4 3 2 2 2" xfId="27949" xr:uid="{35F066D2-BA3A-4901-B1A3-D9B6FB57481A}"/>
    <cellStyle name="Normalny 4 8 4 3 2 2 2 2" xfId="37733" xr:uid="{0E5BE2CB-A952-4CBE-9057-FCF2B1678F7A}"/>
    <cellStyle name="Normalny 4 8 4 3 2 2 3" xfId="37732" xr:uid="{54991A82-9DCF-487D-82B7-CD9A19BCC2FA}"/>
    <cellStyle name="Normalny 4 8 4 3 2 3" xfId="25347" xr:uid="{7107C1D6-6C09-4CAB-87E1-C5D08FDEE701}"/>
    <cellStyle name="Normalny 4 8 4 3 2 3 2" xfId="29253" xr:uid="{E700ADEA-48F1-4F30-ACCC-4A96B82CC194}"/>
    <cellStyle name="Normalny 4 8 4 3 2 3 2 2" xfId="37735" xr:uid="{522E2DD6-7E8C-4038-B7F3-0E412B96406E}"/>
    <cellStyle name="Normalny 4 8 4 3 2 3 3" xfId="37734" xr:uid="{B33B92FE-2078-481C-83CC-F2C7442EA66E}"/>
    <cellStyle name="Normalny 4 8 4 3 2 4" xfId="26645" xr:uid="{8BA61EDD-B004-4A76-B2F5-93BC969DE67D}"/>
    <cellStyle name="Normalny 4 8 4 3 2 4 2" xfId="37736" xr:uid="{308228E6-E3B5-4F6F-BCA9-81FF48CD9AE6}"/>
    <cellStyle name="Normalny 4 8 4 3 2 5" xfId="30560" xr:uid="{1474B68C-D559-4DEA-8DD6-308242E4374E}"/>
    <cellStyle name="Normalny 4 8 4 3 2 6" xfId="31520" xr:uid="{976DDA5B-37AD-456A-9DD8-3A07266BB516}"/>
    <cellStyle name="Normalny 4 8 4 3 3" xfId="10029" xr:uid="{17B859B1-0454-4342-A74D-ED4BC5AF2313}"/>
    <cellStyle name="Normalny 4 8 4 3 3 2" xfId="24042" xr:uid="{7D46642D-BBB0-4F06-B656-59F09DCBA925}"/>
    <cellStyle name="Normalny 4 8 4 3 3 2 2" xfId="27950" xr:uid="{3D9B5D8A-3348-4E98-86EB-6F531A32AB89}"/>
    <cellStyle name="Normalny 4 8 4 3 3 2 2 2" xfId="37738" xr:uid="{D2FA9D41-CB3C-4B46-8CF7-5076E5C45A5E}"/>
    <cellStyle name="Normalny 4 8 4 3 3 2 3" xfId="37737" xr:uid="{ACD01FC7-16D1-4059-8CC2-940D73F13032}"/>
    <cellStyle name="Normalny 4 8 4 3 3 3" xfId="25348" xr:uid="{1DB55285-5BEB-4D0D-91B9-DA462E5BDC32}"/>
    <cellStyle name="Normalny 4 8 4 3 3 3 2" xfId="29254" xr:uid="{AE5D70D6-1DC6-4AA3-88DC-6836FF858C9F}"/>
    <cellStyle name="Normalny 4 8 4 3 3 3 2 2" xfId="37740" xr:uid="{ACB21EC2-7DD0-4681-855C-ACA40446FCBA}"/>
    <cellStyle name="Normalny 4 8 4 3 3 3 3" xfId="37739" xr:uid="{77355829-EA9D-4059-BAD1-4D5338ECD95A}"/>
    <cellStyle name="Normalny 4 8 4 3 3 4" xfId="26646" xr:uid="{DEE1606A-7182-4CF4-B6F5-AF8FAF0FF926}"/>
    <cellStyle name="Normalny 4 8 4 3 3 4 2" xfId="37741" xr:uid="{E541DD4D-361A-4A50-A9B6-CB23087A540B}"/>
    <cellStyle name="Normalny 4 8 4 3 3 5" xfId="30561" xr:uid="{7ACD8395-A11A-4DA4-B111-EDC5C787BEDA}"/>
    <cellStyle name="Normalny 4 8 4 3 3 6" xfId="31986" xr:uid="{303EB0BF-6AE9-44EE-B23F-BE0A1F96B818}"/>
    <cellStyle name="Normalny 4 8 4 3 4" xfId="24040" xr:uid="{065D5CB2-0669-4BCA-9EDE-C1D2F9120E08}"/>
    <cellStyle name="Normalny 4 8 4 3 4 2" xfId="27948" xr:uid="{5208BA1A-6933-4647-B91F-310C745F58DD}"/>
    <cellStyle name="Normalny 4 8 4 3 4 2 2" xfId="37743" xr:uid="{AC8328D9-13F1-4BDD-87D2-C19936C73FE1}"/>
    <cellStyle name="Normalny 4 8 4 3 4 3" xfId="37742" xr:uid="{FB25F4A9-83B3-41B8-8B20-B62DA0921093}"/>
    <cellStyle name="Normalny 4 8 4 3 5" xfId="25346" xr:uid="{08018B00-EAF1-44BC-B3B9-84A0A7D59F2C}"/>
    <cellStyle name="Normalny 4 8 4 3 5 2" xfId="29252" xr:uid="{2D888678-B82E-443A-BFD8-1BAD89225FCC}"/>
    <cellStyle name="Normalny 4 8 4 3 5 2 2" xfId="37745" xr:uid="{8ECB4DF3-61DC-4485-B255-873E083503C2}"/>
    <cellStyle name="Normalny 4 8 4 3 5 3" xfId="37744" xr:uid="{998801A3-DE82-462D-8656-51FCD2ECBD32}"/>
    <cellStyle name="Normalny 4 8 4 3 6" xfId="26644" xr:uid="{653D6BF1-A560-436E-BB32-EC975BD7CAFA}"/>
    <cellStyle name="Normalny 4 8 4 3 6 2" xfId="37746" xr:uid="{9AD231B7-1210-418E-9B55-846F0CDA85AB}"/>
    <cellStyle name="Normalny 4 8 4 3 7" xfId="30562" xr:uid="{34682842-79D0-46D7-8FD0-BEC49642DA7B}"/>
    <cellStyle name="Normalny 4 8 4 3 8" xfId="30970" xr:uid="{42AEA4BF-0C40-4B45-90B5-F639B5D478F6}"/>
    <cellStyle name="Normalny 4 8 4 4" xfId="10030" xr:uid="{C8492BAF-C547-44E8-A56D-05A817816711}"/>
    <cellStyle name="Normalny 4 8 4 4 2" xfId="10031" xr:uid="{6C90B9E7-CBB8-4C9E-AA1B-7464B07566E3}"/>
    <cellStyle name="Normalny 4 8 4 4 2 2" xfId="24044" xr:uid="{F4D59614-C1D6-4D8A-AB18-FA354129AF91}"/>
    <cellStyle name="Normalny 4 8 4 4 2 2 2" xfId="27952" xr:uid="{E19CF439-3CA0-44D1-9751-41668D87932A}"/>
    <cellStyle name="Normalny 4 8 4 4 2 2 2 2" xfId="37748" xr:uid="{A514A4EB-C625-43BA-B3DD-81CF035944F9}"/>
    <cellStyle name="Normalny 4 8 4 4 2 2 3" xfId="37747" xr:uid="{21F81C95-1F54-4197-BC28-3ECD87AB604D}"/>
    <cellStyle name="Normalny 4 8 4 4 2 3" xfId="25350" xr:uid="{798229DF-A78A-4B97-8834-942294B7B7ED}"/>
    <cellStyle name="Normalny 4 8 4 4 2 3 2" xfId="29256" xr:uid="{050F91B3-65B0-40E3-8CB2-CBF8A567F34C}"/>
    <cellStyle name="Normalny 4 8 4 4 2 3 2 2" xfId="37750" xr:uid="{205B704E-6386-4EEF-A889-E706A2847992}"/>
    <cellStyle name="Normalny 4 8 4 4 2 3 3" xfId="37749" xr:uid="{E558F125-AD94-467A-AAE8-F6FDCD7D4D23}"/>
    <cellStyle name="Normalny 4 8 4 4 2 4" xfId="26648" xr:uid="{1FC9FC92-1BC8-4AAF-84C5-E59A49B4DBB7}"/>
    <cellStyle name="Normalny 4 8 4 4 2 4 2" xfId="37751" xr:uid="{21DE5A35-DE35-422F-89A5-1F9395A2E38C}"/>
    <cellStyle name="Normalny 4 8 4 4 2 5" xfId="30563" xr:uid="{8789E5EF-5239-4964-B23C-10D69C220F98}"/>
    <cellStyle name="Normalny 4 8 4 4 2 6" xfId="31987" xr:uid="{CC97F4F4-77EB-48B5-9B0C-F5AE788C2310}"/>
    <cellStyle name="Normalny 4 8 4 4 3" xfId="24043" xr:uid="{E94D9606-1E55-471C-AC53-C15C89D56EE3}"/>
    <cellStyle name="Normalny 4 8 4 4 3 2" xfId="27951" xr:uid="{C905C3DD-8021-4F8B-B984-6096F338090B}"/>
    <cellStyle name="Normalny 4 8 4 4 3 2 2" xfId="37753" xr:uid="{6C9E1EDB-441B-479F-91D8-35755B1BC94E}"/>
    <cellStyle name="Normalny 4 8 4 4 3 3" xfId="37752" xr:uid="{DB80C708-A763-4E2E-920E-A23B33CB9D2A}"/>
    <cellStyle name="Normalny 4 8 4 4 4" xfId="25349" xr:uid="{AF0614B8-7BB0-4854-8DD4-439ADE1B2F7D}"/>
    <cellStyle name="Normalny 4 8 4 4 4 2" xfId="29255" xr:uid="{76575F2C-1B55-4962-9093-7D5429814F01}"/>
    <cellStyle name="Normalny 4 8 4 4 4 2 2" xfId="37755" xr:uid="{03981B5D-D4D8-4844-AFBD-CBC111AB2B6B}"/>
    <cellStyle name="Normalny 4 8 4 4 4 3" xfId="37754" xr:uid="{E782AD50-B15B-47D4-BF20-421F7542884F}"/>
    <cellStyle name="Normalny 4 8 4 4 5" xfId="26647" xr:uid="{3B1962FC-5EF1-4574-AAAC-CB8DEA20E49F}"/>
    <cellStyle name="Normalny 4 8 4 4 5 2" xfId="37756" xr:uid="{B4C0228B-1729-42E8-A909-51EC1D0D3237}"/>
    <cellStyle name="Normalny 4 8 4 4 6" xfId="30564" xr:uid="{AE5D28BF-388B-4313-A21B-9183D6C8137D}"/>
    <cellStyle name="Normalny 4 8 4 4 7" xfId="31132" xr:uid="{085C4684-84AE-4421-8FF3-834D1E9792EE}"/>
    <cellStyle name="Normalny 4 8 4 5" xfId="10032" xr:uid="{0A888AFC-6D33-412F-9E03-7113DCC8E5CD}"/>
    <cellStyle name="Normalny 4 8 4 5 2" xfId="24045" xr:uid="{1894FCEA-CF76-4530-B64B-8EA082D92DAB}"/>
    <cellStyle name="Normalny 4 8 4 5 2 2" xfId="27953" xr:uid="{E2E8873D-F03F-4CD0-B57E-9B90165FE5E6}"/>
    <cellStyle name="Normalny 4 8 4 5 2 2 2" xfId="37758" xr:uid="{3BD3358F-052A-43AE-8243-F4BB67EBE985}"/>
    <cellStyle name="Normalny 4 8 4 5 2 3" xfId="37757" xr:uid="{6B46946B-1B02-4798-9D6A-7F6A5723B366}"/>
    <cellStyle name="Normalny 4 8 4 5 3" xfId="25351" xr:uid="{02D8E675-2DED-4066-91E3-E7FEE27A44B5}"/>
    <cellStyle name="Normalny 4 8 4 5 3 2" xfId="29257" xr:uid="{36B039E6-8743-41C0-A28D-B8F2AF3B6658}"/>
    <cellStyle name="Normalny 4 8 4 5 3 2 2" xfId="37760" xr:uid="{FA0A6070-FC8F-4B01-B394-DBB1ACDCD6A6}"/>
    <cellStyle name="Normalny 4 8 4 5 3 3" xfId="37759" xr:uid="{989ED0FE-67B1-4ADF-8DBC-F210063F8ED7}"/>
    <cellStyle name="Normalny 4 8 4 5 4" xfId="26649" xr:uid="{867EF510-C16F-4305-A5E0-EBD4FD0A198B}"/>
    <cellStyle name="Normalny 4 8 4 5 4 2" xfId="37761" xr:uid="{B008EFED-2EB6-47A4-A47F-06ED5FF3617B}"/>
    <cellStyle name="Normalny 4 8 4 5 5" xfId="30565" xr:uid="{00A6B575-C34D-4559-9C8D-A1A976B45A31}"/>
    <cellStyle name="Normalny 4 8 4 5 6" xfId="31517" xr:uid="{B1CFAB77-CC8E-4C3A-82F0-59829A7BF82D}"/>
    <cellStyle name="Normalny 4 8 4 6" xfId="10033" xr:uid="{105140CA-C0A6-4221-AE41-36DB3B5DC8F1}"/>
    <cellStyle name="Normalny 4 8 4 6 2" xfId="24046" xr:uid="{883A2E07-1ADD-4ECE-839D-C3A7230A7CCB}"/>
    <cellStyle name="Normalny 4 8 4 6 2 2" xfId="27954" xr:uid="{CC2C872F-C477-448B-9AC0-9A1A2FAF4AB5}"/>
    <cellStyle name="Normalny 4 8 4 6 2 2 2" xfId="37763" xr:uid="{577D3F9E-9EF4-479D-B3E2-181094604D44}"/>
    <cellStyle name="Normalny 4 8 4 6 2 3" xfId="37762" xr:uid="{D23F83C6-AE81-45FE-AA47-F4AA61FBB604}"/>
    <cellStyle name="Normalny 4 8 4 6 3" xfId="25352" xr:uid="{EBB4E4AC-990F-4D1B-A707-497B3D4A326D}"/>
    <cellStyle name="Normalny 4 8 4 6 3 2" xfId="29258" xr:uid="{E6882EDF-2A8C-4942-904D-7585F4E1C2A8}"/>
    <cellStyle name="Normalny 4 8 4 6 3 2 2" xfId="37765" xr:uid="{A689E92D-5939-4A87-9012-1B4AA700EFA0}"/>
    <cellStyle name="Normalny 4 8 4 6 3 3" xfId="37764" xr:uid="{7F4D25FC-0AEE-4C10-81C2-C00064938072}"/>
    <cellStyle name="Normalny 4 8 4 6 4" xfId="26650" xr:uid="{014607A8-3E2A-4D14-B504-4259251C110D}"/>
    <cellStyle name="Normalny 4 8 4 6 4 2" xfId="37766" xr:uid="{E251767D-7FF7-4CB4-A118-F428420E0F08}"/>
    <cellStyle name="Normalny 4 8 4 6 5" xfId="30566" xr:uid="{CFE011AF-C3DA-49CD-90B8-E26086D28057}"/>
    <cellStyle name="Normalny 4 8 4 6 6" xfId="31982" xr:uid="{B9C23E9A-141F-4657-91CA-7690D35413A3}"/>
    <cellStyle name="Normalny 4 8 4 7" xfId="24031" xr:uid="{ED075382-3749-4CD2-853C-C3E18CB5C8FF}"/>
    <cellStyle name="Normalny 4 8 4 7 2" xfId="27939" xr:uid="{655250D1-2B23-4711-8E26-52E97E38CD73}"/>
    <cellStyle name="Normalny 4 8 4 7 2 2" xfId="37768" xr:uid="{31E121D2-5015-4AD0-BFD7-4CC72138BDEF}"/>
    <cellStyle name="Normalny 4 8 4 7 3" xfId="37767" xr:uid="{1BEDE83F-59A3-47B0-BAB8-815A9B14C96D}"/>
    <cellStyle name="Normalny 4 8 4 8" xfId="25337" xr:uid="{6731FAE2-4F29-46F2-BA9F-4A23EB49CAC1}"/>
    <cellStyle name="Normalny 4 8 4 8 2" xfId="29243" xr:uid="{9225DC1A-39D9-4D42-A27D-4FC04201A3F2}"/>
    <cellStyle name="Normalny 4 8 4 8 2 2" xfId="37770" xr:uid="{44C88907-E10E-4708-8337-2F01B3A4BDC8}"/>
    <cellStyle name="Normalny 4 8 4 8 3" xfId="37769" xr:uid="{9C976D8B-26EC-4F26-82E4-F8CE2CEA9537}"/>
    <cellStyle name="Normalny 4 8 4 9" xfId="26635" xr:uid="{2A7DC8C5-7B7D-41C8-B6E0-2C1F8B86B16D}"/>
    <cellStyle name="Normalny 4 8 4 9 2" xfId="37771" xr:uid="{A3DF301E-F699-43DC-A9E4-167CEE791CA5}"/>
    <cellStyle name="Normalny 4 8 5" xfId="10034" xr:uid="{2E5594AC-6FB1-4F6F-ABE4-0400660BBAEF}"/>
    <cellStyle name="Normalny 4 8 5 10" xfId="30851" xr:uid="{68248D43-ADD5-415E-A3AA-E5F0A4A71B92}"/>
    <cellStyle name="Normalny 4 8 5 2" xfId="10035" xr:uid="{2627A8C9-4141-44B3-AF47-C988643C076D}"/>
    <cellStyle name="Normalny 4 8 5 2 2" xfId="10036" xr:uid="{199CC3D6-A793-4ACD-A02E-7B3FA7A5FE0E}"/>
    <cellStyle name="Normalny 4 8 5 2 2 2" xfId="24049" xr:uid="{219FF594-1C0F-420B-AF8D-D1EAE248A277}"/>
    <cellStyle name="Normalny 4 8 5 2 2 2 2" xfId="27957" xr:uid="{C321CFD4-90A7-4029-B493-014E5D20A4E4}"/>
    <cellStyle name="Normalny 4 8 5 2 2 2 2 2" xfId="37773" xr:uid="{88630F6F-3148-4B79-B0D3-9091E4A7A9D3}"/>
    <cellStyle name="Normalny 4 8 5 2 2 2 3" xfId="37772" xr:uid="{1DD32E03-3522-4E68-9383-BE8AC79F174A}"/>
    <cellStyle name="Normalny 4 8 5 2 2 3" xfId="25355" xr:uid="{19F91F0D-74C4-4E2F-B136-5E9E157CBD5A}"/>
    <cellStyle name="Normalny 4 8 5 2 2 3 2" xfId="29261" xr:uid="{C9556510-3172-4FB2-90A0-FF56A8475131}"/>
    <cellStyle name="Normalny 4 8 5 2 2 3 2 2" xfId="37775" xr:uid="{91658308-41B2-494B-97BB-D1B3CC78477E}"/>
    <cellStyle name="Normalny 4 8 5 2 2 3 3" xfId="37774" xr:uid="{0CEF7832-1BF0-4826-BE9B-879BB088DCAD}"/>
    <cellStyle name="Normalny 4 8 5 2 2 4" xfId="26653" xr:uid="{16E1428A-F194-4E6A-A30E-058BA20E4D2F}"/>
    <cellStyle name="Normalny 4 8 5 2 2 4 2" xfId="37776" xr:uid="{5FF4873B-6806-42DA-8817-483BE63AFDD4}"/>
    <cellStyle name="Normalny 4 8 5 2 2 5" xfId="30567" xr:uid="{EED12B8A-B743-436D-912E-3131260FC7CB}"/>
    <cellStyle name="Normalny 4 8 5 2 2 6" xfId="31522" xr:uid="{C6D6CD7F-654C-441C-98A7-3C7DF77AB763}"/>
    <cellStyle name="Normalny 4 8 5 2 3" xfId="10037" xr:uid="{A60245F4-C7E3-48B3-A9AA-F98A938DB22F}"/>
    <cellStyle name="Normalny 4 8 5 2 3 2" xfId="24050" xr:uid="{3BF85FC0-A776-435B-8095-CA56BD189920}"/>
    <cellStyle name="Normalny 4 8 5 2 3 2 2" xfId="27958" xr:uid="{D66E85A6-A013-40DD-8C60-41F15CDF7B4A}"/>
    <cellStyle name="Normalny 4 8 5 2 3 2 2 2" xfId="37778" xr:uid="{7ED78CBB-3FA5-461F-8461-72E03B92A832}"/>
    <cellStyle name="Normalny 4 8 5 2 3 2 3" xfId="37777" xr:uid="{D41A3E18-FBB6-4A8F-90E6-3010F6E6CE80}"/>
    <cellStyle name="Normalny 4 8 5 2 3 3" xfId="25356" xr:uid="{B87E17A5-3986-49F4-85D2-E290181D2335}"/>
    <cellStyle name="Normalny 4 8 5 2 3 3 2" xfId="29262" xr:uid="{19157B93-321D-4852-9D84-B7AD310D86E1}"/>
    <cellStyle name="Normalny 4 8 5 2 3 3 2 2" xfId="37780" xr:uid="{F378819B-E7B3-4A89-B0B7-6F6C47F3D182}"/>
    <cellStyle name="Normalny 4 8 5 2 3 3 3" xfId="37779" xr:uid="{E1AACEF7-4E98-41CD-8A9E-FCEC62D61056}"/>
    <cellStyle name="Normalny 4 8 5 2 3 4" xfId="26654" xr:uid="{81575B58-7E5A-4EEB-B2EE-46CC43E04EF5}"/>
    <cellStyle name="Normalny 4 8 5 2 3 4 2" xfId="37781" xr:uid="{4E42B79D-3EA4-4AFA-B8E8-1B386BF4A39E}"/>
    <cellStyle name="Normalny 4 8 5 2 3 5" xfId="30568" xr:uid="{311A7F18-D48E-46AF-8EAF-B8186E5D7053}"/>
    <cellStyle name="Normalny 4 8 5 2 3 6" xfId="31989" xr:uid="{DC4635C9-028F-4EF4-A05B-A944E3F22B7B}"/>
    <cellStyle name="Normalny 4 8 5 2 4" xfId="24048" xr:uid="{A8C3588E-BEDC-4533-B4D0-277AB45125FA}"/>
    <cellStyle name="Normalny 4 8 5 2 4 2" xfId="27956" xr:uid="{A1118D44-9918-4046-8C97-B481D95E8A09}"/>
    <cellStyle name="Normalny 4 8 5 2 4 2 2" xfId="37783" xr:uid="{8995F8F3-D6B9-473F-9F86-1D6C70377EEB}"/>
    <cellStyle name="Normalny 4 8 5 2 4 3" xfId="37782" xr:uid="{A1FD15D9-46F1-474A-AE14-2BC278C60FA0}"/>
    <cellStyle name="Normalny 4 8 5 2 5" xfId="25354" xr:uid="{CDE12842-3E20-4D8B-9E7E-58534E5092DE}"/>
    <cellStyle name="Normalny 4 8 5 2 5 2" xfId="29260" xr:uid="{7A084E27-40D2-4F0A-A280-6CD24C623FB2}"/>
    <cellStyle name="Normalny 4 8 5 2 5 2 2" xfId="37785" xr:uid="{680D9C66-A5F7-4A76-ADEE-745195FE5731}"/>
    <cellStyle name="Normalny 4 8 5 2 5 3" xfId="37784" xr:uid="{1491D89F-80B1-415D-B93E-A11CDCD91440}"/>
    <cellStyle name="Normalny 4 8 5 2 6" xfId="26652" xr:uid="{BA384233-7DDA-4F61-9359-CC5278DC09C0}"/>
    <cellStyle name="Normalny 4 8 5 2 6 2" xfId="37786" xr:uid="{13AC271C-E459-47F5-82F4-8640CB4188A9}"/>
    <cellStyle name="Normalny 4 8 5 2 7" xfId="30569" xr:uid="{3CAA7C97-61C2-473E-8009-7DA414FD8105}"/>
    <cellStyle name="Normalny 4 8 5 2 8" xfId="31013" xr:uid="{73AF15F0-DF4E-4BFA-B028-45A08611B421}"/>
    <cellStyle name="Normalny 4 8 5 3" xfId="10038" xr:uid="{826C1874-6913-4EF2-9D53-08BCE07B7316}"/>
    <cellStyle name="Normalny 4 8 5 3 2" xfId="10039" xr:uid="{49D86788-4C12-41F9-B725-60F65B4A05BD}"/>
    <cellStyle name="Normalny 4 8 5 3 2 2" xfId="24052" xr:uid="{253665FE-7645-4C85-B6BC-377C335A4CDB}"/>
    <cellStyle name="Normalny 4 8 5 3 2 2 2" xfId="27960" xr:uid="{22505DFB-524A-44BF-BC56-5CFA481810C8}"/>
    <cellStyle name="Normalny 4 8 5 3 2 2 2 2" xfId="37788" xr:uid="{EE8B59A8-1F79-451E-B152-BB5F13C288EE}"/>
    <cellStyle name="Normalny 4 8 5 3 2 2 3" xfId="37787" xr:uid="{26A9467D-D98A-4774-84E7-E45339B20088}"/>
    <cellStyle name="Normalny 4 8 5 3 2 3" xfId="25358" xr:uid="{411552BC-899C-4F52-8D80-0369675F0D7E}"/>
    <cellStyle name="Normalny 4 8 5 3 2 3 2" xfId="29264" xr:uid="{4FCD34ED-4CBF-4353-B5C1-F5151C0AE5DA}"/>
    <cellStyle name="Normalny 4 8 5 3 2 3 2 2" xfId="37790" xr:uid="{3AFDE8C0-F711-4837-B36F-77106D575CB5}"/>
    <cellStyle name="Normalny 4 8 5 3 2 3 3" xfId="37789" xr:uid="{CBDA0993-5252-48B6-B2C6-8B129F27BF61}"/>
    <cellStyle name="Normalny 4 8 5 3 2 4" xfId="26656" xr:uid="{672F1BBD-6361-4A59-8A90-16C09A0573B5}"/>
    <cellStyle name="Normalny 4 8 5 3 2 4 2" xfId="37791" xr:uid="{D08EF86D-BA16-4D4D-B045-D1C4B0311DFD}"/>
    <cellStyle name="Normalny 4 8 5 3 2 5" xfId="30570" xr:uid="{4D6EE254-F635-413A-B752-6F731DB3E873}"/>
    <cellStyle name="Normalny 4 8 5 3 2 6" xfId="31990" xr:uid="{0A17AAB4-2F80-47D6-8DA6-BBE9F3519342}"/>
    <cellStyle name="Normalny 4 8 5 3 3" xfId="24051" xr:uid="{4F8760E1-FC95-4472-BC2E-81AB35D0D527}"/>
    <cellStyle name="Normalny 4 8 5 3 3 2" xfId="27959" xr:uid="{DD7EB3DB-C995-4977-A256-F1ABE7A235C9}"/>
    <cellStyle name="Normalny 4 8 5 3 3 2 2" xfId="37793" xr:uid="{8308022B-1FB8-4AEA-82F8-CEEE04139E86}"/>
    <cellStyle name="Normalny 4 8 5 3 3 3" xfId="37792" xr:uid="{CE22A257-2CA8-4724-8299-1982A9D76472}"/>
    <cellStyle name="Normalny 4 8 5 3 4" xfId="25357" xr:uid="{CC895DCE-0E66-42BD-A27B-97FFDDF9D8E8}"/>
    <cellStyle name="Normalny 4 8 5 3 4 2" xfId="29263" xr:uid="{B52EDAD4-2C97-498B-8925-92A6EBFA232B}"/>
    <cellStyle name="Normalny 4 8 5 3 4 2 2" xfId="37795" xr:uid="{2713F751-9606-403F-BD6D-A50850C5A0E1}"/>
    <cellStyle name="Normalny 4 8 5 3 4 3" xfId="37794" xr:uid="{08E5980B-235E-4ABA-B385-CFFD070801BB}"/>
    <cellStyle name="Normalny 4 8 5 3 5" xfId="26655" xr:uid="{63588C5D-BC51-4747-A802-A6F376FDDF58}"/>
    <cellStyle name="Normalny 4 8 5 3 5 2" xfId="37796" xr:uid="{3840FE00-8EA2-4BF2-A8B6-A8B7ABC0761C}"/>
    <cellStyle name="Normalny 4 8 5 3 6" xfId="30571" xr:uid="{6281803C-CDD9-4360-A459-B264BCCF365F}"/>
    <cellStyle name="Normalny 4 8 5 3 7" xfId="31175" xr:uid="{4165095B-B771-45A2-802A-1ADA50296F91}"/>
    <cellStyle name="Normalny 4 8 5 4" xfId="10040" xr:uid="{ED5C59F6-32A0-4989-882B-A0E09F2E4361}"/>
    <cellStyle name="Normalny 4 8 5 4 2" xfId="24053" xr:uid="{B529D922-FAE4-4529-9D46-D3C119ECBA03}"/>
    <cellStyle name="Normalny 4 8 5 4 2 2" xfId="27961" xr:uid="{E5B4DC8B-FA45-4CA2-BA7E-09CF643139F2}"/>
    <cellStyle name="Normalny 4 8 5 4 2 2 2" xfId="37798" xr:uid="{C7CB799C-13F5-4FFA-9C27-92982203A261}"/>
    <cellStyle name="Normalny 4 8 5 4 2 3" xfId="37797" xr:uid="{D6581939-EEB0-401B-A67B-643ADE820ECD}"/>
    <cellStyle name="Normalny 4 8 5 4 3" xfId="25359" xr:uid="{4B823C44-9798-43FB-B888-D0D3458D819B}"/>
    <cellStyle name="Normalny 4 8 5 4 3 2" xfId="29265" xr:uid="{07D31D3C-0406-4AA3-891A-780339CD1ED2}"/>
    <cellStyle name="Normalny 4 8 5 4 3 2 2" xfId="37800" xr:uid="{92DC09E5-CBB8-49D0-A938-B4C528F091E2}"/>
    <cellStyle name="Normalny 4 8 5 4 3 3" xfId="37799" xr:uid="{44C86B36-38BF-48F0-A9C1-D56EE0140C82}"/>
    <cellStyle name="Normalny 4 8 5 4 4" xfId="26657" xr:uid="{2E357D0A-BD4C-4D7C-A68E-2FEE2AB32F19}"/>
    <cellStyle name="Normalny 4 8 5 4 4 2" xfId="37801" xr:uid="{5443483A-CFF7-408D-A56F-7379D6DCCDFF}"/>
    <cellStyle name="Normalny 4 8 5 4 5" xfId="30572" xr:uid="{E3C2440D-75BA-486F-8F62-75FAE7F3773E}"/>
    <cellStyle name="Normalny 4 8 5 4 6" xfId="31521" xr:uid="{357F2824-8349-4D2C-BB53-69DFEF039CC1}"/>
    <cellStyle name="Normalny 4 8 5 5" xfId="10041" xr:uid="{913DF572-98B5-4C1F-A1A1-4A06413E6D58}"/>
    <cellStyle name="Normalny 4 8 5 5 2" xfId="24054" xr:uid="{8515B547-7BBD-49B0-A960-0B1EFFFDCA33}"/>
    <cellStyle name="Normalny 4 8 5 5 2 2" xfId="27962" xr:uid="{E74A9CA7-1568-4640-B2CE-21148BEE0BC0}"/>
    <cellStyle name="Normalny 4 8 5 5 2 2 2" xfId="37803" xr:uid="{0EED76DD-87D3-4715-A556-6EAA153BA09B}"/>
    <cellStyle name="Normalny 4 8 5 5 2 3" xfId="37802" xr:uid="{6CB1F9C6-2019-4AAC-838A-3E1B154FE3AC}"/>
    <cellStyle name="Normalny 4 8 5 5 3" xfId="25360" xr:uid="{716733DE-336D-455B-A5F8-8C96C9AAE8AA}"/>
    <cellStyle name="Normalny 4 8 5 5 3 2" xfId="29266" xr:uid="{530FD5A2-5799-44C9-A24A-1D0A8B349C44}"/>
    <cellStyle name="Normalny 4 8 5 5 3 2 2" xfId="37805" xr:uid="{7319C051-3028-4E20-86A8-903D46CD45A5}"/>
    <cellStyle name="Normalny 4 8 5 5 3 3" xfId="37804" xr:uid="{AC7E1079-379C-44E1-9C75-34EF1C3DE392}"/>
    <cellStyle name="Normalny 4 8 5 5 4" xfId="26658" xr:uid="{6432F77B-63FD-4AF7-8CF2-0C4C5108D793}"/>
    <cellStyle name="Normalny 4 8 5 5 4 2" xfId="37806" xr:uid="{6E78D08A-0EFA-4F8D-A607-3287FAFA8077}"/>
    <cellStyle name="Normalny 4 8 5 5 5" xfId="30573" xr:uid="{9A35E206-855A-419F-AB64-652B9CA1BCE2}"/>
    <cellStyle name="Normalny 4 8 5 5 6" xfId="31988" xr:uid="{7E79CE40-492C-4C39-8D08-6773E1E15120}"/>
    <cellStyle name="Normalny 4 8 5 6" xfId="24047" xr:uid="{3CA95BC6-524A-4193-B407-5FB856D67D57}"/>
    <cellStyle name="Normalny 4 8 5 6 2" xfId="27955" xr:uid="{9C90A79E-8D8C-4E0E-9ACF-9479ADD17909}"/>
    <cellStyle name="Normalny 4 8 5 6 2 2" xfId="37808" xr:uid="{298CBEAA-4EE8-4C70-87A3-3042C6388945}"/>
    <cellStyle name="Normalny 4 8 5 6 3" xfId="37807" xr:uid="{AEB96202-5D3D-43FA-8D4B-C73E4D7D4EAB}"/>
    <cellStyle name="Normalny 4 8 5 7" xfId="25353" xr:uid="{5751AAA0-EEF7-4DC1-B0CC-38FEFC58B999}"/>
    <cellStyle name="Normalny 4 8 5 7 2" xfId="29259" xr:uid="{A2D7C1D1-FAC5-4A99-8B6D-E13BF841AF50}"/>
    <cellStyle name="Normalny 4 8 5 7 2 2" xfId="37810" xr:uid="{B92F51EC-C667-4D3A-8821-F60ACEE46DBC}"/>
    <cellStyle name="Normalny 4 8 5 7 3" xfId="37809" xr:uid="{34F67323-9FDB-463D-AA2A-6CF004721B92}"/>
    <cellStyle name="Normalny 4 8 5 8" xfId="26651" xr:uid="{DB6B1061-9F0E-4ED6-9039-354F1596E07C}"/>
    <cellStyle name="Normalny 4 8 5 8 2" xfId="37811" xr:uid="{03E443BC-34BA-49CB-B167-C2A7CCFF302B}"/>
    <cellStyle name="Normalny 4 8 5 9" xfId="30574" xr:uid="{E9416B57-E42D-477A-83EF-ADFCDF71821C}"/>
    <cellStyle name="Normalny 4 8 6" xfId="10042" xr:uid="{E7D0D809-44AA-4884-A7B4-E73BCD6CDAA0}"/>
    <cellStyle name="Normalny 4 8 6 2" xfId="10043" xr:uid="{014AAA81-2007-4EEC-A251-BC00B5F354E6}"/>
    <cellStyle name="Normalny 4 8 6 2 2" xfId="24056" xr:uid="{C7A7C35B-3AB5-4026-A8DB-C557F576EFCA}"/>
    <cellStyle name="Normalny 4 8 6 2 2 2" xfId="27964" xr:uid="{19B53842-3FA2-47F2-ABC3-AC574A33CB98}"/>
    <cellStyle name="Normalny 4 8 6 2 2 2 2" xfId="37813" xr:uid="{384C839B-7B4D-41A4-9158-1B13B01B1DDA}"/>
    <cellStyle name="Normalny 4 8 6 2 2 3" xfId="37812" xr:uid="{E1394239-266B-4E4A-A216-C2832D04C534}"/>
    <cellStyle name="Normalny 4 8 6 2 3" xfId="25362" xr:uid="{084FDF9F-6D39-4B38-9D22-B30EE4B6BE5A}"/>
    <cellStyle name="Normalny 4 8 6 2 3 2" xfId="29268" xr:uid="{C631F5F4-3BAA-4488-9AA7-4AF24A504A97}"/>
    <cellStyle name="Normalny 4 8 6 2 3 2 2" xfId="37815" xr:uid="{9D6826F0-2B35-45E2-AED7-56D494981B18}"/>
    <cellStyle name="Normalny 4 8 6 2 3 3" xfId="37814" xr:uid="{3EDCD06D-D522-4FD8-ABC2-27DFFD3E41CB}"/>
    <cellStyle name="Normalny 4 8 6 2 4" xfId="26660" xr:uid="{CCD3392C-7A46-4FBC-8E06-5FF1A0FFCCD5}"/>
    <cellStyle name="Normalny 4 8 6 2 4 2" xfId="37816" xr:uid="{76F678A3-4F0D-4130-B727-421950342794}"/>
    <cellStyle name="Normalny 4 8 6 2 5" xfId="30575" xr:uid="{C78B9E2F-A501-4D62-8F8C-6C38EC8DF2BB}"/>
    <cellStyle name="Normalny 4 8 6 2 6" xfId="31523" xr:uid="{1784A616-E85C-4296-AFDF-6AFFF0F41E0B}"/>
    <cellStyle name="Normalny 4 8 6 3" xfId="10044" xr:uid="{80580299-7A10-41E5-A4CB-14E4ED68CFAB}"/>
    <cellStyle name="Normalny 4 8 6 3 2" xfId="24057" xr:uid="{4231B30F-865C-49CB-A234-D3DA16A0CC46}"/>
    <cellStyle name="Normalny 4 8 6 3 2 2" xfId="27965" xr:uid="{644133BB-5CAF-431F-9230-95878291E458}"/>
    <cellStyle name="Normalny 4 8 6 3 2 2 2" xfId="37818" xr:uid="{F26F69B2-26AC-41E1-B517-1E96659F308B}"/>
    <cellStyle name="Normalny 4 8 6 3 2 3" xfId="37817" xr:uid="{3A335633-D935-40C0-BC20-86185D3C0374}"/>
    <cellStyle name="Normalny 4 8 6 3 3" xfId="25363" xr:uid="{091D8B54-AA2E-4E8C-9F6D-D583E4BD1BBC}"/>
    <cellStyle name="Normalny 4 8 6 3 3 2" xfId="29269" xr:uid="{A1829637-9183-4291-8081-08CAFF45236F}"/>
    <cellStyle name="Normalny 4 8 6 3 3 2 2" xfId="37820" xr:uid="{5875BF33-E281-4891-B0F2-13EE8400DCCC}"/>
    <cellStyle name="Normalny 4 8 6 3 3 3" xfId="37819" xr:uid="{DD581564-5076-4774-86AB-AF9247A95001}"/>
    <cellStyle name="Normalny 4 8 6 3 4" xfId="26661" xr:uid="{917D7843-52AB-4918-97FC-D158ADBCCF73}"/>
    <cellStyle name="Normalny 4 8 6 3 4 2" xfId="37821" xr:uid="{B4E845C8-66CC-4BE6-BF36-263EB6139704}"/>
    <cellStyle name="Normalny 4 8 6 3 5" xfId="30576" xr:uid="{94591722-AC1B-49AA-8BE0-3F7FEEED6392}"/>
    <cellStyle name="Normalny 4 8 6 3 6" xfId="31991" xr:uid="{8DE17594-921C-43EF-A224-A780137DBC8C}"/>
    <cellStyle name="Normalny 4 8 6 4" xfId="24055" xr:uid="{4AB18B3D-BE6B-4ADC-8369-B9DE01EFE1E6}"/>
    <cellStyle name="Normalny 4 8 6 4 2" xfId="27963" xr:uid="{9CC75C72-4E40-403A-8618-EAB47160541D}"/>
    <cellStyle name="Normalny 4 8 6 4 2 2" xfId="37823" xr:uid="{079EE72C-834D-4009-BE50-294373E3D389}"/>
    <cellStyle name="Normalny 4 8 6 4 3" xfId="37822" xr:uid="{61C32858-0C82-46FD-93E7-F4A2AF7EEAED}"/>
    <cellStyle name="Normalny 4 8 6 5" xfId="25361" xr:uid="{8B907E1F-2CE0-4017-89A9-74F1BCCE3CD7}"/>
    <cellStyle name="Normalny 4 8 6 5 2" xfId="29267" xr:uid="{A70705D0-4B3E-46A3-8049-A325CEA0BD1C}"/>
    <cellStyle name="Normalny 4 8 6 5 2 2" xfId="37825" xr:uid="{BB8D4DDE-42FE-4BA7-9DAD-6D506AF260FB}"/>
    <cellStyle name="Normalny 4 8 6 5 3" xfId="37824" xr:uid="{B6CC0ECF-F576-4778-B5E4-603C4DF7D2DA}"/>
    <cellStyle name="Normalny 4 8 6 6" xfId="26659" xr:uid="{C8C21CE2-99AD-47B4-A183-3749B67A3817}"/>
    <cellStyle name="Normalny 4 8 6 6 2" xfId="37826" xr:uid="{5BA003A8-49C9-45F0-833A-86442B713711}"/>
    <cellStyle name="Normalny 4 8 6 7" xfId="30577" xr:uid="{015822BF-10E9-4888-B576-EF4AC5475E20}"/>
    <cellStyle name="Normalny 4 8 6 8" xfId="30934" xr:uid="{62CEE94D-745F-473A-9622-BC6D4AEB3D23}"/>
    <cellStyle name="Normalny 4 8 7" xfId="10045" xr:uid="{86D1D6FB-4674-43DC-8640-5E5D4ACFBEA7}"/>
    <cellStyle name="Normalny 4 8 7 2" xfId="10046" xr:uid="{340C1D27-4991-4DAF-90D7-654790D2FD3E}"/>
    <cellStyle name="Normalny 4 8 7 2 2" xfId="24059" xr:uid="{A21DB50B-2A0E-41F7-850B-CD91D6284FCD}"/>
    <cellStyle name="Normalny 4 8 7 2 2 2" xfId="27967" xr:uid="{EEEC8B04-7504-482C-AE16-4E989D97AF6F}"/>
    <cellStyle name="Normalny 4 8 7 2 2 2 2" xfId="37828" xr:uid="{C51D4F78-D089-481B-8549-23808B7ADB86}"/>
    <cellStyle name="Normalny 4 8 7 2 2 3" xfId="37827" xr:uid="{3649CC7F-BE90-4C42-AE16-C5CA4E8D6B15}"/>
    <cellStyle name="Normalny 4 8 7 2 3" xfId="25365" xr:uid="{ED37C934-02B9-40DC-A001-6926DD621C47}"/>
    <cellStyle name="Normalny 4 8 7 2 3 2" xfId="29271" xr:uid="{C221F49D-DD0F-4408-86F9-2BFC2C17303F}"/>
    <cellStyle name="Normalny 4 8 7 2 3 2 2" xfId="37830" xr:uid="{9D76BC78-D3EF-47AA-9B56-8FE4CA881009}"/>
    <cellStyle name="Normalny 4 8 7 2 3 3" xfId="37829" xr:uid="{E41CD59E-E2FA-41D6-A414-B5D9F83B0001}"/>
    <cellStyle name="Normalny 4 8 7 2 4" xfId="26663" xr:uid="{65FB42FD-62D4-4510-9EB8-8903961F7E33}"/>
    <cellStyle name="Normalny 4 8 7 2 4 2" xfId="37831" xr:uid="{72FB2D8E-683D-4D4A-85C5-B16AFF493786}"/>
    <cellStyle name="Normalny 4 8 7 2 5" xfId="30578" xr:uid="{EE881D5A-8408-4A31-81E7-F539698746B9}"/>
    <cellStyle name="Normalny 4 8 7 2 6" xfId="31992" xr:uid="{4CE7C76D-71ED-4DA5-A4A0-46810F91EA93}"/>
    <cellStyle name="Normalny 4 8 7 3" xfId="24058" xr:uid="{E31B10A4-455C-4798-B508-D73A720E5A54}"/>
    <cellStyle name="Normalny 4 8 7 3 2" xfId="27966" xr:uid="{01780F24-3D07-42D3-9DAB-CABE73740A56}"/>
    <cellStyle name="Normalny 4 8 7 3 2 2" xfId="37833" xr:uid="{A84006FA-3BC9-4E46-83E6-74DF3A8C9490}"/>
    <cellStyle name="Normalny 4 8 7 3 3" xfId="37832" xr:uid="{73325416-B660-4575-AD37-9E3D6A83F096}"/>
    <cellStyle name="Normalny 4 8 7 4" xfId="25364" xr:uid="{19F6A200-FF6C-4D95-9E37-F33680DA3CB9}"/>
    <cellStyle name="Normalny 4 8 7 4 2" xfId="29270" xr:uid="{695FF753-6B21-4686-BBB7-C87A864F0197}"/>
    <cellStyle name="Normalny 4 8 7 4 2 2" xfId="37835" xr:uid="{E0EBAAF1-862C-4D0F-A9F8-6F0B50B3CB58}"/>
    <cellStyle name="Normalny 4 8 7 4 3" xfId="37834" xr:uid="{FE606032-63C8-4627-9EF5-5EBD43E90E90}"/>
    <cellStyle name="Normalny 4 8 7 5" xfId="26662" xr:uid="{2B95E92E-F898-4227-8F46-FE7F9A724E20}"/>
    <cellStyle name="Normalny 4 8 7 5 2" xfId="37836" xr:uid="{288EDE7C-14D1-4BD4-B744-125337617CA4}"/>
    <cellStyle name="Normalny 4 8 7 6" xfId="30579" xr:uid="{E4118758-A1D5-425F-A2BB-54C917EC087F}"/>
    <cellStyle name="Normalny 4 8 7 7" xfId="31096" xr:uid="{8DAD34CB-1CA1-4080-94BD-E38B3C919016}"/>
    <cellStyle name="Normalny 4 8 8" xfId="10047" xr:uid="{AD14B9D0-70A3-448B-8449-03C470E982D3}"/>
    <cellStyle name="Normalny 4 8 8 2" xfId="24060" xr:uid="{FBAA8631-C0E0-403C-A99E-16545E2610E3}"/>
    <cellStyle name="Normalny 4 8 8 2 2" xfId="27968" xr:uid="{AD7923EB-6FA5-4ADA-8169-A15521BD8E33}"/>
    <cellStyle name="Normalny 4 8 8 2 2 2" xfId="37838" xr:uid="{D1B7190B-9400-4296-86D3-EEEF4A27E479}"/>
    <cellStyle name="Normalny 4 8 8 2 3" xfId="37837" xr:uid="{7AC18E60-B665-40E0-AF39-1629F69EAD95}"/>
    <cellStyle name="Normalny 4 8 8 3" xfId="25366" xr:uid="{50594F82-919F-468A-9745-82F0CC1473B4}"/>
    <cellStyle name="Normalny 4 8 8 3 2" xfId="29272" xr:uid="{51B0F0A0-D494-44AE-A546-E686EC52909C}"/>
    <cellStyle name="Normalny 4 8 8 3 2 2" xfId="37840" xr:uid="{A135AF7E-31FB-4FDF-A9E1-33C5EB876F79}"/>
    <cellStyle name="Normalny 4 8 8 3 3" xfId="37839" xr:uid="{B3F5D8F8-CF3E-4198-8B22-E8F14C61D3E1}"/>
    <cellStyle name="Normalny 4 8 8 4" xfId="26664" xr:uid="{D861CFD6-3270-4033-AFE0-9B2E3A14F833}"/>
    <cellStyle name="Normalny 4 8 8 4 2" xfId="37841" xr:uid="{883EBAF1-5570-4E80-B2F5-AC834C22233A}"/>
    <cellStyle name="Normalny 4 8 8 5" xfId="30580" xr:uid="{661132AF-8641-4614-B5CC-ED69B494E653}"/>
    <cellStyle name="Normalny 4 8 8 6" xfId="31500" xr:uid="{D8A9F6AC-FC8B-4EB3-9EFE-6D82EA34F185}"/>
    <cellStyle name="Normalny 4 8 9" xfId="10048" xr:uid="{90441A2D-3DFC-4AAE-8221-D9B6192BBAC3}"/>
    <cellStyle name="Normalny 4 8 9 2" xfId="24061" xr:uid="{B47E2F94-D823-4787-A73A-FE340C12291F}"/>
    <cellStyle name="Normalny 4 8 9 2 2" xfId="27969" xr:uid="{D6549C5E-4284-4C84-BD52-B9BE9B68FEC4}"/>
    <cellStyle name="Normalny 4 8 9 2 2 2" xfId="37843" xr:uid="{993EF439-7AAF-4BD1-8608-672A258CD8C7}"/>
    <cellStyle name="Normalny 4 8 9 2 3" xfId="37842" xr:uid="{9ED9AA14-2A75-4C3F-9F98-78476B7A4351}"/>
    <cellStyle name="Normalny 4 8 9 3" xfId="25367" xr:uid="{BD7495CF-1144-46C3-9733-A9F44C941EEA}"/>
    <cellStyle name="Normalny 4 8 9 3 2" xfId="29273" xr:uid="{D53C6220-78BE-40CD-B7DE-016B9DF1F3BD}"/>
    <cellStyle name="Normalny 4 8 9 3 2 2" xfId="37845" xr:uid="{1B36DDF7-C82F-4A1A-AB58-A93E2B9DA36E}"/>
    <cellStyle name="Normalny 4 8 9 3 3" xfId="37844" xr:uid="{EA83B0B3-D5DB-4615-9FF2-F8717E11F823}"/>
    <cellStyle name="Normalny 4 8 9 4" xfId="26665" xr:uid="{9EC7E292-50C0-4657-A9EF-842841F52CFB}"/>
    <cellStyle name="Normalny 4 8 9 4 2" xfId="37846" xr:uid="{8E033969-C9B2-438E-9DEF-48B8833DB0F0}"/>
    <cellStyle name="Normalny 4 8 9 5" xfId="30581" xr:uid="{CCC2AE9B-8932-4215-862F-C3E3B198E95B}"/>
    <cellStyle name="Normalny 4 8 9 6" xfId="31957" xr:uid="{86E96DA8-9D75-4E5B-A23C-FE11AE2BEC16}"/>
    <cellStyle name="Normalny 4 9" xfId="10049" xr:uid="{964AF150-0CB5-4184-9954-5E235F9D2F07}"/>
    <cellStyle name="Normalny 4 9 10" xfId="25368" xr:uid="{B83D1667-95A3-4EE2-AFFE-437651A02889}"/>
    <cellStyle name="Normalny 4 9 10 2" xfId="29274" xr:uid="{B1865BE5-6217-40FB-8676-177EFA47EE3B}"/>
    <cellStyle name="Normalny 4 9 10 2 2" xfId="37848" xr:uid="{4C891FA3-A4BB-4E04-8194-1934946A3746}"/>
    <cellStyle name="Normalny 4 9 10 3" xfId="37847" xr:uid="{82D98FCA-748A-416B-9FE1-667B4DDB343D}"/>
    <cellStyle name="Normalny 4 9 11" xfId="26666" xr:uid="{770655FA-DFAF-48C2-968F-3AA0569934A5}"/>
    <cellStyle name="Normalny 4 9 11 2" xfId="37849" xr:uid="{1BC7EC09-56FA-47D5-A278-8726142310B2}"/>
    <cellStyle name="Normalny 4 9 12" xfId="30582" xr:uid="{59ACA45B-DC0D-4555-8840-03FCB36843B7}"/>
    <cellStyle name="Normalny 4 9 13" xfId="30773" xr:uid="{13FF1BC8-3756-4297-8134-BF00025EA6B9}"/>
    <cellStyle name="Normalny 4 9 14" xfId="40737" xr:uid="{FFEF1006-E7DE-4D4E-8634-5C55DDAE06AD}"/>
    <cellStyle name="Normalny 4 9 2" xfId="10050" xr:uid="{A15CBE7E-5408-4B7E-98A7-2CC37637274B}"/>
    <cellStyle name="Normalny 4 9 2 10" xfId="30583" xr:uid="{60505C1B-8AC2-4F20-88DD-4DC96954B8DF}"/>
    <cellStyle name="Normalny 4 9 2 11" xfId="30790" xr:uid="{278C3758-7D08-43C6-BA3F-2F41B2CFC6F6}"/>
    <cellStyle name="Normalny 4 9 2 2" xfId="10051" xr:uid="{C013FA51-28A5-4432-A7B5-CBB01EE723EE}"/>
    <cellStyle name="Normalny 4 9 2 2 10" xfId="30869" xr:uid="{B7ABAF50-47E5-4388-9373-5C8A4E72C243}"/>
    <cellStyle name="Normalny 4 9 2 2 2" xfId="10052" xr:uid="{E1AEAE78-FF6F-47DC-8292-9A434318BF0D}"/>
    <cellStyle name="Normalny 4 9 2 2 2 2" xfId="10053" xr:uid="{CBA3028B-8659-4227-8D72-11A6C68F9D7C}"/>
    <cellStyle name="Normalny 4 9 2 2 2 2 2" xfId="24066" xr:uid="{A9D8F1B9-E404-4D1A-987B-CE405CBCC264}"/>
    <cellStyle name="Normalny 4 9 2 2 2 2 2 2" xfId="27974" xr:uid="{7CC4D364-7E8C-4A67-83D7-3F1AAD1F0CD3}"/>
    <cellStyle name="Normalny 4 9 2 2 2 2 2 2 2" xfId="37851" xr:uid="{66CC6E16-F12D-4EAA-9F71-17F5584DCE49}"/>
    <cellStyle name="Normalny 4 9 2 2 2 2 2 3" xfId="37850" xr:uid="{1EC84AB5-1409-44C8-90CD-96E4ABD27E13}"/>
    <cellStyle name="Normalny 4 9 2 2 2 2 3" xfId="25372" xr:uid="{29D024A5-888C-465C-9A00-C51B412D7536}"/>
    <cellStyle name="Normalny 4 9 2 2 2 2 3 2" xfId="29278" xr:uid="{DBABFB2B-33A3-4A6E-9793-1EAFA07A58CC}"/>
    <cellStyle name="Normalny 4 9 2 2 2 2 3 2 2" xfId="37853" xr:uid="{F0798D1C-4F0D-4F59-999A-976F6CBE356D}"/>
    <cellStyle name="Normalny 4 9 2 2 2 2 3 3" xfId="37852" xr:uid="{D2FB9BF8-3524-4EB7-BDAB-1D364717D9AA}"/>
    <cellStyle name="Normalny 4 9 2 2 2 2 4" xfId="26670" xr:uid="{346615CE-7314-4B66-B418-96C27FFDF630}"/>
    <cellStyle name="Normalny 4 9 2 2 2 2 4 2" xfId="37854" xr:uid="{07B92F79-C256-482F-B611-E11A42D052D7}"/>
    <cellStyle name="Normalny 4 9 2 2 2 2 5" xfId="30584" xr:uid="{E1D57B0F-16AF-4291-8663-E18B90180C7F}"/>
    <cellStyle name="Normalny 4 9 2 2 2 2 6" xfId="31527" xr:uid="{39105DAA-EFFD-4B26-AFAC-E7B0566F9CBB}"/>
    <cellStyle name="Normalny 4 9 2 2 2 3" xfId="10054" xr:uid="{EFBAED45-33BA-43D0-944E-470DDBC101F3}"/>
    <cellStyle name="Normalny 4 9 2 2 2 3 2" xfId="24067" xr:uid="{0E6C885B-B027-453D-9D76-CAA439FD0672}"/>
    <cellStyle name="Normalny 4 9 2 2 2 3 2 2" xfId="27975" xr:uid="{E9325DF7-D039-4826-8A52-FE3D3F78F788}"/>
    <cellStyle name="Normalny 4 9 2 2 2 3 2 2 2" xfId="37856" xr:uid="{7138C4BE-A9B9-4581-8BBC-EE719D56A2E7}"/>
    <cellStyle name="Normalny 4 9 2 2 2 3 2 3" xfId="37855" xr:uid="{52629F58-D368-4BC2-9ECA-929C380DC18B}"/>
    <cellStyle name="Normalny 4 9 2 2 2 3 3" xfId="25373" xr:uid="{AE3C44CD-5947-4574-BC0E-2A0351F0A1D6}"/>
    <cellStyle name="Normalny 4 9 2 2 2 3 3 2" xfId="29279" xr:uid="{9C8A94C5-E176-4E79-B050-69BAFDD32B45}"/>
    <cellStyle name="Normalny 4 9 2 2 2 3 3 2 2" xfId="37858" xr:uid="{9DB10B6C-7A48-4ACB-AB16-1C132C0728FE}"/>
    <cellStyle name="Normalny 4 9 2 2 2 3 3 3" xfId="37857" xr:uid="{BCC94654-3D6A-4F87-A219-4A5E40FC2E26}"/>
    <cellStyle name="Normalny 4 9 2 2 2 3 4" xfId="26671" xr:uid="{31E66A71-BF34-4BAB-B32E-4EBC678A2151}"/>
    <cellStyle name="Normalny 4 9 2 2 2 3 4 2" xfId="37859" xr:uid="{AED27816-64AE-473E-8041-63F6379417A3}"/>
    <cellStyle name="Normalny 4 9 2 2 2 3 5" xfId="30585" xr:uid="{448C7999-A73D-4021-8D22-33E8679C62A9}"/>
    <cellStyle name="Normalny 4 9 2 2 2 3 6" xfId="31996" xr:uid="{D1AFF16E-94CA-463C-B3A5-725DC44434D7}"/>
    <cellStyle name="Normalny 4 9 2 2 2 4" xfId="24065" xr:uid="{2D2A7A35-520F-4519-8605-9B995A013B5A}"/>
    <cellStyle name="Normalny 4 9 2 2 2 4 2" xfId="27973" xr:uid="{46DC0634-2D36-4C33-89C4-65E5E943AD14}"/>
    <cellStyle name="Normalny 4 9 2 2 2 4 2 2" xfId="37861" xr:uid="{F20483CC-9CB4-4210-B36B-56C0EBD19AB9}"/>
    <cellStyle name="Normalny 4 9 2 2 2 4 3" xfId="37860" xr:uid="{3ACA52EC-2706-488A-AA61-25D3D793AED6}"/>
    <cellStyle name="Normalny 4 9 2 2 2 5" xfId="25371" xr:uid="{08A11E17-C70F-4E5C-80B5-6E0C50FF1C4D}"/>
    <cellStyle name="Normalny 4 9 2 2 2 5 2" xfId="29277" xr:uid="{CA0A7C58-8938-46CD-8F29-3C4FDD8B9315}"/>
    <cellStyle name="Normalny 4 9 2 2 2 5 2 2" xfId="37863" xr:uid="{27E07ACF-AFD8-4FB7-8C56-2B38F26BB13D}"/>
    <cellStyle name="Normalny 4 9 2 2 2 5 3" xfId="37862" xr:uid="{56FDA435-59A5-47E8-8C3A-B5A6275D250F}"/>
    <cellStyle name="Normalny 4 9 2 2 2 6" xfId="26669" xr:uid="{4CF0780D-8896-43FC-AE49-A1508A795F81}"/>
    <cellStyle name="Normalny 4 9 2 2 2 6 2" xfId="37864" xr:uid="{9D79C0DB-C00B-44D3-B93C-3925468AAE32}"/>
    <cellStyle name="Normalny 4 9 2 2 2 7" xfId="30586" xr:uid="{457BC8AA-EA31-4FC1-B86D-6E07653A9062}"/>
    <cellStyle name="Normalny 4 9 2 2 2 8" xfId="31031" xr:uid="{FC5E8366-A396-4FE5-B385-08232D143CE7}"/>
    <cellStyle name="Normalny 4 9 2 2 3" xfId="10055" xr:uid="{C2274673-DF9A-4185-A72B-C9EA028517D2}"/>
    <cellStyle name="Normalny 4 9 2 2 3 2" xfId="10056" xr:uid="{FC306541-BE85-4CA1-8CD8-BD7447AB9E0A}"/>
    <cellStyle name="Normalny 4 9 2 2 3 2 2" xfId="24069" xr:uid="{3D58A0AF-31FE-4C89-BAE7-B47DC06291F4}"/>
    <cellStyle name="Normalny 4 9 2 2 3 2 2 2" xfId="27977" xr:uid="{FE895034-AE76-46BB-AC95-E36AFB80AB23}"/>
    <cellStyle name="Normalny 4 9 2 2 3 2 2 2 2" xfId="37866" xr:uid="{B7B695B4-334C-4B40-8CBD-1F39D041A3F8}"/>
    <cellStyle name="Normalny 4 9 2 2 3 2 2 3" xfId="37865" xr:uid="{F5898901-B07B-4C93-8DD4-047DA4205D59}"/>
    <cellStyle name="Normalny 4 9 2 2 3 2 3" xfId="25375" xr:uid="{345D9B32-3C78-434D-9494-5BB1CD67C0B9}"/>
    <cellStyle name="Normalny 4 9 2 2 3 2 3 2" xfId="29281" xr:uid="{913F72C2-BAEC-4C0C-909E-1C55A9166246}"/>
    <cellStyle name="Normalny 4 9 2 2 3 2 3 2 2" xfId="37868" xr:uid="{07CC29D9-C875-4E0B-9F07-95BB6FC44642}"/>
    <cellStyle name="Normalny 4 9 2 2 3 2 3 3" xfId="37867" xr:uid="{A814BA36-CF48-4968-9379-A75D18F9394A}"/>
    <cellStyle name="Normalny 4 9 2 2 3 2 4" xfId="26673" xr:uid="{A60CD623-E3E4-4F5E-B29F-1056C8364CB0}"/>
    <cellStyle name="Normalny 4 9 2 2 3 2 4 2" xfId="37869" xr:uid="{7C78E77E-8DAE-4F37-A412-28A15FEE1807}"/>
    <cellStyle name="Normalny 4 9 2 2 3 2 5" xfId="30587" xr:uid="{081BE318-DC07-48AB-9A5B-D05845A0F80C}"/>
    <cellStyle name="Normalny 4 9 2 2 3 2 6" xfId="31997" xr:uid="{10B7F9E1-3A11-4FB4-8414-52E752E51AD0}"/>
    <cellStyle name="Normalny 4 9 2 2 3 3" xfId="24068" xr:uid="{C3553745-777A-4FB1-B7D8-934062791574}"/>
    <cellStyle name="Normalny 4 9 2 2 3 3 2" xfId="27976" xr:uid="{CE28C240-E56A-43E3-A63F-F021D3E7F298}"/>
    <cellStyle name="Normalny 4 9 2 2 3 3 2 2" xfId="37871" xr:uid="{FCABAA61-08AC-4FD6-B616-A298F9217E13}"/>
    <cellStyle name="Normalny 4 9 2 2 3 3 3" xfId="37870" xr:uid="{57ABA7B5-67F8-41D7-9515-D2FA51CC6734}"/>
    <cellStyle name="Normalny 4 9 2 2 3 4" xfId="25374" xr:uid="{B91574C2-0A34-4E29-97B6-5C7E34EE22B9}"/>
    <cellStyle name="Normalny 4 9 2 2 3 4 2" xfId="29280" xr:uid="{CB8AF730-E1C9-4D7F-959C-02E321904623}"/>
    <cellStyle name="Normalny 4 9 2 2 3 4 2 2" xfId="37873" xr:uid="{605F8BD5-52BD-4E10-B786-E8922F42A6B0}"/>
    <cellStyle name="Normalny 4 9 2 2 3 4 3" xfId="37872" xr:uid="{B4AB6A16-E3BF-47C2-9519-412C4417DDFC}"/>
    <cellStyle name="Normalny 4 9 2 2 3 5" xfId="26672" xr:uid="{4D70B20B-4B93-4492-BB91-288C32C26244}"/>
    <cellStyle name="Normalny 4 9 2 2 3 5 2" xfId="37874" xr:uid="{333F9666-7F76-469F-89BD-C78D2689C93B}"/>
    <cellStyle name="Normalny 4 9 2 2 3 6" xfId="30588" xr:uid="{00F2B38A-E453-48B7-A718-D0E7EEC616FA}"/>
    <cellStyle name="Normalny 4 9 2 2 3 7" xfId="31193" xr:uid="{5EB5C92A-9EF5-4801-80FF-69549651184D}"/>
    <cellStyle name="Normalny 4 9 2 2 4" xfId="10057" xr:uid="{57E48CC4-86E5-454C-A531-49549267A8CA}"/>
    <cellStyle name="Normalny 4 9 2 2 4 2" xfId="24070" xr:uid="{06140ABD-1D22-4DA2-B93E-0BEC6F71AD02}"/>
    <cellStyle name="Normalny 4 9 2 2 4 2 2" xfId="27978" xr:uid="{DBBE9FD6-020C-4A09-B522-4C2D82E8E5F8}"/>
    <cellStyle name="Normalny 4 9 2 2 4 2 2 2" xfId="37876" xr:uid="{B9326E0C-595B-421C-8F8A-89A355D7CB8B}"/>
    <cellStyle name="Normalny 4 9 2 2 4 2 3" xfId="37875" xr:uid="{B6ED7EC5-93C2-4C38-99D7-9BF7A9070F17}"/>
    <cellStyle name="Normalny 4 9 2 2 4 3" xfId="25376" xr:uid="{288EE653-8D8B-43C4-ACD2-39D32C0FA921}"/>
    <cellStyle name="Normalny 4 9 2 2 4 3 2" xfId="29282" xr:uid="{959E4E91-99BB-4DAF-B730-29E4B34F7835}"/>
    <cellStyle name="Normalny 4 9 2 2 4 3 2 2" xfId="37878" xr:uid="{FDA2585B-2618-49EC-BD4A-57DE4CB17004}"/>
    <cellStyle name="Normalny 4 9 2 2 4 3 3" xfId="37877" xr:uid="{8A3DA7BA-E762-474C-8320-442D9D955D33}"/>
    <cellStyle name="Normalny 4 9 2 2 4 4" xfId="26674" xr:uid="{EFA15776-713F-40B4-9C40-D16AE5135707}"/>
    <cellStyle name="Normalny 4 9 2 2 4 4 2" xfId="37879" xr:uid="{36B659D6-BBC7-4C09-B206-48D21B435087}"/>
    <cellStyle name="Normalny 4 9 2 2 4 5" xfId="30589" xr:uid="{5A30D173-4829-4644-9F10-FD56F58E6A00}"/>
    <cellStyle name="Normalny 4 9 2 2 4 6" xfId="31526" xr:uid="{7A8AE920-F844-4A4E-9512-2A72608AD3A3}"/>
    <cellStyle name="Normalny 4 9 2 2 5" xfId="10058" xr:uid="{8432DA8F-9DEC-434D-BDAD-F6C204A46FC8}"/>
    <cellStyle name="Normalny 4 9 2 2 5 2" xfId="24071" xr:uid="{B15C8943-0DAD-4741-95D2-0C2D21335D9F}"/>
    <cellStyle name="Normalny 4 9 2 2 5 2 2" xfId="27979" xr:uid="{44AD3FD9-634E-4514-84BB-8D5152F6674C}"/>
    <cellStyle name="Normalny 4 9 2 2 5 2 2 2" xfId="37881" xr:uid="{BD324F04-8AD9-4082-9A54-C9070715BBA8}"/>
    <cellStyle name="Normalny 4 9 2 2 5 2 3" xfId="37880" xr:uid="{0FEFF5FC-F346-4A14-80CD-3E789CA25AF2}"/>
    <cellStyle name="Normalny 4 9 2 2 5 3" xfId="25377" xr:uid="{F2E44C89-FAAA-4B63-B4A6-4E6BF6F9F8DB}"/>
    <cellStyle name="Normalny 4 9 2 2 5 3 2" xfId="29283" xr:uid="{18CC88B0-35A2-4901-A4E0-CCACC1CA81D5}"/>
    <cellStyle name="Normalny 4 9 2 2 5 3 2 2" xfId="37883" xr:uid="{192BC86B-B6A2-4EFD-8524-877D8BFBBF91}"/>
    <cellStyle name="Normalny 4 9 2 2 5 3 3" xfId="37882" xr:uid="{B3D071F8-30E0-4942-99ED-D0DE9B03AA4B}"/>
    <cellStyle name="Normalny 4 9 2 2 5 4" xfId="26675" xr:uid="{C4BBA825-ECE5-4F81-A3BB-5FBAAE1A57F8}"/>
    <cellStyle name="Normalny 4 9 2 2 5 4 2" xfId="37884" xr:uid="{01015670-1EE4-458E-9151-D01BE4A3061A}"/>
    <cellStyle name="Normalny 4 9 2 2 5 5" xfId="30590" xr:uid="{202D954C-62CD-44DC-995D-CD0BC6D2E3AB}"/>
    <cellStyle name="Normalny 4 9 2 2 5 6" xfId="31995" xr:uid="{1EB49F95-0119-4A0E-B411-322EE438C2BE}"/>
    <cellStyle name="Normalny 4 9 2 2 6" xfId="24064" xr:uid="{219C4EE2-B9E4-40D0-8513-FF64645DF404}"/>
    <cellStyle name="Normalny 4 9 2 2 6 2" xfId="27972" xr:uid="{39E03285-EEB8-456A-8A1D-B289C227D088}"/>
    <cellStyle name="Normalny 4 9 2 2 6 2 2" xfId="37886" xr:uid="{35E5AF2E-6D55-4596-9F2D-78BD031CD528}"/>
    <cellStyle name="Normalny 4 9 2 2 6 3" xfId="37885" xr:uid="{EA1B4102-6264-4B1B-8760-CAB5C006D991}"/>
    <cellStyle name="Normalny 4 9 2 2 7" xfId="25370" xr:uid="{3B824E60-F1C7-4A37-AF4F-863EDEF0E932}"/>
    <cellStyle name="Normalny 4 9 2 2 7 2" xfId="29276" xr:uid="{E251CD1F-BB8F-42E6-93E0-00AF3C192293}"/>
    <cellStyle name="Normalny 4 9 2 2 7 2 2" xfId="37888" xr:uid="{0C137DA7-D90E-4307-A108-DC2AEDECCC23}"/>
    <cellStyle name="Normalny 4 9 2 2 7 3" xfId="37887" xr:uid="{AFC3E254-13BF-48BA-B72C-E5EF9AF37100}"/>
    <cellStyle name="Normalny 4 9 2 2 8" xfId="26668" xr:uid="{2F596D81-4FA8-4917-83F1-5B3140A82005}"/>
    <cellStyle name="Normalny 4 9 2 2 8 2" xfId="37889" xr:uid="{1A23CEFC-83DC-49AC-88B3-CA044A894973}"/>
    <cellStyle name="Normalny 4 9 2 2 9" xfId="30591" xr:uid="{ADDAF64B-4BAA-4E25-A8D1-3E286198B555}"/>
    <cellStyle name="Normalny 4 9 2 3" xfId="10059" xr:uid="{F66D11F6-95BD-4F89-937B-C3D8BE4DBF17}"/>
    <cellStyle name="Normalny 4 9 2 3 2" xfId="10060" xr:uid="{264B2817-E01C-4826-9DA5-D518D635679D}"/>
    <cellStyle name="Normalny 4 9 2 3 2 2" xfId="24073" xr:uid="{4B247438-014A-4A43-B398-57B1915819AA}"/>
    <cellStyle name="Normalny 4 9 2 3 2 2 2" xfId="27981" xr:uid="{D7CF3BE9-E720-4B93-9CF6-BA93E0B2453C}"/>
    <cellStyle name="Normalny 4 9 2 3 2 2 2 2" xfId="37891" xr:uid="{0B559759-19AB-41E7-A1F9-AB7191FDE28B}"/>
    <cellStyle name="Normalny 4 9 2 3 2 2 3" xfId="37890" xr:uid="{0A8076A0-7571-48C2-96B8-645A159D9018}"/>
    <cellStyle name="Normalny 4 9 2 3 2 3" xfId="25379" xr:uid="{45B458B6-A1CC-4235-844E-11228A3271A4}"/>
    <cellStyle name="Normalny 4 9 2 3 2 3 2" xfId="29285" xr:uid="{942539B9-0177-4CA0-A62B-B34D9DD59DF5}"/>
    <cellStyle name="Normalny 4 9 2 3 2 3 2 2" xfId="37893" xr:uid="{6A2FCC04-7F39-4C5E-AA71-B21DF756722C}"/>
    <cellStyle name="Normalny 4 9 2 3 2 3 3" xfId="37892" xr:uid="{891A65D2-C51E-47C5-BDE4-287B2F571E52}"/>
    <cellStyle name="Normalny 4 9 2 3 2 4" xfId="26677" xr:uid="{97F726C0-73ED-4036-B84E-4C0736766665}"/>
    <cellStyle name="Normalny 4 9 2 3 2 4 2" xfId="37894" xr:uid="{0FF3AEB9-D20B-4EF0-8A03-F84D9CA09F74}"/>
    <cellStyle name="Normalny 4 9 2 3 2 5" xfId="30592" xr:uid="{4F1B757B-6502-47E8-83D6-1F7FE4AAC6D7}"/>
    <cellStyle name="Normalny 4 9 2 3 2 6" xfId="31528" xr:uid="{ED8493AC-7E29-41DC-8648-A99E0A194F7A}"/>
    <cellStyle name="Normalny 4 9 2 3 3" xfId="10061" xr:uid="{8C68A840-5DAE-4810-8786-8DC0DF3968D5}"/>
    <cellStyle name="Normalny 4 9 2 3 3 2" xfId="24074" xr:uid="{1F296476-304D-44B4-9E76-2A362D7108EA}"/>
    <cellStyle name="Normalny 4 9 2 3 3 2 2" xfId="27982" xr:uid="{666E3181-1B3D-46A2-AB7E-93F908568671}"/>
    <cellStyle name="Normalny 4 9 2 3 3 2 2 2" xfId="37896" xr:uid="{187849C5-6D2F-4A56-B5BD-5A21E1AFCCA8}"/>
    <cellStyle name="Normalny 4 9 2 3 3 2 3" xfId="37895" xr:uid="{7DD9E914-89C1-427C-97A0-A6577E082BCA}"/>
    <cellStyle name="Normalny 4 9 2 3 3 3" xfId="25380" xr:uid="{5AC883F6-57BF-4A6B-91F4-DDE03B7B7F76}"/>
    <cellStyle name="Normalny 4 9 2 3 3 3 2" xfId="29286" xr:uid="{B433C872-93CC-476B-8124-EF2653FDDDEB}"/>
    <cellStyle name="Normalny 4 9 2 3 3 3 2 2" xfId="37898" xr:uid="{D8D43164-E94F-49FF-A69E-5ECBE1C09007}"/>
    <cellStyle name="Normalny 4 9 2 3 3 3 3" xfId="37897" xr:uid="{0674F734-BCED-433F-85D4-1F57F1C5A8EB}"/>
    <cellStyle name="Normalny 4 9 2 3 3 4" xfId="26678" xr:uid="{AAB8FF66-6840-4AD8-846A-22CCB89833EE}"/>
    <cellStyle name="Normalny 4 9 2 3 3 4 2" xfId="37899" xr:uid="{DBE250A7-5D37-4C38-9B46-56BC2665B479}"/>
    <cellStyle name="Normalny 4 9 2 3 3 5" xfId="30593" xr:uid="{F8ECC17A-F62B-492A-8A43-D5B033A4472B}"/>
    <cellStyle name="Normalny 4 9 2 3 3 6" xfId="31998" xr:uid="{5F142918-6782-403A-86DB-D1044538A4A8}"/>
    <cellStyle name="Normalny 4 9 2 3 4" xfId="24072" xr:uid="{3EE06E21-C292-453F-A9AC-840F27FC8E50}"/>
    <cellStyle name="Normalny 4 9 2 3 4 2" xfId="27980" xr:uid="{C29CC575-6998-4A59-800A-21DEAD751A4D}"/>
    <cellStyle name="Normalny 4 9 2 3 4 2 2" xfId="37901" xr:uid="{AE904348-610D-4FDA-B372-785F7E5B5C15}"/>
    <cellStyle name="Normalny 4 9 2 3 4 3" xfId="37900" xr:uid="{F2E71C80-D958-429D-BE48-06EF06B68D75}"/>
    <cellStyle name="Normalny 4 9 2 3 5" xfId="25378" xr:uid="{0DC2040A-E1EB-46E3-9AAA-A1B5C434B777}"/>
    <cellStyle name="Normalny 4 9 2 3 5 2" xfId="29284" xr:uid="{0FD6F030-6B31-4BD3-A8BC-D28E0F66D60F}"/>
    <cellStyle name="Normalny 4 9 2 3 5 2 2" xfId="37903" xr:uid="{EA926CBD-8330-453E-A12F-321D79BE998D}"/>
    <cellStyle name="Normalny 4 9 2 3 5 3" xfId="37902" xr:uid="{9F2B2D0E-BC71-4964-BAE8-95FCD79BC76B}"/>
    <cellStyle name="Normalny 4 9 2 3 6" xfId="26676" xr:uid="{90BB4C84-9F82-4BA3-A7D0-01E9F4F0736B}"/>
    <cellStyle name="Normalny 4 9 2 3 6 2" xfId="37904" xr:uid="{0116EACC-F8EB-4867-B285-89501605291A}"/>
    <cellStyle name="Normalny 4 9 2 3 7" xfId="30594" xr:uid="{EF8D01C7-0D7F-438C-AA86-3C1BDB53CD19}"/>
    <cellStyle name="Normalny 4 9 2 3 8" xfId="30952" xr:uid="{0694C7EF-5AB0-48BA-A90B-50B2AEE9FD77}"/>
    <cellStyle name="Normalny 4 9 2 4" xfId="10062" xr:uid="{E423ACF5-4748-4DE1-913E-E68844586F59}"/>
    <cellStyle name="Normalny 4 9 2 4 2" xfId="10063" xr:uid="{0D673603-BCD2-4C26-B60B-A6B0147AE782}"/>
    <cellStyle name="Normalny 4 9 2 4 2 2" xfId="24076" xr:uid="{45395DD5-7D60-4411-84E4-BBB64F79FFEB}"/>
    <cellStyle name="Normalny 4 9 2 4 2 2 2" xfId="27984" xr:uid="{096ABB4B-F9FA-4647-8477-34096322219D}"/>
    <cellStyle name="Normalny 4 9 2 4 2 2 2 2" xfId="37906" xr:uid="{AD7FAFD5-92C2-46D9-B149-CD1DF2BE852F}"/>
    <cellStyle name="Normalny 4 9 2 4 2 2 3" xfId="37905" xr:uid="{9B2ECFF4-BBD6-48FB-A508-E0E063B57F30}"/>
    <cellStyle name="Normalny 4 9 2 4 2 3" xfId="25382" xr:uid="{91083C04-5018-4675-B24C-C08CD2FE0A8D}"/>
    <cellStyle name="Normalny 4 9 2 4 2 3 2" xfId="29288" xr:uid="{C09C486E-C860-4BF1-9D3F-178C002B802E}"/>
    <cellStyle name="Normalny 4 9 2 4 2 3 2 2" xfId="37908" xr:uid="{68513B92-D666-4CBC-BAFC-2E9E4FCB7E24}"/>
    <cellStyle name="Normalny 4 9 2 4 2 3 3" xfId="37907" xr:uid="{4D5ADC98-A4B2-407F-AAB0-36F755717046}"/>
    <cellStyle name="Normalny 4 9 2 4 2 4" xfId="26680" xr:uid="{BDD1D93A-4FFA-49C2-97E7-5294D821B41E}"/>
    <cellStyle name="Normalny 4 9 2 4 2 4 2" xfId="37909" xr:uid="{FF6D5085-D8A6-45A5-A8BA-166AAFC1106E}"/>
    <cellStyle name="Normalny 4 9 2 4 2 5" xfId="30595" xr:uid="{B6C59A52-B3B6-4F1F-A5FA-163052B1F08A}"/>
    <cellStyle name="Normalny 4 9 2 4 2 6" xfId="31999" xr:uid="{8DF72171-0CF4-4CE0-92DF-8B8D79AF2BEE}"/>
    <cellStyle name="Normalny 4 9 2 4 3" xfId="24075" xr:uid="{772A05B9-FA2C-4A4A-AE06-21FB2771D241}"/>
    <cellStyle name="Normalny 4 9 2 4 3 2" xfId="27983" xr:uid="{B137464D-9D85-49F2-9D1D-F9FF4B3B4C5D}"/>
    <cellStyle name="Normalny 4 9 2 4 3 2 2" xfId="37911" xr:uid="{DF595E28-C886-4406-A930-92E8E0982427}"/>
    <cellStyle name="Normalny 4 9 2 4 3 3" xfId="37910" xr:uid="{057433E5-2C47-4BC8-AA15-2574530B56A4}"/>
    <cellStyle name="Normalny 4 9 2 4 4" xfId="25381" xr:uid="{08AD16CD-2A76-41FC-8913-2972B3CA9395}"/>
    <cellStyle name="Normalny 4 9 2 4 4 2" xfId="29287" xr:uid="{91B62FCE-8861-4F55-9618-E7B7491E1D1E}"/>
    <cellStyle name="Normalny 4 9 2 4 4 2 2" xfId="37913" xr:uid="{196259E1-DEC7-4C9E-8736-0BC57D86AFBB}"/>
    <cellStyle name="Normalny 4 9 2 4 4 3" xfId="37912" xr:uid="{34F0FEA2-774D-469F-BF31-C7DD3B767802}"/>
    <cellStyle name="Normalny 4 9 2 4 5" xfId="26679" xr:uid="{2A21EC95-1C50-4CB0-ACED-BC1E48D9A306}"/>
    <cellStyle name="Normalny 4 9 2 4 5 2" xfId="37914" xr:uid="{0D5C69D8-7A48-4747-9A01-A5F1655583E5}"/>
    <cellStyle name="Normalny 4 9 2 4 6" xfId="30596" xr:uid="{73E963E8-8E76-4435-908A-DB57F8E89AE8}"/>
    <cellStyle name="Normalny 4 9 2 4 7" xfId="31114" xr:uid="{75355A23-D71D-4894-A908-B7C80C521C59}"/>
    <cellStyle name="Normalny 4 9 2 5" xfId="10064" xr:uid="{D3788C43-26AE-492F-A5A5-7540F8036957}"/>
    <cellStyle name="Normalny 4 9 2 5 2" xfId="24077" xr:uid="{DD2C94CE-6DDD-4873-86D8-AD43C3128FDB}"/>
    <cellStyle name="Normalny 4 9 2 5 2 2" xfId="27985" xr:uid="{75954E64-8CC0-4129-89F8-9187C6C8E8FC}"/>
    <cellStyle name="Normalny 4 9 2 5 2 2 2" xfId="37916" xr:uid="{E6E2D9F9-4B13-4BDD-B36A-B6847AF36573}"/>
    <cellStyle name="Normalny 4 9 2 5 2 3" xfId="37915" xr:uid="{711B5A7D-FC27-4B0B-881F-95320A158046}"/>
    <cellStyle name="Normalny 4 9 2 5 3" xfId="25383" xr:uid="{8EB4BAF2-139E-4FF0-A210-51701B7C4F6E}"/>
    <cellStyle name="Normalny 4 9 2 5 3 2" xfId="29289" xr:uid="{1A914FAB-3F0E-4AC0-A61D-823FE45709EA}"/>
    <cellStyle name="Normalny 4 9 2 5 3 2 2" xfId="37918" xr:uid="{6300A0BC-498D-4696-8016-1A13EE74BDE8}"/>
    <cellStyle name="Normalny 4 9 2 5 3 3" xfId="37917" xr:uid="{32DD6113-BF9C-4059-AE94-EC03C3BF623A}"/>
    <cellStyle name="Normalny 4 9 2 5 4" xfId="26681" xr:uid="{102F92E1-6534-4CBB-AE9F-B0B0C3A57582}"/>
    <cellStyle name="Normalny 4 9 2 5 4 2" xfId="37919" xr:uid="{CA00BF63-983E-446C-AD33-7DFB9F28921B}"/>
    <cellStyle name="Normalny 4 9 2 5 5" xfId="30597" xr:uid="{AD06AEED-BD3C-44A1-AE20-43B05567D6D4}"/>
    <cellStyle name="Normalny 4 9 2 5 6" xfId="31525" xr:uid="{A9784606-6A24-4844-9B87-40AEBA57DD33}"/>
    <cellStyle name="Normalny 4 9 2 6" xfId="10065" xr:uid="{ECEFE543-F714-48B7-9DAD-1B0B3B663720}"/>
    <cellStyle name="Normalny 4 9 2 6 2" xfId="24078" xr:uid="{64DAD8ED-5972-4E3D-979C-E0D4E4D192A4}"/>
    <cellStyle name="Normalny 4 9 2 6 2 2" xfId="27986" xr:uid="{93132701-278D-407D-8850-7903531DA995}"/>
    <cellStyle name="Normalny 4 9 2 6 2 2 2" xfId="37921" xr:uid="{0B481AA5-1568-48B7-8E43-6507E375FF2C}"/>
    <cellStyle name="Normalny 4 9 2 6 2 3" xfId="37920" xr:uid="{D6FCBD31-FA1C-4AEC-9100-E85F4BCA4094}"/>
    <cellStyle name="Normalny 4 9 2 6 3" xfId="25384" xr:uid="{7297394E-F7AF-4722-82F2-2DF8F39BEB68}"/>
    <cellStyle name="Normalny 4 9 2 6 3 2" xfId="29290" xr:uid="{9CB7CFD2-F1AB-40A6-8BB3-F43A3781D18B}"/>
    <cellStyle name="Normalny 4 9 2 6 3 2 2" xfId="37923" xr:uid="{593E6583-A3B3-476C-814B-9530EE9E7FD7}"/>
    <cellStyle name="Normalny 4 9 2 6 3 3" xfId="37922" xr:uid="{B6D103E7-2F93-4F6A-B82B-F395E4020A8F}"/>
    <cellStyle name="Normalny 4 9 2 6 4" xfId="26682" xr:uid="{CF22EDC5-D9E8-488D-BF76-E142B1F8C045}"/>
    <cellStyle name="Normalny 4 9 2 6 4 2" xfId="37924" xr:uid="{83D37B5A-2AC2-4BBE-BDA9-F70768E5D9CB}"/>
    <cellStyle name="Normalny 4 9 2 6 5" xfId="30598" xr:uid="{191011B6-8F05-4E71-8C84-AD0E0B4ED453}"/>
    <cellStyle name="Normalny 4 9 2 6 6" xfId="31994" xr:uid="{6A01CDE1-544C-4A08-BBFC-1F5FE45C69B5}"/>
    <cellStyle name="Normalny 4 9 2 7" xfId="24063" xr:uid="{2B7BCA0C-580D-46B3-8C28-0D4E9C8C923C}"/>
    <cellStyle name="Normalny 4 9 2 7 2" xfId="27971" xr:uid="{9B3C4E8D-F0F6-4C11-8F92-5FF560768547}"/>
    <cellStyle name="Normalny 4 9 2 7 2 2" xfId="37926" xr:uid="{9DA42253-68A8-4452-BB2A-8FD29617A066}"/>
    <cellStyle name="Normalny 4 9 2 7 3" xfId="37925" xr:uid="{61D3F493-10D6-4520-9213-6423AB2FDD02}"/>
    <cellStyle name="Normalny 4 9 2 8" xfId="25369" xr:uid="{EF21C0F5-5FA1-456F-9EE8-48C70909EC1C}"/>
    <cellStyle name="Normalny 4 9 2 8 2" xfId="29275" xr:uid="{757CDA39-349C-4C34-A888-3DBD8F669CB3}"/>
    <cellStyle name="Normalny 4 9 2 8 2 2" xfId="37928" xr:uid="{8CB4E911-C7EA-435E-94A7-3273DBFF677C}"/>
    <cellStyle name="Normalny 4 9 2 8 3" xfId="37927" xr:uid="{5ACBADC0-AEAB-4621-AA76-3BC2717116E3}"/>
    <cellStyle name="Normalny 4 9 2 9" xfId="26667" xr:uid="{9203F265-06E7-4BB9-A0E0-CD4AC3297B9F}"/>
    <cellStyle name="Normalny 4 9 2 9 2" xfId="37929" xr:uid="{00E9B8D2-1C6C-4B55-934D-E7C3C7E194B0}"/>
    <cellStyle name="Normalny 4 9 3" xfId="10066" xr:uid="{403046A0-1E24-47A4-8A56-6112E5BD1C69}"/>
    <cellStyle name="Normalny 4 9 3 10" xfId="30599" xr:uid="{72BD59EE-7E0E-4CF3-B1EB-56236C7B7091}"/>
    <cellStyle name="Normalny 4 9 3 11" xfId="30809" xr:uid="{E5375FAE-E1C1-4E54-A8CD-495393D1D205}"/>
    <cellStyle name="Normalny 4 9 3 2" xfId="10067" xr:uid="{9C685B49-FA84-4659-944D-0E3C27ACBD42}"/>
    <cellStyle name="Normalny 4 9 3 2 10" xfId="30888" xr:uid="{7475713B-3312-429A-B929-F94AB059B3BF}"/>
    <cellStyle name="Normalny 4 9 3 2 2" xfId="10068" xr:uid="{67C15698-D4A3-4B23-98F9-49DC47D4F390}"/>
    <cellStyle name="Normalny 4 9 3 2 2 2" xfId="10069" xr:uid="{49CC9B0B-BEBA-44AE-BD03-C7DF5329F939}"/>
    <cellStyle name="Normalny 4 9 3 2 2 2 2" xfId="24082" xr:uid="{DA8D214F-A387-403C-8590-B20A1DE36CA8}"/>
    <cellStyle name="Normalny 4 9 3 2 2 2 2 2" xfId="27990" xr:uid="{55DE04CB-D0ED-4E10-8105-AADCA3D7DD7A}"/>
    <cellStyle name="Normalny 4 9 3 2 2 2 2 2 2" xfId="37931" xr:uid="{2A157EEC-D7A8-45F3-BF69-6957575EA385}"/>
    <cellStyle name="Normalny 4 9 3 2 2 2 2 3" xfId="37930" xr:uid="{5412D653-35E9-4E15-A298-A122D7F0EE7B}"/>
    <cellStyle name="Normalny 4 9 3 2 2 2 3" xfId="25388" xr:uid="{802E8177-DE74-497F-A6A9-95DE48FE2BEB}"/>
    <cellStyle name="Normalny 4 9 3 2 2 2 3 2" xfId="29294" xr:uid="{6EB6BA03-94C6-40A1-852A-FF1A4ED2C896}"/>
    <cellStyle name="Normalny 4 9 3 2 2 2 3 2 2" xfId="37933" xr:uid="{EF3FB320-AD2A-4DD1-9C32-52A2E6CA7DAD}"/>
    <cellStyle name="Normalny 4 9 3 2 2 2 3 3" xfId="37932" xr:uid="{0DC44C77-F939-4311-81FF-B5689CD37345}"/>
    <cellStyle name="Normalny 4 9 3 2 2 2 4" xfId="26686" xr:uid="{7F3784C1-4907-4FA9-80DA-167FBE5E1349}"/>
    <cellStyle name="Normalny 4 9 3 2 2 2 4 2" xfId="37934" xr:uid="{BEA310CC-F0BC-4630-833D-678A7AD3B700}"/>
    <cellStyle name="Normalny 4 9 3 2 2 2 5" xfId="30600" xr:uid="{B403AF1D-17B9-482D-AA1E-56193330F37C}"/>
    <cellStyle name="Normalny 4 9 3 2 2 2 6" xfId="31531" xr:uid="{BD6708DA-C17A-458D-A1A3-8D6696B507FD}"/>
    <cellStyle name="Normalny 4 9 3 2 2 3" xfId="10070" xr:uid="{132B1679-2CF3-41E0-B294-E38AF50494F1}"/>
    <cellStyle name="Normalny 4 9 3 2 2 3 2" xfId="24083" xr:uid="{3B721A37-663C-4458-8824-ADE806D3C1D8}"/>
    <cellStyle name="Normalny 4 9 3 2 2 3 2 2" xfId="27991" xr:uid="{E2E3A519-5314-468C-A8A7-D761A3A0E783}"/>
    <cellStyle name="Normalny 4 9 3 2 2 3 2 2 2" xfId="37936" xr:uid="{1EFD7F13-F0D4-4949-AA5C-0C5DBE06BF56}"/>
    <cellStyle name="Normalny 4 9 3 2 2 3 2 3" xfId="37935" xr:uid="{D033AD10-493D-4C74-95FE-8E94549756CD}"/>
    <cellStyle name="Normalny 4 9 3 2 2 3 3" xfId="25389" xr:uid="{30EBD241-DB5E-4502-B5B1-4500ADAF7113}"/>
    <cellStyle name="Normalny 4 9 3 2 2 3 3 2" xfId="29295" xr:uid="{6EACC117-52CB-4CE1-9CF1-9064F920F546}"/>
    <cellStyle name="Normalny 4 9 3 2 2 3 3 2 2" xfId="37938" xr:uid="{FAAF9AF4-9633-4A9F-9ED5-39570BCB61B0}"/>
    <cellStyle name="Normalny 4 9 3 2 2 3 3 3" xfId="37937" xr:uid="{7D0F0775-36D6-4662-A96B-753C13EA022D}"/>
    <cellStyle name="Normalny 4 9 3 2 2 3 4" xfId="26687" xr:uid="{D98F3F4B-A3D7-4002-96A2-3BB374D1837D}"/>
    <cellStyle name="Normalny 4 9 3 2 2 3 4 2" xfId="37939" xr:uid="{C3A839AB-8D95-49F4-B865-E67927A95C52}"/>
    <cellStyle name="Normalny 4 9 3 2 2 3 5" xfId="30601" xr:uid="{D92D2E89-4A37-4D3E-8C24-27B77E26CD70}"/>
    <cellStyle name="Normalny 4 9 3 2 2 3 6" xfId="32002" xr:uid="{9C9EF39B-9E42-4D11-98A7-D9BCCDCF5535}"/>
    <cellStyle name="Normalny 4 9 3 2 2 4" xfId="24081" xr:uid="{B6989112-ECF6-4790-8C2D-BD80BB707230}"/>
    <cellStyle name="Normalny 4 9 3 2 2 4 2" xfId="27989" xr:uid="{E3A643F6-F709-45EA-A7CC-00397DA2E6F8}"/>
    <cellStyle name="Normalny 4 9 3 2 2 4 2 2" xfId="37941" xr:uid="{31E79678-7AEB-4814-A148-876A1A2CB9E9}"/>
    <cellStyle name="Normalny 4 9 3 2 2 4 3" xfId="37940" xr:uid="{950C31CD-67CE-4B36-9209-E50A3C4C8952}"/>
    <cellStyle name="Normalny 4 9 3 2 2 5" xfId="25387" xr:uid="{C57FE664-C249-43A9-8113-7F21840A8C30}"/>
    <cellStyle name="Normalny 4 9 3 2 2 5 2" xfId="29293" xr:uid="{7B31E817-A3EA-4B8F-8051-2DC04D3F7B59}"/>
    <cellStyle name="Normalny 4 9 3 2 2 5 2 2" xfId="37943" xr:uid="{AFCC14C7-EA39-40C7-888A-395D7F9598BA}"/>
    <cellStyle name="Normalny 4 9 3 2 2 5 3" xfId="37942" xr:uid="{926943A4-8242-46DF-A668-98BEA259BE4B}"/>
    <cellStyle name="Normalny 4 9 3 2 2 6" xfId="26685" xr:uid="{5F5B7FF2-868E-42AD-A270-6BFB03951DFF}"/>
    <cellStyle name="Normalny 4 9 3 2 2 6 2" xfId="37944" xr:uid="{E6C6868C-CA51-4145-9777-661585DFB3BE}"/>
    <cellStyle name="Normalny 4 9 3 2 2 7" xfId="30602" xr:uid="{01723A7C-1473-452C-879D-F62A8BFCACCF}"/>
    <cellStyle name="Normalny 4 9 3 2 2 8" xfId="31050" xr:uid="{1EDF7DC2-2B04-4FE2-8828-40E702F06783}"/>
    <cellStyle name="Normalny 4 9 3 2 3" xfId="10071" xr:uid="{8682F953-7395-49D6-A90D-87A1C5D090EA}"/>
    <cellStyle name="Normalny 4 9 3 2 3 2" xfId="10072" xr:uid="{1035D6D3-BF16-49C5-8CBB-C7B09CF9EC9A}"/>
    <cellStyle name="Normalny 4 9 3 2 3 2 2" xfId="24085" xr:uid="{A3DFF76A-49EA-4E2A-AC31-47E90D321065}"/>
    <cellStyle name="Normalny 4 9 3 2 3 2 2 2" xfId="27993" xr:uid="{93DCD186-55E5-448F-A789-F64C8AB470E4}"/>
    <cellStyle name="Normalny 4 9 3 2 3 2 2 2 2" xfId="37946" xr:uid="{9CF7B939-52CA-4DCD-B81A-2923A4016C08}"/>
    <cellStyle name="Normalny 4 9 3 2 3 2 2 3" xfId="37945" xr:uid="{974BEE29-331D-4059-BC9B-F738D0A4F65D}"/>
    <cellStyle name="Normalny 4 9 3 2 3 2 3" xfId="25391" xr:uid="{ABBF270F-1E00-4588-AD58-80E6AAFF7364}"/>
    <cellStyle name="Normalny 4 9 3 2 3 2 3 2" xfId="29297" xr:uid="{2EA8D2CD-8EA2-4356-8B8C-0D7A62B1D182}"/>
    <cellStyle name="Normalny 4 9 3 2 3 2 3 2 2" xfId="37948" xr:uid="{B4BCBA19-7500-4F9F-984E-C4E8EC213413}"/>
    <cellStyle name="Normalny 4 9 3 2 3 2 3 3" xfId="37947" xr:uid="{5AC67B2D-FE18-40C3-BAD4-AAE99909B73D}"/>
    <cellStyle name="Normalny 4 9 3 2 3 2 4" xfId="26689" xr:uid="{8C6D3642-FCC2-41FB-AD5B-B610A4DF867C}"/>
    <cellStyle name="Normalny 4 9 3 2 3 2 4 2" xfId="37949" xr:uid="{EC5646A0-82DB-4833-92AF-B79D02C57C7A}"/>
    <cellStyle name="Normalny 4 9 3 2 3 2 5" xfId="30603" xr:uid="{8585D796-927D-4FBC-8033-B3F04C41DD15}"/>
    <cellStyle name="Normalny 4 9 3 2 3 2 6" xfId="32003" xr:uid="{203BBDFF-BEDC-4C29-91E9-00A845E1CE21}"/>
    <cellStyle name="Normalny 4 9 3 2 3 3" xfId="24084" xr:uid="{67AB6E59-CC1C-4DBB-BB61-449CB64F6483}"/>
    <cellStyle name="Normalny 4 9 3 2 3 3 2" xfId="27992" xr:uid="{1063CF45-82A0-4B94-94F4-84CEC8D9F9FE}"/>
    <cellStyle name="Normalny 4 9 3 2 3 3 2 2" xfId="37951" xr:uid="{68EA54A0-FA97-49E3-BB5F-AA300DC23BA6}"/>
    <cellStyle name="Normalny 4 9 3 2 3 3 3" xfId="37950" xr:uid="{DB21FD2E-A4DC-4BA2-81E6-D18E923B6994}"/>
    <cellStyle name="Normalny 4 9 3 2 3 4" xfId="25390" xr:uid="{394FD99E-F34B-4C34-8C00-D8DF079A289E}"/>
    <cellStyle name="Normalny 4 9 3 2 3 4 2" xfId="29296" xr:uid="{B0817E67-C076-4915-9291-E9A553222AE6}"/>
    <cellStyle name="Normalny 4 9 3 2 3 4 2 2" xfId="37953" xr:uid="{3DFCBB73-278F-4262-868F-18667844FCE8}"/>
    <cellStyle name="Normalny 4 9 3 2 3 4 3" xfId="37952" xr:uid="{89852433-D7AD-46F7-A841-0EC05A33D744}"/>
    <cellStyle name="Normalny 4 9 3 2 3 5" xfId="26688" xr:uid="{27AB140E-E005-4957-B594-58732EB45705}"/>
    <cellStyle name="Normalny 4 9 3 2 3 5 2" xfId="37954" xr:uid="{CD230BE8-9296-41E2-86D7-B96A0E3C2D15}"/>
    <cellStyle name="Normalny 4 9 3 2 3 6" xfId="30604" xr:uid="{44BBB24D-4244-4C38-BBBF-6C17DB6E52BE}"/>
    <cellStyle name="Normalny 4 9 3 2 3 7" xfId="31212" xr:uid="{E339459B-969B-4334-8967-AC2FFBC2EB38}"/>
    <cellStyle name="Normalny 4 9 3 2 4" xfId="10073" xr:uid="{09AD7F47-A917-4FD2-A498-25DC7E4D69DD}"/>
    <cellStyle name="Normalny 4 9 3 2 4 2" xfId="24086" xr:uid="{C9018C9A-2E39-44B1-BF7D-57B22E80CD36}"/>
    <cellStyle name="Normalny 4 9 3 2 4 2 2" xfId="27994" xr:uid="{2979C0E0-B2E3-45B8-8223-615168331A3A}"/>
    <cellStyle name="Normalny 4 9 3 2 4 2 2 2" xfId="37956" xr:uid="{25556C8E-9333-4186-81F0-778875F6C5F0}"/>
    <cellStyle name="Normalny 4 9 3 2 4 2 3" xfId="37955" xr:uid="{928A5510-54A1-42DD-84AD-F9978F31CD66}"/>
    <cellStyle name="Normalny 4 9 3 2 4 3" xfId="25392" xr:uid="{A007D974-B167-488D-B1B9-568F50429B26}"/>
    <cellStyle name="Normalny 4 9 3 2 4 3 2" xfId="29298" xr:uid="{BD12E3BE-133F-4B9C-B1BE-7CCED27ACEA8}"/>
    <cellStyle name="Normalny 4 9 3 2 4 3 2 2" xfId="37958" xr:uid="{1871F2AA-CDF3-4A05-A074-E89CA075170E}"/>
    <cellStyle name="Normalny 4 9 3 2 4 3 3" xfId="37957" xr:uid="{871D1522-5837-493F-ABBD-7C1EF710225C}"/>
    <cellStyle name="Normalny 4 9 3 2 4 4" xfId="26690" xr:uid="{881F0CC0-A56F-4546-A837-C98E0FE759F4}"/>
    <cellStyle name="Normalny 4 9 3 2 4 4 2" xfId="37959" xr:uid="{3B3E360B-5FEF-4152-84DD-9C83145A5FAD}"/>
    <cellStyle name="Normalny 4 9 3 2 4 5" xfId="30605" xr:uid="{0D3E4DA1-FA9D-4993-A98A-20C1F34FC25D}"/>
    <cellStyle name="Normalny 4 9 3 2 4 6" xfId="31530" xr:uid="{97E8384D-97A5-4512-8441-B9AF363122A3}"/>
    <cellStyle name="Normalny 4 9 3 2 5" xfId="10074" xr:uid="{6ACD09DC-2823-4584-BEEF-FD95A15BD0C9}"/>
    <cellStyle name="Normalny 4 9 3 2 5 2" xfId="24087" xr:uid="{8D010DC8-F61F-4311-BBE3-69D60F508940}"/>
    <cellStyle name="Normalny 4 9 3 2 5 2 2" xfId="27995" xr:uid="{378B5F11-AD0F-46CD-A019-8A520BB90317}"/>
    <cellStyle name="Normalny 4 9 3 2 5 2 2 2" xfId="37961" xr:uid="{385BAA80-B130-4B4A-93CA-E4E9BC4E4458}"/>
    <cellStyle name="Normalny 4 9 3 2 5 2 3" xfId="37960" xr:uid="{908B1A5C-2BF0-45EF-A26F-6945922FDD81}"/>
    <cellStyle name="Normalny 4 9 3 2 5 3" xfId="25393" xr:uid="{96AE7E7B-205A-4E31-9F26-5C5B11FED75D}"/>
    <cellStyle name="Normalny 4 9 3 2 5 3 2" xfId="29299" xr:uid="{E7F1A10B-74BD-4485-8058-EB468F39710F}"/>
    <cellStyle name="Normalny 4 9 3 2 5 3 2 2" xfId="37963" xr:uid="{95D783B7-9682-46A3-9615-47148598CD95}"/>
    <cellStyle name="Normalny 4 9 3 2 5 3 3" xfId="37962" xr:uid="{6CC33230-E861-4266-893D-85C720853120}"/>
    <cellStyle name="Normalny 4 9 3 2 5 4" xfId="26691" xr:uid="{754F062F-029E-4965-AA20-780F28BFF118}"/>
    <cellStyle name="Normalny 4 9 3 2 5 4 2" xfId="37964" xr:uid="{41ED6A9A-65EB-4BB4-803E-2D2897839807}"/>
    <cellStyle name="Normalny 4 9 3 2 5 5" xfId="30606" xr:uid="{49ABC445-9BD4-4C12-B4EF-CD921260F51F}"/>
    <cellStyle name="Normalny 4 9 3 2 5 6" xfId="32001" xr:uid="{CB4FB1A9-4772-43ED-BFCD-AD841AABA52D}"/>
    <cellStyle name="Normalny 4 9 3 2 6" xfId="24080" xr:uid="{6ED9650F-C9EE-41A5-B80C-4515B8F64127}"/>
    <cellStyle name="Normalny 4 9 3 2 6 2" xfId="27988" xr:uid="{9EA52F41-C687-4ED7-A1E8-AFE728EFFD55}"/>
    <cellStyle name="Normalny 4 9 3 2 6 2 2" xfId="37966" xr:uid="{56A2FD41-70AD-4ED2-B73E-83ED063FD8D9}"/>
    <cellStyle name="Normalny 4 9 3 2 6 3" xfId="37965" xr:uid="{FFB233A3-3A7F-4BD5-89E6-B576125600EB}"/>
    <cellStyle name="Normalny 4 9 3 2 7" xfId="25386" xr:uid="{FF9330A8-D230-47E1-8935-81C1A119E1E4}"/>
    <cellStyle name="Normalny 4 9 3 2 7 2" xfId="29292" xr:uid="{123E4945-975F-4946-A4B7-5C473974AF2C}"/>
    <cellStyle name="Normalny 4 9 3 2 7 2 2" xfId="37968" xr:uid="{8FEF8B9B-091C-4B0C-8AF3-C5172E55CB6B}"/>
    <cellStyle name="Normalny 4 9 3 2 7 3" xfId="37967" xr:uid="{4EB45A06-0322-4258-A4A3-F2E70979F5E0}"/>
    <cellStyle name="Normalny 4 9 3 2 8" xfId="26684" xr:uid="{DA011314-9C6C-4C33-BF34-B65EE38CCCE0}"/>
    <cellStyle name="Normalny 4 9 3 2 8 2" xfId="37969" xr:uid="{93241589-CAF4-4839-A695-AB5EB914B4FD}"/>
    <cellStyle name="Normalny 4 9 3 2 9" xfId="30607" xr:uid="{524AF02A-C0A6-4153-9D47-652D3454447A}"/>
    <cellStyle name="Normalny 4 9 3 3" xfId="10075" xr:uid="{610AE14E-F7B7-49F4-9CC0-1FE13BC62A8D}"/>
    <cellStyle name="Normalny 4 9 3 3 2" xfId="10076" xr:uid="{F22478EE-17AE-451E-B168-B6CBF0A1D405}"/>
    <cellStyle name="Normalny 4 9 3 3 2 2" xfId="24089" xr:uid="{9B02C558-BA06-455A-97B7-118E3592E70D}"/>
    <cellStyle name="Normalny 4 9 3 3 2 2 2" xfId="27997" xr:uid="{292F443D-CC82-44C9-9E84-AE20A16B41F0}"/>
    <cellStyle name="Normalny 4 9 3 3 2 2 2 2" xfId="37971" xr:uid="{3C0A5AED-6021-48DF-94A1-2AB8B0F8B9EC}"/>
    <cellStyle name="Normalny 4 9 3 3 2 2 3" xfId="37970" xr:uid="{FCF33A43-4602-4B6A-BC95-A4A18B0A447D}"/>
    <cellStyle name="Normalny 4 9 3 3 2 3" xfId="25395" xr:uid="{B8B61F11-C79B-44C5-95F7-13DEAA8E5412}"/>
    <cellStyle name="Normalny 4 9 3 3 2 3 2" xfId="29301" xr:uid="{38F2E406-C55F-4307-946A-ECEEAD2B7DA2}"/>
    <cellStyle name="Normalny 4 9 3 3 2 3 2 2" xfId="37973" xr:uid="{60ACE80D-C446-4E18-B093-E3F71C54B02D}"/>
    <cellStyle name="Normalny 4 9 3 3 2 3 3" xfId="37972" xr:uid="{1D3A679F-F4B5-4DA8-9A78-A9423AB11CDE}"/>
    <cellStyle name="Normalny 4 9 3 3 2 4" xfId="26693" xr:uid="{35727694-E3A7-44B1-AC3F-10771764FFD7}"/>
    <cellStyle name="Normalny 4 9 3 3 2 4 2" xfId="37974" xr:uid="{6F61F138-8CB2-4B43-BD63-51DA4CE05CD6}"/>
    <cellStyle name="Normalny 4 9 3 3 2 5" xfId="30608" xr:uid="{7E6809D8-62B4-40AE-BA78-770F99EFA505}"/>
    <cellStyle name="Normalny 4 9 3 3 2 6" xfId="31532" xr:uid="{419F2881-6B92-4EC8-A548-B5391D323669}"/>
    <cellStyle name="Normalny 4 9 3 3 3" xfId="10077" xr:uid="{2BFE6ED8-8769-4AAE-9349-464D05F7FC51}"/>
    <cellStyle name="Normalny 4 9 3 3 3 2" xfId="24090" xr:uid="{6258DAF4-4726-4A0A-BF9E-60E0E3475311}"/>
    <cellStyle name="Normalny 4 9 3 3 3 2 2" xfId="27998" xr:uid="{72EB82E2-9510-41C3-AED3-CEBEDA012B7C}"/>
    <cellStyle name="Normalny 4 9 3 3 3 2 2 2" xfId="37976" xr:uid="{5D12D8F8-6884-4DD0-9A3C-2667BA4116D8}"/>
    <cellStyle name="Normalny 4 9 3 3 3 2 3" xfId="37975" xr:uid="{81989030-037B-4A4C-A495-15E5348D1C6B}"/>
    <cellStyle name="Normalny 4 9 3 3 3 3" xfId="25396" xr:uid="{96298F67-C679-4716-8E2C-EF127174D56A}"/>
    <cellStyle name="Normalny 4 9 3 3 3 3 2" xfId="29302" xr:uid="{39818D1E-1738-4876-AA38-5AD906394FFF}"/>
    <cellStyle name="Normalny 4 9 3 3 3 3 2 2" xfId="37978" xr:uid="{33D6DA2F-0013-495F-A60D-7CE619A2D34D}"/>
    <cellStyle name="Normalny 4 9 3 3 3 3 3" xfId="37977" xr:uid="{F2342338-8E4C-415B-8CA9-F6B2D8CA48A7}"/>
    <cellStyle name="Normalny 4 9 3 3 3 4" xfId="26694" xr:uid="{341AB34B-63E2-4D1F-9B93-D104A08734CA}"/>
    <cellStyle name="Normalny 4 9 3 3 3 4 2" xfId="37979" xr:uid="{58D7AC4C-E737-4A85-A366-29307E8AEE02}"/>
    <cellStyle name="Normalny 4 9 3 3 3 5" xfId="30609" xr:uid="{EAB5742A-7EDB-45E5-89AF-24D88DE9C29F}"/>
    <cellStyle name="Normalny 4 9 3 3 3 6" xfId="32004" xr:uid="{CBF8B5E7-71F2-4920-AFF5-3D1F9E34C7FC}"/>
    <cellStyle name="Normalny 4 9 3 3 4" xfId="24088" xr:uid="{FB7F2BDF-EDD9-4191-8F89-5C98275898C6}"/>
    <cellStyle name="Normalny 4 9 3 3 4 2" xfId="27996" xr:uid="{780C4295-F51A-4A92-9DA7-FFEBEFA3EE34}"/>
    <cellStyle name="Normalny 4 9 3 3 4 2 2" xfId="37981" xr:uid="{ABB03A0D-979E-44FA-B103-93DDEB00254C}"/>
    <cellStyle name="Normalny 4 9 3 3 4 3" xfId="37980" xr:uid="{A6F33C30-C4F4-47D9-AA2D-28F63C7FBE09}"/>
    <cellStyle name="Normalny 4 9 3 3 5" xfId="25394" xr:uid="{4E91A2A4-CA95-40F8-937B-4512A7338198}"/>
    <cellStyle name="Normalny 4 9 3 3 5 2" xfId="29300" xr:uid="{878B88B7-F532-44E9-ADCF-414AA9B65C43}"/>
    <cellStyle name="Normalny 4 9 3 3 5 2 2" xfId="37983" xr:uid="{5ADF6AF1-8A9A-43A0-998F-549C11A31E3F}"/>
    <cellStyle name="Normalny 4 9 3 3 5 3" xfId="37982" xr:uid="{EFED4D8E-15DB-4D0B-ADBF-14EDF0277F0E}"/>
    <cellStyle name="Normalny 4 9 3 3 6" xfId="26692" xr:uid="{93E6A893-1524-4E85-B1F7-77DC158B730C}"/>
    <cellStyle name="Normalny 4 9 3 3 6 2" xfId="37984" xr:uid="{AFB63BE2-93C8-49E8-9C32-15ADF021034B}"/>
    <cellStyle name="Normalny 4 9 3 3 7" xfId="30610" xr:uid="{5B81BB75-F73C-4F2F-8E03-B0E3B923851E}"/>
    <cellStyle name="Normalny 4 9 3 3 8" xfId="30971" xr:uid="{745F573C-46CA-4C8B-8FE5-5A5791C96D5A}"/>
    <cellStyle name="Normalny 4 9 3 4" xfId="10078" xr:uid="{0C69C69C-F438-4E96-B5B2-BD57D694FC06}"/>
    <cellStyle name="Normalny 4 9 3 4 2" xfId="10079" xr:uid="{0C571ADC-AE1B-4213-A6DB-3072B0E8AD41}"/>
    <cellStyle name="Normalny 4 9 3 4 2 2" xfId="24092" xr:uid="{689F4B24-652D-4080-96DF-BF3E518BDE8A}"/>
    <cellStyle name="Normalny 4 9 3 4 2 2 2" xfId="28000" xr:uid="{F9274E69-0200-4D2F-88D8-9A59F235E558}"/>
    <cellStyle name="Normalny 4 9 3 4 2 2 2 2" xfId="37986" xr:uid="{6910DC92-F6EE-4AD9-B596-5B180F2957E2}"/>
    <cellStyle name="Normalny 4 9 3 4 2 2 3" xfId="37985" xr:uid="{10953758-460A-497B-9E8E-B91946DB1E8E}"/>
    <cellStyle name="Normalny 4 9 3 4 2 3" xfId="25398" xr:uid="{021B6BA9-A1CE-4F24-9808-6DE5D68D9BE3}"/>
    <cellStyle name="Normalny 4 9 3 4 2 3 2" xfId="29304" xr:uid="{276F3A31-8811-447C-901C-DAF570D0FD43}"/>
    <cellStyle name="Normalny 4 9 3 4 2 3 2 2" xfId="37988" xr:uid="{A47E069F-CDA0-446F-A432-16D7CFC7D118}"/>
    <cellStyle name="Normalny 4 9 3 4 2 3 3" xfId="37987" xr:uid="{8DA48F50-14AA-464F-9E1B-FA0576506971}"/>
    <cellStyle name="Normalny 4 9 3 4 2 4" xfId="26696" xr:uid="{704B32F8-E891-4BDD-9F62-8DDC90232599}"/>
    <cellStyle name="Normalny 4 9 3 4 2 4 2" xfId="37989" xr:uid="{C9D50700-5B9F-4D93-B382-F4EBA6C97826}"/>
    <cellStyle name="Normalny 4 9 3 4 2 5" xfId="30611" xr:uid="{AB422425-4EC3-43B1-8455-DF96765498EF}"/>
    <cellStyle name="Normalny 4 9 3 4 2 6" xfId="32005" xr:uid="{B5CA83CD-9975-4BA9-BEF6-6223420124F7}"/>
    <cellStyle name="Normalny 4 9 3 4 3" xfId="24091" xr:uid="{D9EFA28B-2031-426F-ACE3-C27604B6D763}"/>
    <cellStyle name="Normalny 4 9 3 4 3 2" xfId="27999" xr:uid="{0D7DAAFE-DD92-4380-97AB-D61DDE25F3D5}"/>
    <cellStyle name="Normalny 4 9 3 4 3 2 2" xfId="37991" xr:uid="{5D9393A1-73A5-407C-B651-F146F352D9F9}"/>
    <cellStyle name="Normalny 4 9 3 4 3 3" xfId="37990" xr:uid="{FA1B8297-0125-454F-AF33-D4FE6FFB61B4}"/>
    <cellStyle name="Normalny 4 9 3 4 4" xfId="25397" xr:uid="{C305B86E-DDD3-4F2B-931A-C8B6E0B4D9B2}"/>
    <cellStyle name="Normalny 4 9 3 4 4 2" xfId="29303" xr:uid="{3E09A8CB-2CFF-4B73-BCC3-A1CE8F83A96D}"/>
    <cellStyle name="Normalny 4 9 3 4 4 2 2" xfId="37993" xr:uid="{CA173A51-70F0-403A-884B-873A9FBD2143}"/>
    <cellStyle name="Normalny 4 9 3 4 4 3" xfId="37992" xr:uid="{22E2C6FB-B6A6-4531-8AAB-490C7DACD989}"/>
    <cellStyle name="Normalny 4 9 3 4 5" xfId="26695" xr:uid="{E01E7516-A838-425B-88C5-6A99ADB800CF}"/>
    <cellStyle name="Normalny 4 9 3 4 5 2" xfId="37994" xr:uid="{603735AC-E5E1-440E-BB3D-1387173FCA1F}"/>
    <cellStyle name="Normalny 4 9 3 4 6" xfId="30612" xr:uid="{D20ACCDB-5701-4587-BA61-29C67DA494D7}"/>
    <cellStyle name="Normalny 4 9 3 4 7" xfId="31133" xr:uid="{C53BA58B-8978-47D1-909A-CF4B89C37E5E}"/>
    <cellStyle name="Normalny 4 9 3 5" xfId="10080" xr:uid="{6F634287-0981-4492-820A-76BCC7299FEB}"/>
    <cellStyle name="Normalny 4 9 3 5 2" xfId="24093" xr:uid="{3D0C5DB3-7F5C-4A80-AAF5-57274F5EEE6D}"/>
    <cellStyle name="Normalny 4 9 3 5 2 2" xfId="28001" xr:uid="{3E1F4AB7-9295-4BB1-A664-F4A4C7C7A12A}"/>
    <cellStyle name="Normalny 4 9 3 5 2 2 2" xfId="37996" xr:uid="{6FB87099-349F-4351-A376-B459AE53970B}"/>
    <cellStyle name="Normalny 4 9 3 5 2 3" xfId="37995" xr:uid="{24694E41-1EB5-476D-86F8-2ACE7DED7FBF}"/>
    <cellStyle name="Normalny 4 9 3 5 3" xfId="25399" xr:uid="{D889BECC-ACB7-4106-BCAA-8971681CA2AD}"/>
    <cellStyle name="Normalny 4 9 3 5 3 2" xfId="29305" xr:uid="{F7CD5616-E263-426F-AC51-6BD0FE3BDE8E}"/>
    <cellStyle name="Normalny 4 9 3 5 3 2 2" xfId="37998" xr:uid="{620C25FE-5BFA-4EE6-A5EC-818B3D8FDAB9}"/>
    <cellStyle name="Normalny 4 9 3 5 3 3" xfId="37997" xr:uid="{64E894E8-F29E-4AF7-96FC-8ED0E05D7015}"/>
    <cellStyle name="Normalny 4 9 3 5 4" xfId="26697" xr:uid="{8D9304C4-C49C-4097-91AB-58EBDD789F07}"/>
    <cellStyle name="Normalny 4 9 3 5 4 2" xfId="37999" xr:uid="{460C2130-EB9D-4105-A385-8F923EFE88A9}"/>
    <cellStyle name="Normalny 4 9 3 5 5" xfId="30613" xr:uid="{EE6C0F81-1032-4C1C-9ACB-2BAAA5E76CFF}"/>
    <cellStyle name="Normalny 4 9 3 5 6" xfId="31529" xr:uid="{8DD99351-A7D7-47A4-8519-29D70FF0DFF9}"/>
    <cellStyle name="Normalny 4 9 3 6" xfId="10081" xr:uid="{4C6DC788-F305-4A03-8E80-397391D0E165}"/>
    <cellStyle name="Normalny 4 9 3 6 2" xfId="24094" xr:uid="{B3668207-25C7-4BD4-8585-54B03DAD687C}"/>
    <cellStyle name="Normalny 4 9 3 6 2 2" xfId="28002" xr:uid="{3DE8EB83-DE91-4D06-9DBC-80F76F4B1E6F}"/>
    <cellStyle name="Normalny 4 9 3 6 2 2 2" xfId="38001" xr:uid="{34673595-0F3B-470B-B818-935C69E0BB7E}"/>
    <cellStyle name="Normalny 4 9 3 6 2 3" xfId="38000" xr:uid="{76A7FDFB-00AD-4B9F-9815-87F7089ADD9B}"/>
    <cellStyle name="Normalny 4 9 3 6 3" xfId="25400" xr:uid="{87D8EF9E-C682-4EF7-B711-48317C1BA9AA}"/>
    <cellStyle name="Normalny 4 9 3 6 3 2" xfId="29306" xr:uid="{94BA5F26-CDA9-4DE6-BBE2-D04FE7AEC0A8}"/>
    <cellStyle name="Normalny 4 9 3 6 3 2 2" xfId="38003" xr:uid="{827F98EE-6510-445D-A430-D0B71DF27646}"/>
    <cellStyle name="Normalny 4 9 3 6 3 3" xfId="38002" xr:uid="{E6DD465F-B77B-4AA5-81C2-F3FE5BA5712E}"/>
    <cellStyle name="Normalny 4 9 3 6 4" xfId="26698" xr:uid="{8D7C720B-ABF9-4909-8F61-68520644FF92}"/>
    <cellStyle name="Normalny 4 9 3 6 4 2" xfId="38004" xr:uid="{2FC97968-483F-4651-80CD-8E019CD78F6A}"/>
    <cellStyle name="Normalny 4 9 3 6 5" xfId="30614" xr:uid="{75027A9E-AB77-47C9-8E3A-0B3A09588002}"/>
    <cellStyle name="Normalny 4 9 3 6 6" xfId="32000" xr:uid="{8DB97299-6BD8-4774-8F04-96BE5FAC963C}"/>
    <cellStyle name="Normalny 4 9 3 7" xfId="24079" xr:uid="{EFFA8FEF-9305-4CB3-B9C8-98AABD6C36A8}"/>
    <cellStyle name="Normalny 4 9 3 7 2" xfId="27987" xr:uid="{FA488B50-D3A9-4951-AF80-E34B2B6B553C}"/>
    <cellStyle name="Normalny 4 9 3 7 2 2" xfId="38006" xr:uid="{11010CD2-2AAA-4800-BCF1-542FC5B31382}"/>
    <cellStyle name="Normalny 4 9 3 7 3" xfId="38005" xr:uid="{C352B79D-5109-4192-84BC-52B5AF5D8352}"/>
    <cellStyle name="Normalny 4 9 3 8" xfId="25385" xr:uid="{D89A62B4-1E7E-4B42-A992-25002CBD35E5}"/>
    <cellStyle name="Normalny 4 9 3 8 2" xfId="29291" xr:uid="{83E5D3DD-20AE-4F43-A46C-026F7F8C6143}"/>
    <cellStyle name="Normalny 4 9 3 8 2 2" xfId="38008" xr:uid="{709CD213-E8AB-4CC6-8231-2406AD3C2EEF}"/>
    <cellStyle name="Normalny 4 9 3 8 3" xfId="38007" xr:uid="{A04C373F-06AB-4D3C-A26F-80B8D660BCC4}"/>
    <cellStyle name="Normalny 4 9 3 9" xfId="26683" xr:uid="{FB016A9C-E4D6-43B2-8FA7-F6DE3B537DD5}"/>
    <cellStyle name="Normalny 4 9 3 9 2" xfId="38009" xr:uid="{C707FFC7-8BFE-457D-8F10-190CC32989DF}"/>
    <cellStyle name="Normalny 4 9 4" xfId="10082" xr:uid="{E4F5526C-8275-4F46-ACE2-3C9582B7C145}"/>
    <cellStyle name="Normalny 4 9 4 10" xfId="30852" xr:uid="{0A1FAB56-2F95-4BED-AD30-A041BFF476D8}"/>
    <cellStyle name="Normalny 4 9 4 2" xfId="10083" xr:uid="{0EF73E39-480E-4E93-AEA5-ABE4CB20BE9F}"/>
    <cellStyle name="Normalny 4 9 4 2 2" xfId="10084" xr:uid="{9E7B1895-F7CB-42E4-A6A3-EFB81416A5CB}"/>
    <cellStyle name="Normalny 4 9 4 2 2 2" xfId="24097" xr:uid="{FF38A797-C7D0-4ED0-B445-7910008E8589}"/>
    <cellStyle name="Normalny 4 9 4 2 2 2 2" xfId="28005" xr:uid="{A1E900F9-6BE5-4DA2-835A-5773863DB6FF}"/>
    <cellStyle name="Normalny 4 9 4 2 2 2 2 2" xfId="38011" xr:uid="{45563289-B126-434F-B75B-F766690BE9DA}"/>
    <cellStyle name="Normalny 4 9 4 2 2 2 3" xfId="38010" xr:uid="{B8FEA09E-F540-4CE8-B297-1EEBDD190FD0}"/>
    <cellStyle name="Normalny 4 9 4 2 2 3" xfId="25403" xr:uid="{D21F08F0-7509-4220-842B-6CAAA178999F}"/>
    <cellStyle name="Normalny 4 9 4 2 2 3 2" xfId="29309" xr:uid="{5B174BA1-69E7-4754-815B-4D059DB1EDE4}"/>
    <cellStyle name="Normalny 4 9 4 2 2 3 2 2" xfId="38013" xr:uid="{44BF0EDC-3B4C-4490-8528-CF3327A53F72}"/>
    <cellStyle name="Normalny 4 9 4 2 2 3 3" xfId="38012" xr:uid="{FB037251-C413-4D68-8E8B-B4CC1BE3B4E6}"/>
    <cellStyle name="Normalny 4 9 4 2 2 4" xfId="26701" xr:uid="{B7B03565-DC30-4E4D-9487-38028AB03D0C}"/>
    <cellStyle name="Normalny 4 9 4 2 2 4 2" xfId="38014" xr:uid="{BC70277C-B124-44FC-AFFD-A97B6FC401C7}"/>
    <cellStyle name="Normalny 4 9 4 2 2 5" xfId="30615" xr:uid="{0CA62CCA-E7E9-497F-90E8-F9AFACD5AFE0}"/>
    <cellStyle name="Normalny 4 9 4 2 2 6" xfId="31534" xr:uid="{8DDE1566-C748-41AC-B84B-D17BD28F7B13}"/>
    <cellStyle name="Normalny 4 9 4 2 3" xfId="10085" xr:uid="{8F4B5040-26EB-4CB0-BE62-D0047F4B3268}"/>
    <cellStyle name="Normalny 4 9 4 2 3 2" xfId="24098" xr:uid="{7B93F51E-7A0A-46EC-810E-32C21EEB454A}"/>
    <cellStyle name="Normalny 4 9 4 2 3 2 2" xfId="28006" xr:uid="{F6F12F2E-B689-464E-8993-A12B05F14F82}"/>
    <cellStyle name="Normalny 4 9 4 2 3 2 2 2" xfId="38016" xr:uid="{716FF90C-BA1B-402B-A703-201E49F1A5A1}"/>
    <cellStyle name="Normalny 4 9 4 2 3 2 3" xfId="38015" xr:uid="{8E7C0815-5BCC-4C7F-B75A-0ACDB63CC2A5}"/>
    <cellStyle name="Normalny 4 9 4 2 3 3" xfId="25404" xr:uid="{08303E4F-29B9-485F-9777-52973C6461B0}"/>
    <cellStyle name="Normalny 4 9 4 2 3 3 2" xfId="29310" xr:uid="{B537CC53-FA4D-4B0F-A761-37DE3A6DF601}"/>
    <cellStyle name="Normalny 4 9 4 2 3 3 2 2" xfId="38018" xr:uid="{0EFECC16-7B88-4225-AD23-9F0C91647AD6}"/>
    <cellStyle name="Normalny 4 9 4 2 3 3 3" xfId="38017" xr:uid="{FE42CF39-62D6-4321-8350-A592E0910910}"/>
    <cellStyle name="Normalny 4 9 4 2 3 4" xfId="26702" xr:uid="{58EBE928-EA96-4DD0-99BE-15A5382E0811}"/>
    <cellStyle name="Normalny 4 9 4 2 3 4 2" xfId="38019" xr:uid="{76C92FFB-135E-41FD-9B09-A542C4D857A9}"/>
    <cellStyle name="Normalny 4 9 4 2 3 5" xfId="30616" xr:uid="{31560294-0454-42AE-9DC5-8A4555636F13}"/>
    <cellStyle name="Normalny 4 9 4 2 3 6" xfId="32007" xr:uid="{1C245E38-491F-4CCD-B587-D9808E567AAB}"/>
    <cellStyle name="Normalny 4 9 4 2 4" xfId="24096" xr:uid="{1D997B0E-5E5E-4AF6-97DC-016EF78580D2}"/>
    <cellStyle name="Normalny 4 9 4 2 4 2" xfId="28004" xr:uid="{5313F67B-5FDA-4925-8CB5-5AAA76836A69}"/>
    <cellStyle name="Normalny 4 9 4 2 4 2 2" xfId="38021" xr:uid="{062EA474-313D-4B98-904E-90C1239F1B73}"/>
    <cellStyle name="Normalny 4 9 4 2 4 3" xfId="38020" xr:uid="{8E7240C0-47FC-4FBC-B993-25FC226607EB}"/>
    <cellStyle name="Normalny 4 9 4 2 5" xfId="25402" xr:uid="{2CFFB771-4243-45CB-BFDE-B600BEF8078F}"/>
    <cellStyle name="Normalny 4 9 4 2 5 2" xfId="29308" xr:uid="{D2079F7A-0A44-48FA-B2A7-025C5F39CE3A}"/>
    <cellStyle name="Normalny 4 9 4 2 5 2 2" xfId="38023" xr:uid="{D81E2332-C1CD-4002-81C7-A61494302BA1}"/>
    <cellStyle name="Normalny 4 9 4 2 5 3" xfId="38022" xr:uid="{4C0DEB9A-164C-4D46-9319-24967DBCF39A}"/>
    <cellStyle name="Normalny 4 9 4 2 6" xfId="26700" xr:uid="{322A10D6-3F24-4519-986A-A9A78390FF43}"/>
    <cellStyle name="Normalny 4 9 4 2 6 2" xfId="38024" xr:uid="{F1A79753-88F6-4C04-B189-FE4F3650B1C8}"/>
    <cellStyle name="Normalny 4 9 4 2 7" xfId="30617" xr:uid="{4BE8727D-5077-4A53-ACAE-696454033310}"/>
    <cellStyle name="Normalny 4 9 4 2 8" xfId="31014" xr:uid="{B3B544C9-E392-4BB3-BB48-2D770CC00AB5}"/>
    <cellStyle name="Normalny 4 9 4 3" xfId="10086" xr:uid="{75C2855E-A0A0-41EF-B3D3-9E982D10C483}"/>
    <cellStyle name="Normalny 4 9 4 3 2" xfId="10087" xr:uid="{FD056190-A428-4AC8-A312-ABF12B616B2C}"/>
    <cellStyle name="Normalny 4 9 4 3 2 2" xfId="24100" xr:uid="{3ABA24C5-8174-4DCF-AA73-A9B6DA091958}"/>
    <cellStyle name="Normalny 4 9 4 3 2 2 2" xfId="28008" xr:uid="{613C6228-29C0-4E86-AE77-9402B15357B1}"/>
    <cellStyle name="Normalny 4 9 4 3 2 2 2 2" xfId="38026" xr:uid="{445C4CA1-AB9A-4F95-8E98-DEF4CD84844D}"/>
    <cellStyle name="Normalny 4 9 4 3 2 2 3" xfId="38025" xr:uid="{3C4A2FD2-C874-42EE-B48D-21D13839C533}"/>
    <cellStyle name="Normalny 4 9 4 3 2 3" xfId="25406" xr:uid="{2623ECF4-B5B8-4D70-B3AE-6D96FA005B78}"/>
    <cellStyle name="Normalny 4 9 4 3 2 3 2" xfId="29312" xr:uid="{7E7692C1-1DCD-4EE0-93C9-07517077E4F1}"/>
    <cellStyle name="Normalny 4 9 4 3 2 3 2 2" xfId="38028" xr:uid="{0D989584-F836-4DF7-9E9B-9BA39320CF2D}"/>
    <cellStyle name="Normalny 4 9 4 3 2 3 3" xfId="38027" xr:uid="{F8E94E71-23BB-4714-AF2C-7810686B7D47}"/>
    <cellStyle name="Normalny 4 9 4 3 2 4" xfId="26704" xr:uid="{2AABC24E-3A32-4458-AB36-17536AEE2F13}"/>
    <cellStyle name="Normalny 4 9 4 3 2 4 2" xfId="38029" xr:uid="{49663278-51D2-4602-B173-729E960841AA}"/>
    <cellStyle name="Normalny 4 9 4 3 2 5" xfId="30618" xr:uid="{09FB582C-7A7B-4418-8034-5128D98E66E0}"/>
    <cellStyle name="Normalny 4 9 4 3 2 6" xfId="32008" xr:uid="{EAC076CA-D832-4795-95FD-5605B894BDD0}"/>
    <cellStyle name="Normalny 4 9 4 3 3" xfId="24099" xr:uid="{61425913-9EB2-4A97-BBAD-27402E66A2C6}"/>
    <cellStyle name="Normalny 4 9 4 3 3 2" xfId="28007" xr:uid="{FE31BDF8-B9C3-4EA0-BA11-CF3C605950CA}"/>
    <cellStyle name="Normalny 4 9 4 3 3 2 2" xfId="38031" xr:uid="{678E34CA-12F4-42D9-A4E0-F0A669545857}"/>
    <cellStyle name="Normalny 4 9 4 3 3 3" xfId="38030" xr:uid="{A4603C55-8630-47DA-BB5D-3F8616791B9A}"/>
    <cellStyle name="Normalny 4 9 4 3 4" xfId="25405" xr:uid="{B34076F7-4504-48A0-B5C2-26513DF57211}"/>
    <cellStyle name="Normalny 4 9 4 3 4 2" xfId="29311" xr:uid="{F0AE933B-3E4C-489C-B691-3E7443F62B32}"/>
    <cellStyle name="Normalny 4 9 4 3 4 2 2" xfId="38033" xr:uid="{22646E8F-B495-477D-AAF7-4A9A16EC399F}"/>
    <cellStyle name="Normalny 4 9 4 3 4 3" xfId="38032" xr:uid="{8202D1DB-25A5-4B6C-BC31-A2B991CBF805}"/>
    <cellStyle name="Normalny 4 9 4 3 5" xfId="26703" xr:uid="{E931E1B1-684C-4850-9876-28A3350C9206}"/>
    <cellStyle name="Normalny 4 9 4 3 5 2" xfId="38034" xr:uid="{2925AEE0-B7B3-4825-93B2-6EEF665EF795}"/>
    <cellStyle name="Normalny 4 9 4 3 6" xfId="30619" xr:uid="{F16C8529-058F-4FFB-83BB-1B36D43AA842}"/>
    <cellStyle name="Normalny 4 9 4 3 7" xfId="31176" xr:uid="{45B8D5B3-B9A0-4799-86F9-48CB9A7745F0}"/>
    <cellStyle name="Normalny 4 9 4 4" xfId="10088" xr:uid="{5C6211CE-6611-481C-AC6B-31DF5F5411E2}"/>
    <cellStyle name="Normalny 4 9 4 4 2" xfId="24101" xr:uid="{DE60ABAA-EE67-47DE-A60D-EB434F31098E}"/>
    <cellStyle name="Normalny 4 9 4 4 2 2" xfId="28009" xr:uid="{16B376F2-91D9-483D-B073-B7B89AB61A32}"/>
    <cellStyle name="Normalny 4 9 4 4 2 2 2" xfId="38036" xr:uid="{8F661770-EF2B-467A-A05E-2E727F79D33C}"/>
    <cellStyle name="Normalny 4 9 4 4 2 3" xfId="38035" xr:uid="{2D3EC7AD-15FE-4829-8824-D7A58471E28C}"/>
    <cellStyle name="Normalny 4 9 4 4 3" xfId="25407" xr:uid="{97442B01-36F3-4193-803E-E2AA09031C81}"/>
    <cellStyle name="Normalny 4 9 4 4 3 2" xfId="29313" xr:uid="{3DBEAEB0-3923-4FD3-82A0-701F2D4EB7B8}"/>
    <cellStyle name="Normalny 4 9 4 4 3 2 2" xfId="38038" xr:uid="{F9A24B93-33BB-4CD6-87AD-6645C6C831B5}"/>
    <cellStyle name="Normalny 4 9 4 4 3 3" xfId="38037" xr:uid="{4B99AFC7-264C-4573-83B3-4170AAD29765}"/>
    <cellStyle name="Normalny 4 9 4 4 4" xfId="26705" xr:uid="{F997A850-96EC-45D5-A931-419E08ED526B}"/>
    <cellStyle name="Normalny 4 9 4 4 4 2" xfId="38039" xr:uid="{FB2EEF46-B2D0-4152-ACE8-77FCB8B3DC8D}"/>
    <cellStyle name="Normalny 4 9 4 4 5" xfId="30620" xr:uid="{02101BAD-0143-4C86-893F-785148B8BA5A}"/>
    <cellStyle name="Normalny 4 9 4 4 6" xfId="31533" xr:uid="{EA74F964-B463-4FFF-921B-5493A3A12B30}"/>
    <cellStyle name="Normalny 4 9 4 5" xfId="10089" xr:uid="{0B4C9BBC-E4AB-448D-9438-79962523582F}"/>
    <cellStyle name="Normalny 4 9 4 5 2" xfId="24102" xr:uid="{993338A9-F4F3-443A-A43E-4D6C795CBE57}"/>
    <cellStyle name="Normalny 4 9 4 5 2 2" xfId="28010" xr:uid="{98BEEB2D-FF70-4789-AAA0-3D73B74450CD}"/>
    <cellStyle name="Normalny 4 9 4 5 2 2 2" xfId="38041" xr:uid="{A12F6FE6-26B4-4799-BB85-E8D714B4384D}"/>
    <cellStyle name="Normalny 4 9 4 5 2 3" xfId="38040" xr:uid="{478AADF8-475C-46F5-9D18-DACCACF67744}"/>
    <cellStyle name="Normalny 4 9 4 5 3" xfId="25408" xr:uid="{F5F9ED24-EBE0-4659-965F-E8B73BBC8773}"/>
    <cellStyle name="Normalny 4 9 4 5 3 2" xfId="29314" xr:uid="{C136F3B1-02C3-4A38-AC06-8F39802B3471}"/>
    <cellStyle name="Normalny 4 9 4 5 3 2 2" xfId="38043" xr:uid="{A0031B95-E75F-44F3-9DD2-91CF374945F3}"/>
    <cellStyle name="Normalny 4 9 4 5 3 3" xfId="38042" xr:uid="{9D159A55-9263-41FF-8ED4-21B155F36A9E}"/>
    <cellStyle name="Normalny 4 9 4 5 4" xfId="26706" xr:uid="{6C93F7B2-6378-4B2D-80DD-49FCB0C20D0F}"/>
    <cellStyle name="Normalny 4 9 4 5 4 2" xfId="38044" xr:uid="{ACAFD3D0-737F-4DA8-8B65-4746FE648340}"/>
    <cellStyle name="Normalny 4 9 4 5 5" xfId="30621" xr:uid="{02CCF1D2-8771-4A7B-AD7D-988152EEC2B6}"/>
    <cellStyle name="Normalny 4 9 4 5 6" xfId="32006" xr:uid="{152F258B-7102-4263-B60F-5638AC67F2BE}"/>
    <cellStyle name="Normalny 4 9 4 6" xfId="24095" xr:uid="{CF21702F-6A46-4011-82F9-8022E3219848}"/>
    <cellStyle name="Normalny 4 9 4 6 2" xfId="28003" xr:uid="{E9A52211-5690-428E-8221-5C014FA1A96D}"/>
    <cellStyle name="Normalny 4 9 4 6 2 2" xfId="38046" xr:uid="{0FE62A00-50F1-4DA8-9ACA-DA9E4121DB24}"/>
    <cellStyle name="Normalny 4 9 4 6 3" xfId="38045" xr:uid="{3C90640B-423E-4C16-8E85-0885205CC35B}"/>
    <cellStyle name="Normalny 4 9 4 7" xfId="25401" xr:uid="{17C51FBF-9182-4013-BFA7-FAE4943AA083}"/>
    <cellStyle name="Normalny 4 9 4 7 2" xfId="29307" xr:uid="{9277A7BB-FA22-457C-B8F0-A399652996D6}"/>
    <cellStyle name="Normalny 4 9 4 7 2 2" xfId="38048" xr:uid="{3A4C53DE-6935-4BAF-932A-BC995600B6D2}"/>
    <cellStyle name="Normalny 4 9 4 7 3" xfId="38047" xr:uid="{19BB5709-2B71-4EBA-A26E-0F51403A051A}"/>
    <cellStyle name="Normalny 4 9 4 8" xfId="26699" xr:uid="{D335054E-A098-4713-8EBE-55CCBC1DC687}"/>
    <cellStyle name="Normalny 4 9 4 8 2" xfId="38049" xr:uid="{FDA2B335-E017-43B8-A700-8C060EE93CB2}"/>
    <cellStyle name="Normalny 4 9 4 9" xfId="30622" xr:uid="{DEE37CB7-D914-48AD-A9B4-268C49BB5531}"/>
    <cellStyle name="Normalny 4 9 5" xfId="10090" xr:uid="{9D132E1D-2D22-4072-8287-2E6BC6339A7C}"/>
    <cellStyle name="Normalny 4 9 5 2" xfId="10091" xr:uid="{F883B498-DE4D-4908-BABF-CF9FD46BD14B}"/>
    <cellStyle name="Normalny 4 9 5 2 2" xfId="24104" xr:uid="{FDBA1EF7-56B2-498E-ACC9-CC43DE5CAD1E}"/>
    <cellStyle name="Normalny 4 9 5 2 2 2" xfId="28012" xr:uid="{A867DF47-7053-44F0-AE0F-2438D9A55849}"/>
    <cellStyle name="Normalny 4 9 5 2 2 2 2" xfId="38051" xr:uid="{DE8F1726-3505-4368-B92F-4C506AD800F4}"/>
    <cellStyle name="Normalny 4 9 5 2 2 3" xfId="38050" xr:uid="{BB6F9AC0-82E1-486D-B2E7-1FC37B0287A1}"/>
    <cellStyle name="Normalny 4 9 5 2 3" xfId="25410" xr:uid="{B12FE228-6D55-4C81-8062-134C365CB0B3}"/>
    <cellStyle name="Normalny 4 9 5 2 3 2" xfId="29316" xr:uid="{5A70805D-1B41-47C8-AA81-F6FDD837DFD3}"/>
    <cellStyle name="Normalny 4 9 5 2 3 2 2" xfId="38053" xr:uid="{548C8B8C-735D-4AD1-988A-7461816B79F9}"/>
    <cellStyle name="Normalny 4 9 5 2 3 3" xfId="38052" xr:uid="{91FF01AA-F1A0-4DA5-AD4A-293C268CE32A}"/>
    <cellStyle name="Normalny 4 9 5 2 4" xfId="26708" xr:uid="{2FCA1B1C-E8BA-4724-9CC3-8BA9C2857491}"/>
    <cellStyle name="Normalny 4 9 5 2 4 2" xfId="38054" xr:uid="{8ACCAFD0-A170-4B71-B565-25820CEC53CD}"/>
    <cellStyle name="Normalny 4 9 5 2 5" xfId="30623" xr:uid="{B61DE464-D6BC-4D7B-A38B-DE3F0A133A5E}"/>
    <cellStyle name="Normalny 4 9 5 2 6" xfId="31535" xr:uid="{230BE8FB-DC6D-4975-A363-2A96944BEFB3}"/>
    <cellStyle name="Normalny 4 9 5 3" xfId="10092" xr:uid="{46519073-0600-4A7E-9AAC-7BAA906B2E57}"/>
    <cellStyle name="Normalny 4 9 5 3 2" xfId="24105" xr:uid="{886E3C7E-B30D-4FE9-BA05-2D4F361E902F}"/>
    <cellStyle name="Normalny 4 9 5 3 2 2" xfId="28013" xr:uid="{19210CA6-A0F0-4BDB-93DB-F3B5D16BD9E1}"/>
    <cellStyle name="Normalny 4 9 5 3 2 2 2" xfId="38056" xr:uid="{04BCBFC5-2952-4608-983E-B6EEC860BB61}"/>
    <cellStyle name="Normalny 4 9 5 3 2 3" xfId="38055" xr:uid="{29B6E82F-0FCE-4467-9D3F-B3EAD6DC7113}"/>
    <cellStyle name="Normalny 4 9 5 3 3" xfId="25411" xr:uid="{4563595D-FE70-4FF2-8AC4-C30292BA2261}"/>
    <cellStyle name="Normalny 4 9 5 3 3 2" xfId="29317" xr:uid="{3315E556-DD3D-4BEB-9279-6F780B7DB9A2}"/>
    <cellStyle name="Normalny 4 9 5 3 3 2 2" xfId="38058" xr:uid="{CF31F9A4-253D-4EA4-9392-9BBE1316ABFB}"/>
    <cellStyle name="Normalny 4 9 5 3 3 3" xfId="38057" xr:uid="{143C365C-AE7B-416A-928E-DA6AA51CA973}"/>
    <cellStyle name="Normalny 4 9 5 3 4" xfId="26709" xr:uid="{CA0D85CD-FD91-4FF7-A849-09A47BA8F023}"/>
    <cellStyle name="Normalny 4 9 5 3 4 2" xfId="38059" xr:uid="{4C6A7AA0-4112-43EF-8018-1E10BF0FF11A}"/>
    <cellStyle name="Normalny 4 9 5 3 5" xfId="30624" xr:uid="{EDDA6E06-928C-428F-81BA-E951B1C00293}"/>
    <cellStyle name="Normalny 4 9 5 3 6" xfId="32009" xr:uid="{BE85CA13-1BBA-4E25-A800-ACFE016F2F35}"/>
    <cellStyle name="Normalny 4 9 5 4" xfId="24103" xr:uid="{0E7B09F7-CDC5-4A02-9202-EAD074656B4C}"/>
    <cellStyle name="Normalny 4 9 5 4 2" xfId="28011" xr:uid="{FEAA204E-F36B-428A-A96F-9FFB624364B7}"/>
    <cellStyle name="Normalny 4 9 5 4 2 2" xfId="38061" xr:uid="{0413FFA9-345C-46E6-9332-9B7AA2B416A2}"/>
    <cellStyle name="Normalny 4 9 5 4 3" xfId="38060" xr:uid="{FAFC9FF6-8541-4400-8A6B-3F2D491ABE3C}"/>
    <cellStyle name="Normalny 4 9 5 5" xfId="25409" xr:uid="{9DB36693-BDAC-496B-B0D6-F71BACFA0BC3}"/>
    <cellStyle name="Normalny 4 9 5 5 2" xfId="29315" xr:uid="{58511A81-E7CC-40AE-9B0F-A11F058E1B81}"/>
    <cellStyle name="Normalny 4 9 5 5 2 2" xfId="38063" xr:uid="{DEF89D0C-27F7-4B0C-BE2C-036CC41AA2EE}"/>
    <cellStyle name="Normalny 4 9 5 5 3" xfId="38062" xr:uid="{803168AA-9B25-429B-BDBC-CA03F1D885CA}"/>
    <cellStyle name="Normalny 4 9 5 6" xfId="26707" xr:uid="{F278A0C2-43D5-4335-A9A5-F85688EB6AFA}"/>
    <cellStyle name="Normalny 4 9 5 6 2" xfId="38064" xr:uid="{7422097A-0A39-4DF7-AC7F-F6F7C56FFB4B}"/>
    <cellStyle name="Normalny 4 9 5 7" xfId="30625" xr:uid="{85F53BFC-6AAC-4FF7-82B8-7F89C1E03687}"/>
    <cellStyle name="Normalny 4 9 5 8" xfId="30935" xr:uid="{4036EBBC-3326-472B-B266-56DB64615A35}"/>
    <cellStyle name="Normalny 4 9 6" xfId="10093" xr:uid="{F279AD36-258F-4FA4-8A6E-C33A818602A5}"/>
    <cellStyle name="Normalny 4 9 6 2" xfId="10094" xr:uid="{7067B2E6-10BA-4DFC-B399-5A89E5BD93EC}"/>
    <cellStyle name="Normalny 4 9 6 2 2" xfId="24107" xr:uid="{25BE0C86-82F1-4AC5-AC16-C0BD40AC742E}"/>
    <cellStyle name="Normalny 4 9 6 2 2 2" xfId="28015" xr:uid="{28A0BA53-F95D-4BD0-938C-FABDEBBB98B0}"/>
    <cellStyle name="Normalny 4 9 6 2 2 2 2" xfId="38066" xr:uid="{5B79FFA5-D08A-4A79-B59B-B20894A13D98}"/>
    <cellStyle name="Normalny 4 9 6 2 2 3" xfId="38065" xr:uid="{7B7D611A-AF0A-4D00-8FD7-0AC9773C3F1D}"/>
    <cellStyle name="Normalny 4 9 6 2 3" xfId="25413" xr:uid="{4D8AE8B4-7949-4AAF-8761-351A5166EB0F}"/>
    <cellStyle name="Normalny 4 9 6 2 3 2" xfId="29319" xr:uid="{472608DD-1AA6-4C2B-8760-0F3D0C1F0091}"/>
    <cellStyle name="Normalny 4 9 6 2 3 2 2" xfId="38068" xr:uid="{7E879EFD-242D-4231-BD78-53608AA5250D}"/>
    <cellStyle name="Normalny 4 9 6 2 3 3" xfId="38067" xr:uid="{38259ACD-0ECA-40A9-BAB8-182B629C14B0}"/>
    <cellStyle name="Normalny 4 9 6 2 4" xfId="26711" xr:uid="{5E21DD07-F6F4-4F5D-994F-8B7F27D5E2E2}"/>
    <cellStyle name="Normalny 4 9 6 2 4 2" xfId="38069" xr:uid="{43D7D136-A445-4A96-9CD9-DC46FA6047B5}"/>
    <cellStyle name="Normalny 4 9 6 2 5" xfId="30626" xr:uid="{89D3C604-51C0-484A-A0B1-1EF7D3DAF5C9}"/>
    <cellStyle name="Normalny 4 9 6 2 6" xfId="32010" xr:uid="{894C58CC-3C60-4382-A155-9836D0FB7974}"/>
    <cellStyle name="Normalny 4 9 6 3" xfId="24106" xr:uid="{97BF0602-EC63-421E-B8DF-2E32CEB0565D}"/>
    <cellStyle name="Normalny 4 9 6 3 2" xfId="28014" xr:uid="{98586248-2979-4DF6-B180-E36942FB74B6}"/>
    <cellStyle name="Normalny 4 9 6 3 2 2" xfId="38071" xr:uid="{9D6264E8-D50B-450E-AB06-EA9727A9DD06}"/>
    <cellStyle name="Normalny 4 9 6 3 3" xfId="38070" xr:uid="{A9253FB1-A4FF-49CB-B57B-8A738C6B2934}"/>
    <cellStyle name="Normalny 4 9 6 4" xfId="25412" xr:uid="{749712F5-6AA5-4BD0-9495-2A27220B9612}"/>
    <cellStyle name="Normalny 4 9 6 4 2" xfId="29318" xr:uid="{4D1AFD2E-2026-42C2-8BB3-681698D57399}"/>
    <cellStyle name="Normalny 4 9 6 4 2 2" xfId="38073" xr:uid="{23B5923B-BE7E-499F-9832-3F2DF1B6FDFB}"/>
    <cellStyle name="Normalny 4 9 6 4 3" xfId="38072" xr:uid="{2DD6F4CD-291D-4556-A7B4-AF1C10F9E348}"/>
    <cellStyle name="Normalny 4 9 6 5" xfId="26710" xr:uid="{522B6A2C-3272-4F25-8CB2-28DD866A05E4}"/>
    <cellStyle name="Normalny 4 9 6 5 2" xfId="38074" xr:uid="{7309791B-5AEF-4270-B0A7-A6337480B8F5}"/>
    <cellStyle name="Normalny 4 9 6 6" xfId="30627" xr:uid="{3848097E-AA63-4351-A479-1F1F324843BC}"/>
    <cellStyle name="Normalny 4 9 6 7" xfId="31097" xr:uid="{EE771CCF-3A0E-4D40-8E43-31C4182B3145}"/>
    <cellStyle name="Normalny 4 9 7" xfId="10095" xr:uid="{CC4219D7-E918-4ABD-BC51-239B996CFCF4}"/>
    <cellStyle name="Normalny 4 9 7 2" xfId="24108" xr:uid="{456F46E3-B234-4604-AA6B-BB055EEC3059}"/>
    <cellStyle name="Normalny 4 9 7 2 2" xfId="28016" xr:uid="{2C7CEC37-58D0-4596-ACA0-C035035FF25E}"/>
    <cellStyle name="Normalny 4 9 7 2 2 2" xfId="38076" xr:uid="{6BEC04AC-BB3D-4B00-8874-26F66362B6C8}"/>
    <cellStyle name="Normalny 4 9 7 2 3" xfId="38075" xr:uid="{1A066EA3-EBEF-41D2-A467-23DD987A0E03}"/>
    <cellStyle name="Normalny 4 9 7 3" xfId="25414" xr:uid="{F9E0F5B7-0C1D-4B4A-A97F-A7A89F44C46B}"/>
    <cellStyle name="Normalny 4 9 7 3 2" xfId="29320" xr:uid="{D5E423C3-179F-4357-B99C-6FCFF8DBFF28}"/>
    <cellStyle name="Normalny 4 9 7 3 2 2" xfId="38078" xr:uid="{52F531C1-8141-479E-BCDA-04D6E5E76396}"/>
    <cellStyle name="Normalny 4 9 7 3 3" xfId="38077" xr:uid="{19F73578-638E-4813-B3E3-F03434073B7A}"/>
    <cellStyle name="Normalny 4 9 7 4" xfId="26712" xr:uid="{98611B3B-6C13-41B5-8BFD-C0EDFC8FA901}"/>
    <cellStyle name="Normalny 4 9 7 4 2" xfId="38079" xr:uid="{666B63BE-DBB6-4092-925D-FB3A33907FB6}"/>
    <cellStyle name="Normalny 4 9 7 5" xfId="30628" xr:uid="{AC83DE02-2A24-4460-B2D8-04E995597BAE}"/>
    <cellStyle name="Normalny 4 9 7 6" xfId="31524" xr:uid="{136551D3-AB64-476D-8606-4E10DA0219B8}"/>
    <cellStyle name="Normalny 4 9 8" xfId="10096" xr:uid="{55422E6F-BBF3-43BA-B6DF-16B91E5C3132}"/>
    <cellStyle name="Normalny 4 9 8 2" xfId="24109" xr:uid="{EF42B301-D506-4EC4-BEB2-5075A9A40AB5}"/>
    <cellStyle name="Normalny 4 9 8 2 2" xfId="28017" xr:uid="{59204C3D-32CF-4D3F-92D5-D8D07C933353}"/>
    <cellStyle name="Normalny 4 9 8 2 2 2" xfId="38081" xr:uid="{791AB9DF-6F4C-421F-AD3C-69A1EA78D3CF}"/>
    <cellStyle name="Normalny 4 9 8 2 3" xfId="38080" xr:uid="{9A61BF30-B98A-4428-B261-A963715E5467}"/>
    <cellStyle name="Normalny 4 9 8 3" xfId="25415" xr:uid="{BA980590-BEA5-4D11-AE04-825D1EB5BD26}"/>
    <cellStyle name="Normalny 4 9 8 3 2" xfId="29321" xr:uid="{7B569020-D5E0-44AC-BE13-EFADE9F9A221}"/>
    <cellStyle name="Normalny 4 9 8 3 2 2" xfId="38083" xr:uid="{E16864F0-4CB7-440D-90A3-DC0CA2F81314}"/>
    <cellStyle name="Normalny 4 9 8 3 3" xfId="38082" xr:uid="{81226C29-7DF7-4C9C-853D-5F96192158C6}"/>
    <cellStyle name="Normalny 4 9 8 4" xfId="26713" xr:uid="{812D5572-8F4D-439B-B857-DF28513DC70A}"/>
    <cellStyle name="Normalny 4 9 8 4 2" xfId="38084" xr:uid="{226CEE2B-F6CB-4445-8A82-BFCDA558E4FB}"/>
    <cellStyle name="Normalny 4 9 8 5" xfId="30629" xr:uid="{887BC27F-6209-411C-886B-D2D7A82D68A2}"/>
    <cellStyle name="Normalny 4 9 8 6" xfId="31993" xr:uid="{AC92B92B-100C-47CD-8F31-FD8BE91B8F00}"/>
    <cellStyle name="Normalny 4 9 9" xfId="24062" xr:uid="{A9662925-1340-40B3-B2A6-26148CDC2171}"/>
    <cellStyle name="Normalny 4 9 9 2" xfId="27970" xr:uid="{35F24100-F864-4122-9755-C12C710FA1DE}"/>
    <cellStyle name="Normalny 4 9 9 2 2" xfId="38086" xr:uid="{F064EA05-A25E-4041-B532-A5801FCD81FC}"/>
    <cellStyle name="Normalny 4 9 9 3" xfId="38085" xr:uid="{C7D05401-ED77-4837-AA34-005707040A8E}"/>
    <cellStyle name="Normalny 4_Combined Cashflow Nova Park Askana (6)(1) (3)" xfId="40738" xr:uid="{D860CD8A-47E6-4D29-9EE9-F6E88BEC652B}"/>
    <cellStyle name="Normalny 40" xfId="40739" xr:uid="{940EA264-D13B-45AB-BC9B-4E1E215D79DD}"/>
    <cellStyle name="Normalny 41" xfId="40740" xr:uid="{8B0302C8-3014-4686-9753-DCE619652B14}"/>
    <cellStyle name="Normalny 41 2" xfId="41717" xr:uid="{EFA615EE-A070-4221-B8B8-787AEB377EDD}"/>
    <cellStyle name="Normalny 42" xfId="40741" xr:uid="{0C734AF7-F85F-4A97-8E5E-D432D49E602C}"/>
    <cellStyle name="Normalny 43" xfId="30630" xr:uid="{2EC52F56-1C8A-474F-8AB9-FA7FB8E226B7}"/>
    <cellStyle name="Normalny 43 2" xfId="40742" xr:uid="{1B2B2A50-EEA8-426F-AD40-DA669408835D}"/>
    <cellStyle name="Normalny 43 3" xfId="41836" xr:uid="{251D3751-4EC2-4170-987C-918C9B086B25}"/>
    <cellStyle name="Normalny 44" xfId="40743" xr:uid="{C94BE0CA-4EB2-4B52-8D19-1FDAFB306DE2}"/>
    <cellStyle name="Normalny 45" xfId="40744" xr:uid="{0F661BBA-E802-4D6B-BA0A-2D9FF7EA912E}"/>
    <cellStyle name="Normalny 46" xfId="40745" xr:uid="{805DECA4-BA7F-4B0A-B812-83BA494E81BC}"/>
    <cellStyle name="Normalny 47" xfId="40746" xr:uid="{1F0D3977-DC4C-4E0B-B58E-96BB61D85927}"/>
    <cellStyle name="Normalny 48" xfId="40747" xr:uid="{31B890CE-2779-478B-8674-A8ADDC4FBD1B}"/>
    <cellStyle name="Normalny 49" xfId="40748" xr:uid="{04796EE0-E72D-4C55-8F32-96A1511E8E66}"/>
    <cellStyle name="Normalny 5" xfId="9" xr:uid="{8DAB2D7F-3A38-485A-A26A-D48E8795929D}"/>
    <cellStyle name="Normalny 5 10" xfId="10097" xr:uid="{C6356E85-E108-4DBE-9EE8-9C161532DC51}"/>
    <cellStyle name="Normalny 5 10 2" xfId="10098" xr:uid="{F574AF4C-0E84-4947-B842-C070852D6DE1}"/>
    <cellStyle name="Normalny 5 10 2 2" xfId="10099" xr:uid="{B7027257-2F3B-40D8-98A7-D47CCFC35864}"/>
    <cellStyle name="Normalny 5 10 2 2 2" xfId="10100" xr:uid="{BBD262EB-CE43-4A78-BDEB-73CA32769819}"/>
    <cellStyle name="Normalny 5 10 2 2 2 2" xfId="10101" xr:uid="{B596B459-CA0D-4CE1-A57E-70232A94A7C4}"/>
    <cellStyle name="Normalny 5 10 2 2 3" xfId="10102" xr:uid="{83427134-4B0D-47F7-803C-A226D6BD83DE}"/>
    <cellStyle name="Normalny 5 10 2 3" xfId="10103" xr:uid="{94C950E1-5AE8-49D2-991A-5D6FE9039976}"/>
    <cellStyle name="Normalny 5 10 2 3 2" xfId="10104" xr:uid="{C2DDB8FC-F9D6-4386-895F-0BE0411278F0}"/>
    <cellStyle name="Normalny 5 10 2 4" xfId="10105" xr:uid="{A9DA50DD-0B5A-4734-A5FD-3AEF0FFDA1AD}"/>
    <cellStyle name="Normalny 5 10 3" xfId="10106" xr:uid="{5BFD0206-295B-473C-ACB9-86DA3DBF0301}"/>
    <cellStyle name="Normalny 5 10 3 2" xfId="10107" xr:uid="{5F79B050-8D15-482B-B527-84B3D8B1753A}"/>
    <cellStyle name="Normalny 5 10 3 2 2" xfId="10108" xr:uid="{A5DC279A-3B28-411C-8F57-B84B3A5B915D}"/>
    <cellStyle name="Normalny 5 10 3 3" xfId="10109" xr:uid="{B8C441A8-60CD-4E3B-853F-A941F5965F39}"/>
    <cellStyle name="Normalny 5 10 4" xfId="10110" xr:uid="{6CEA053A-1415-4A87-A7C2-FD85A798A81E}"/>
    <cellStyle name="Normalny 5 10 4 2" xfId="10111" xr:uid="{B7172160-E92F-42A6-8E02-F12F9A534F11}"/>
    <cellStyle name="Normalny 5 10 5" xfId="10112" xr:uid="{68CF6479-9A59-4166-8559-8A60E98588D9}"/>
    <cellStyle name="Normalny 5 10 6" xfId="40749" xr:uid="{DF44E0AB-5FC7-4C71-B687-EA47E02C8DA9}"/>
    <cellStyle name="Normalny 5 11" xfId="10113" xr:uid="{53B493E6-9C5A-4741-9882-675AFE348835}"/>
    <cellStyle name="Normalny 5 11 2" xfId="10114" xr:uid="{237B0CED-2F17-491C-8192-14D9FB188EE1}"/>
    <cellStyle name="Normalny 5 11 2 2" xfId="10115" xr:uid="{E0D63072-96FE-4823-9FA8-69FC743E56CB}"/>
    <cellStyle name="Normalny 5 11 2 2 2" xfId="10116" xr:uid="{120549F4-27F3-4961-9906-C79301B054B6}"/>
    <cellStyle name="Normalny 5 11 2 3" xfId="10117" xr:uid="{7D910DFC-8845-4877-84DA-3BE30D2404E8}"/>
    <cellStyle name="Normalny 5 11 3" xfId="10118" xr:uid="{A4D6D39B-C46F-4030-94DB-05D6AC6AB359}"/>
    <cellStyle name="Normalny 5 11 3 2" xfId="10119" xr:uid="{1F09A6D3-15D7-47F9-B049-E0FAF6EA06CD}"/>
    <cellStyle name="Normalny 5 11 4" xfId="10120" xr:uid="{1E5C5E13-D9A7-4958-AAC1-5DCECE121DFB}"/>
    <cellStyle name="Normalny 5 11 5" xfId="40750" xr:uid="{95E08603-3A55-4702-A13A-B32E483C6F0E}"/>
    <cellStyle name="Normalny 5 12" xfId="10121" xr:uid="{0C6B8040-F0DE-4035-9E32-55209BE75D62}"/>
    <cellStyle name="Normalny 5 12 2" xfId="10122" xr:uid="{AAA10518-71BF-420B-943B-9194FC12396F}"/>
    <cellStyle name="Normalny 5 12 2 2" xfId="10123" xr:uid="{7CA23C4E-AB58-49EF-BF4D-8A7BBE3BAEEC}"/>
    <cellStyle name="Normalny 5 12 3" xfId="10124" xr:uid="{8143C4AD-9F2A-4D23-9A4C-8BCBDCF076E8}"/>
    <cellStyle name="Normalny 5 12 4" xfId="40751" xr:uid="{4F90B53F-F67C-4F17-A99C-D2C0BE78F9C2}"/>
    <cellStyle name="Normalny 5 13" xfId="10125" xr:uid="{FF9A578A-DA4F-44E8-BA3F-1C61553BE922}"/>
    <cellStyle name="Normalny 5 13 2" xfId="10126" xr:uid="{40A67998-DD91-4FFA-81B3-A379CB3D61DF}"/>
    <cellStyle name="Normalny 5 13 3" xfId="40752" xr:uid="{08B73FA7-06D1-436B-9AE9-CB5C8ABD9B99}"/>
    <cellStyle name="Normalny 5 14" xfId="10127" xr:uid="{73641386-757C-45CB-8AFE-E6976EFF55F9}"/>
    <cellStyle name="Normalny 5 14 2" xfId="40753" xr:uid="{3F573521-8CB1-4C6D-A6D6-1F98819946CF}"/>
    <cellStyle name="Normalny 5 15" xfId="10128" xr:uid="{74F91D94-EC21-43C3-B236-6AEDE778C4DC}"/>
    <cellStyle name="Normalny 5 16" xfId="10129" xr:uid="{764317FA-BEC3-447A-A49B-F6B7EA754933}"/>
    <cellStyle name="Normalny 5 2" xfId="10130" xr:uid="{1580345C-D4A0-4F14-9104-14DF622E323D}"/>
    <cellStyle name="Normalny 5 2 10" xfId="10131" xr:uid="{E64B9D51-13BB-4686-9C61-D88785B8E015}"/>
    <cellStyle name="Normalny 5 2 10 2" xfId="10132" xr:uid="{CEB05222-677F-4CF4-A597-B1DC46CFA03B}"/>
    <cellStyle name="Normalny 5 2 10 2 2" xfId="10133" xr:uid="{C0BEC00B-C7F8-4B48-880E-3DC6D336B97E}"/>
    <cellStyle name="Normalny 5 2 10 2 2 2" xfId="10134" xr:uid="{B53A224B-A2E1-4FB6-BC29-B22643C1B9DF}"/>
    <cellStyle name="Normalny 5 2 10 2 3" xfId="10135" xr:uid="{EFDBEBB9-0061-42D7-B0D9-40F6BDB26804}"/>
    <cellStyle name="Normalny 5 2 10 3" xfId="10136" xr:uid="{D0CD95D3-194C-4ECE-825B-2390A6A9111E}"/>
    <cellStyle name="Normalny 5 2 10 3 2" xfId="10137" xr:uid="{14806FDA-4E4C-4402-912B-06EDB2EEF79B}"/>
    <cellStyle name="Normalny 5 2 10 4" xfId="10138" xr:uid="{6B1EB49B-4BF6-479F-A6BB-035D44799883}"/>
    <cellStyle name="Normalny 5 2 11" xfId="10139" xr:uid="{812CA56A-CDBF-4A2C-A08F-F207B2DE0963}"/>
    <cellStyle name="Normalny 5 2 11 2" xfId="10140" xr:uid="{42C92588-40DD-4E71-BCD7-5D6FFA97CB9A}"/>
    <cellStyle name="Normalny 5 2 11 2 2" xfId="10141" xr:uid="{DC1B2264-2D27-43C5-B02E-A17FB3ED049C}"/>
    <cellStyle name="Normalny 5 2 11 3" xfId="10142" xr:uid="{2DB3A750-4668-443E-AC70-819088334BB4}"/>
    <cellStyle name="Normalny 5 2 12" xfId="10143" xr:uid="{927C0314-138E-493B-B212-4FF502EDF2FC}"/>
    <cellStyle name="Normalny 5 2 12 2" xfId="10144" xr:uid="{B174AD1E-D7C3-47B1-9A66-937293AA77D2}"/>
    <cellStyle name="Normalny 5 2 13" xfId="10145" xr:uid="{A780699D-B1B1-4FAD-B20A-C5344F778E94}"/>
    <cellStyle name="Normalny 5 2 14" xfId="40754" xr:uid="{351002B9-AB88-4A86-A628-93D7EAF1F7B1}"/>
    <cellStyle name="Normalny 5 2 2" xfId="10146" xr:uid="{8D0741B1-B023-4AB1-8709-0E31186BD0AA}"/>
    <cellStyle name="Normalny 5 2 2 10" xfId="10147" xr:uid="{6A453513-85F1-4839-9EB1-9147D24FB72A}"/>
    <cellStyle name="Normalny 5 2 2 11" xfId="40755" xr:uid="{61A00C62-85FF-4CE8-93F2-B2A4B023333F}"/>
    <cellStyle name="Normalny 5 2 2 2" xfId="10148" xr:uid="{3E9C4B01-6F65-46A5-9D7E-666A83D81203}"/>
    <cellStyle name="Normalny 5 2 2 2 2" xfId="10149" xr:uid="{5CB20F4B-07F9-4C99-B649-C1462150AF56}"/>
    <cellStyle name="Normalny 5 2 2 2 2 2" xfId="10150" xr:uid="{38E0F8D5-A8AD-44C3-B46C-D4EEE392E37E}"/>
    <cellStyle name="Normalny 5 2 2 2 2 2 2" xfId="10151" xr:uid="{FCDFB7E8-2E20-4114-95EC-EED768E2F876}"/>
    <cellStyle name="Normalny 5 2 2 2 2 2 2 2" xfId="10152" xr:uid="{A5721980-43EB-4EA0-9C8F-ECA2443CA3CA}"/>
    <cellStyle name="Normalny 5 2 2 2 2 2 2 2 2" xfId="10153" xr:uid="{F0E5CF29-68FB-4AC7-86AA-F91023D1203B}"/>
    <cellStyle name="Normalny 5 2 2 2 2 2 2 2 2 2" xfId="10154" xr:uid="{C7042E97-9EC7-4128-BE9A-908F84767533}"/>
    <cellStyle name="Normalny 5 2 2 2 2 2 2 2 2 2 2" xfId="10155" xr:uid="{616ECA57-F7BD-40B4-A60D-D80FAB1E0EA2}"/>
    <cellStyle name="Normalny 5 2 2 2 2 2 2 2 2 2 2 2" xfId="10156" xr:uid="{7702E81F-052E-4692-8342-0BD3748C8325}"/>
    <cellStyle name="Normalny 5 2 2 2 2 2 2 2 2 2 3" xfId="10157" xr:uid="{5AED3BD0-DAAD-4C4F-B9DE-CCCFA468C2AE}"/>
    <cellStyle name="Normalny 5 2 2 2 2 2 2 2 2 3" xfId="10158" xr:uid="{147EA95F-69B5-4D4A-8CF3-2D39216013CD}"/>
    <cellStyle name="Normalny 5 2 2 2 2 2 2 2 2 3 2" xfId="10159" xr:uid="{B19DD46B-6A0E-4DF5-856F-3933C18FAE08}"/>
    <cellStyle name="Normalny 5 2 2 2 2 2 2 2 2 4" xfId="10160" xr:uid="{94E34A5E-98E6-4662-AEC6-6A24AB7D0115}"/>
    <cellStyle name="Normalny 5 2 2 2 2 2 2 2 3" xfId="10161" xr:uid="{AF22F3BA-AD9B-47C6-AED8-21E743CA48E0}"/>
    <cellStyle name="Normalny 5 2 2 2 2 2 2 2 3 2" xfId="10162" xr:uid="{C60FB495-E3AE-4644-8ECD-D10C9F4D576B}"/>
    <cellStyle name="Normalny 5 2 2 2 2 2 2 2 3 2 2" xfId="10163" xr:uid="{2D8DD9B4-2657-41E0-BB5F-585A0B9202E1}"/>
    <cellStyle name="Normalny 5 2 2 2 2 2 2 2 3 3" xfId="10164" xr:uid="{908CF70D-AE1B-49BC-AF03-A0DB459E48B3}"/>
    <cellStyle name="Normalny 5 2 2 2 2 2 2 2 4" xfId="10165" xr:uid="{6F1ADF7E-9080-4DAD-8012-AE95C7246D88}"/>
    <cellStyle name="Normalny 5 2 2 2 2 2 2 2 4 2" xfId="10166" xr:uid="{03765A39-4AA0-434B-BD2E-139A7B9550E9}"/>
    <cellStyle name="Normalny 5 2 2 2 2 2 2 2 5" xfId="10167" xr:uid="{4CF4688F-A02D-426D-AD34-3C4E469699CD}"/>
    <cellStyle name="Normalny 5 2 2 2 2 2 2 3" xfId="10168" xr:uid="{BFD964F3-FCC7-4B6C-989E-D93AC501E212}"/>
    <cellStyle name="Normalny 5 2 2 2 2 2 2 3 2" xfId="10169" xr:uid="{DF837146-7911-4D3D-A584-F2FA58A41EFB}"/>
    <cellStyle name="Normalny 5 2 2 2 2 2 2 3 2 2" xfId="10170" xr:uid="{021F3EBF-0BFA-493D-AA3E-DE587D9E43AA}"/>
    <cellStyle name="Normalny 5 2 2 2 2 2 2 3 2 2 2" xfId="10171" xr:uid="{93B5BB90-1FBF-4E9B-BE72-460ED3C04039}"/>
    <cellStyle name="Normalny 5 2 2 2 2 2 2 3 2 3" xfId="10172" xr:uid="{6A001AF1-3CDB-4774-AF71-AC159DECB7F6}"/>
    <cellStyle name="Normalny 5 2 2 2 2 2 2 3 3" xfId="10173" xr:uid="{63F168C1-32EF-4360-9BA7-F34D78E28699}"/>
    <cellStyle name="Normalny 5 2 2 2 2 2 2 3 3 2" xfId="10174" xr:uid="{B21C7C8C-3846-4374-AA11-D842B1992226}"/>
    <cellStyle name="Normalny 5 2 2 2 2 2 2 3 4" xfId="10175" xr:uid="{F236F85B-1911-4765-8E43-8024DC83B5B4}"/>
    <cellStyle name="Normalny 5 2 2 2 2 2 2 4" xfId="10176" xr:uid="{2F7EF894-4AE4-4DA2-BDD1-28EE40BCAF37}"/>
    <cellStyle name="Normalny 5 2 2 2 2 2 2 4 2" xfId="10177" xr:uid="{DBAA3B2E-0331-4EE3-8CB6-FF750BA99AEC}"/>
    <cellStyle name="Normalny 5 2 2 2 2 2 2 4 2 2" xfId="10178" xr:uid="{39C4E846-21CB-4337-AA46-452DD931C007}"/>
    <cellStyle name="Normalny 5 2 2 2 2 2 2 4 3" xfId="10179" xr:uid="{DB56D52B-BD3E-4528-9DCC-93C8177A472B}"/>
    <cellStyle name="Normalny 5 2 2 2 2 2 2 5" xfId="10180" xr:uid="{40C2ED83-C1FB-47AB-B8F1-B39ADF429D79}"/>
    <cellStyle name="Normalny 5 2 2 2 2 2 2 5 2" xfId="10181" xr:uid="{5D941E2E-5575-483F-9423-F19148416019}"/>
    <cellStyle name="Normalny 5 2 2 2 2 2 2 6" xfId="10182" xr:uid="{34171949-6CAD-4941-BF15-65DB878B6C15}"/>
    <cellStyle name="Normalny 5 2 2 2 2 2 3" xfId="10183" xr:uid="{D79D25F7-1C92-4ADA-AB3B-690A50BE2D0B}"/>
    <cellStyle name="Normalny 5 2 2 2 2 2 3 2" xfId="10184" xr:uid="{90F6EC09-0942-4BD8-942E-EE6243170823}"/>
    <cellStyle name="Normalny 5 2 2 2 2 2 3 2 2" xfId="10185" xr:uid="{9C6EC633-6EE9-40CF-8E7B-99EF6C386F0E}"/>
    <cellStyle name="Normalny 5 2 2 2 2 2 3 2 2 2" xfId="10186" xr:uid="{B85BE277-32BC-424C-B2F6-710345F69FE6}"/>
    <cellStyle name="Normalny 5 2 2 2 2 2 3 2 2 2 2" xfId="10187" xr:uid="{C257DB8C-F302-4B6F-8AC5-186D7ACA4955}"/>
    <cellStyle name="Normalny 5 2 2 2 2 2 3 2 2 3" xfId="10188" xr:uid="{364C6B84-6C3F-4933-8585-B700148F531E}"/>
    <cellStyle name="Normalny 5 2 2 2 2 2 3 2 3" xfId="10189" xr:uid="{109CFFF7-C8B9-497A-9B37-9204143F48A4}"/>
    <cellStyle name="Normalny 5 2 2 2 2 2 3 2 3 2" xfId="10190" xr:uid="{41DD4CAA-D9A9-41FD-8833-B9D06638ADD1}"/>
    <cellStyle name="Normalny 5 2 2 2 2 2 3 2 4" xfId="10191" xr:uid="{D02A7CA9-84E1-427B-8A65-454334D2E63F}"/>
    <cellStyle name="Normalny 5 2 2 2 2 2 3 3" xfId="10192" xr:uid="{08D26D26-93E6-42B4-AB61-0756475A25CB}"/>
    <cellStyle name="Normalny 5 2 2 2 2 2 3 3 2" xfId="10193" xr:uid="{A5609A5E-6106-43CD-B01A-49A684278234}"/>
    <cellStyle name="Normalny 5 2 2 2 2 2 3 3 2 2" xfId="10194" xr:uid="{50281F79-7B54-482C-9144-BD274B89035E}"/>
    <cellStyle name="Normalny 5 2 2 2 2 2 3 3 3" xfId="10195" xr:uid="{B58AC44D-45D4-44DC-8A07-32D0A3B5E6FF}"/>
    <cellStyle name="Normalny 5 2 2 2 2 2 3 4" xfId="10196" xr:uid="{86CF30F4-49F2-4EBB-8284-7889BBA9796E}"/>
    <cellStyle name="Normalny 5 2 2 2 2 2 3 4 2" xfId="10197" xr:uid="{3ACF6531-F4F7-48AB-8C27-451855418C94}"/>
    <cellStyle name="Normalny 5 2 2 2 2 2 3 5" xfId="10198" xr:uid="{5CF89D67-59FB-4CE8-B60F-5E9262789EA0}"/>
    <cellStyle name="Normalny 5 2 2 2 2 2 4" xfId="10199" xr:uid="{224CD802-7ABA-4C42-8DA1-A05E62015ADF}"/>
    <cellStyle name="Normalny 5 2 2 2 2 2 4 2" xfId="10200" xr:uid="{CDB850E6-0BD0-4065-8DFB-4D2989BE2569}"/>
    <cellStyle name="Normalny 5 2 2 2 2 2 4 2 2" xfId="10201" xr:uid="{1107C042-3124-488C-85AC-31851599A6CA}"/>
    <cellStyle name="Normalny 5 2 2 2 2 2 4 2 2 2" xfId="10202" xr:uid="{DC349274-C3B4-427E-853A-3D65D806740F}"/>
    <cellStyle name="Normalny 5 2 2 2 2 2 4 2 3" xfId="10203" xr:uid="{3600E8AD-9488-4698-A3E6-880D79DDD3FB}"/>
    <cellStyle name="Normalny 5 2 2 2 2 2 4 3" xfId="10204" xr:uid="{A5980AAB-E3A3-4DCB-B18A-992B777ADC35}"/>
    <cellStyle name="Normalny 5 2 2 2 2 2 4 3 2" xfId="10205" xr:uid="{0013E334-A2A6-4AB9-A36B-E28C26FAE8D6}"/>
    <cellStyle name="Normalny 5 2 2 2 2 2 4 4" xfId="10206" xr:uid="{B91B9F36-C258-4454-9D18-AE75DCCBC50D}"/>
    <cellStyle name="Normalny 5 2 2 2 2 2 5" xfId="10207" xr:uid="{85C96A13-9541-4F4C-BEA3-8D553EDEDA4F}"/>
    <cellStyle name="Normalny 5 2 2 2 2 2 5 2" xfId="10208" xr:uid="{901F0C44-DAEF-425A-9096-3F015B8C604D}"/>
    <cellStyle name="Normalny 5 2 2 2 2 2 5 2 2" xfId="10209" xr:uid="{AF1D33D9-9E41-4613-B5BC-A87569786A0A}"/>
    <cellStyle name="Normalny 5 2 2 2 2 2 5 3" xfId="10210" xr:uid="{EDA3F3CF-1E22-4DDF-ACB2-2A7E344660FC}"/>
    <cellStyle name="Normalny 5 2 2 2 2 2 6" xfId="10211" xr:uid="{3F361FC8-AB63-43A2-AC44-CF385270E583}"/>
    <cellStyle name="Normalny 5 2 2 2 2 2 6 2" xfId="10212" xr:uid="{091597A7-CAAF-4985-B1A9-32237857D08F}"/>
    <cellStyle name="Normalny 5 2 2 2 2 2 7" xfId="10213" xr:uid="{4DC56903-049B-40CB-BC1A-5FB27D86653D}"/>
    <cellStyle name="Normalny 5 2 2 2 2 3" xfId="10214" xr:uid="{3B084867-C1FC-4F3E-9CCD-814DD45ED2BA}"/>
    <cellStyle name="Normalny 5 2 2 2 2 3 2" xfId="10215" xr:uid="{445290FE-A957-453F-9A63-307DE24D2D69}"/>
    <cellStyle name="Normalny 5 2 2 2 2 3 2 2" xfId="10216" xr:uid="{D66E525F-BD6E-4BCC-B3A3-092FAEDFA88A}"/>
    <cellStyle name="Normalny 5 2 2 2 2 3 2 2 2" xfId="10217" xr:uid="{BB92AB80-9727-4286-9BFE-3747517630E0}"/>
    <cellStyle name="Normalny 5 2 2 2 2 3 2 2 2 2" xfId="10218" xr:uid="{E0B04A6A-461F-4CAD-BAA7-5A11B0E78516}"/>
    <cellStyle name="Normalny 5 2 2 2 2 3 2 2 2 2 2" xfId="10219" xr:uid="{969BA2C9-CB40-432A-966C-3734BA8F1ED9}"/>
    <cellStyle name="Normalny 5 2 2 2 2 3 2 2 2 3" xfId="10220" xr:uid="{B1C7547C-CD3F-4DC7-9556-C6389E3E7EEA}"/>
    <cellStyle name="Normalny 5 2 2 2 2 3 2 2 3" xfId="10221" xr:uid="{5CAF39E7-A0F5-4E00-A701-BA81C44225E0}"/>
    <cellStyle name="Normalny 5 2 2 2 2 3 2 2 3 2" xfId="10222" xr:uid="{43DBA14E-8623-44A4-B87C-E16236FF6AC6}"/>
    <cellStyle name="Normalny 5 2 2 2 2 3 2 2 4" xfId="10223" xr:uid="{0ADC1C4D-7228-4BF8-BD02-E4982AEB23B0}"/>
    <cellStyle name="Normalny 5 2 2 2 2 3 2 3" xfId="10224" xr:uid="{90F977DC-95FD-480F-8C5C-BE07A35B1572}"/>
    <cellStyle name="Normalny 5 2 2 2 2 3 2 3 2" xfId="10225" xr:uid="{905D79A3-90AC-4125-9E6A-D4048FAE68B7}"/>
    <cellStyle name="Normalny 5 2 2 2 2 3 2 3 2 2" xfId="10226" xr:uid="{A1F3A871-188E-4349-8226-6B62C91BF5EC}"/>
    <cellStyle name="Normalny 5 2 2 2 2 3 2 3 3" xfId="10227" xr:uid="{3D2895C2-FBBE-44A8-A4A1-74E815FE14D2}"/>
    <cellStyle name="Normalny 5 2 2 2 2 3 2 4" xfId="10228" xr:uid="{CD3731CF-AB1E-466E-B0FA-F1476428CC9A}"/>
    <cellStyle name="Normalny 5 2 2 2 2 3 2 4 2" xfId="10229" xr:uid="{BE8C3F46-5071-4CA7-BD31-59D30DA760C1}"/>
    <cellStyle name="Normalny 5 2 2 2 2 3 2 5" xfId="10230" xr:uid="{7808D7E4-F2EE-4E96-B6F8-E130E5B28835}"/>
    <cellStyle name="Normalny 5 2 2 2 2 3 3" xfId="10231" xr:uid="{AD7558E8-0F53-4032-B74B-888D8D1FCCA3}"/>
    <cellStyle name="Normalny 5 2 2 2 2 3 3 2" xfId="10232" xr:uid="{810EB0FC-AF7D-4A33-823E-3AA463838C8D}"/>
    <cellStyle name="Normalny 5 2 2 2 2 3 3 2 2" xfId="10233" xr:uid="{40F0599B-B171-449F-BE3D-7E175CF4F066}"/>
    <cellStyle name="Normalny 5 2 2 2 2 3 3 2 2 2" xfId="10234" xr:uid="{5A35E5F2-1E15-4794-B3C9-D0DF5A6E4B39}"/>
    <cellStyle name="Normalny 5 2 2 2 2 3 3 2 3" xfId="10235" xr:uid="{465460C2-9A8C-48E0-B9F6-FA4CE66C3EB9}"/>
    <cellStyle name="Normalny 5 2 2 2 2 3 3 3" xfId="10236" xr:uid="{A3F88F77-25B5-4269-81A3-521EB2CCEAA2}"/>
    <cellStyle name="Normalny 5 2 2 2 2 3 3 3 2" xfId="10237" xr:uid="{920C55DA-106E-43AC-9DDF-9D69FA4128A9}"/>
    <cellStyle name="Normalny 5 2 2 2 2 3 3 4" xfId="10238" xr:uid="{D41863FB-A932-4358-98CB-A56280FC88E9}"/>
    <cellStyle name="Normalny 5 2 2 2 2 3 4" xfId="10239" xr:uid="{95B8A5C2-9DF4-4CE0-921E-654EBAAE0465}"/>
    <cellStyle name="Normalny 5 2 2 2 2 3 4 2" xfId="10240" xr:uid="{991E5B83-8A7B-477E-95C6-944AE2F3BB76}"/>
    <cellStyle name="Normalny 5 2 2 2 2 3 4 2 2" xfId="10241" xr:uid="{52967B3B-7DB6-435F-93CA-3A95A3C0BD6C}"/>
    <cellStyle name="Normalny 5 2 2 2 2 3 4 3" xfId="10242" xr:uid="{27A0FD06-06BE-428E-8EB1-37A0C6E06FFE}"/>
    <cellStyle name="Normalny 5 2 2 2 2 3 5" xfId="10243" xr:uid="{1E78B695-ABF6-4DD0-9FBA-82E9CF4000A6}"/>
    <cellStyle name="Normalny 5 2 2 2 2 3 5 2" xfId="10244" xr:uid="{20F77785-ED3F-4DFA-AC8F-018837E7F136}"/>
    <cellStyle name="Normalny 5 2 2 2 2 3 6" xfId="10245" xr:uid="{AA942B37-2193-4615-8D00-3B60FFDDCCF8}"/>
    <cellStyle name="Normalny 5 2 2 2 2 4" xfId="10246" xr:uid="{D7987FD2-BF04-464D-9D60-6AF8EC8B694C}"/>
    <cellStyle name="Normalny 5 2 2 2 2 4 2" xfId="10247" xr:uid="{E409B29E-26A9-468A-8C87-7587FC609C52}"/>
    <cellStyle name="Normalny 5 2 2 2 2 4 2 2" xfId="10248" xr:uid="{2073CBDC-5B1A-4600-A3C3-2723AB685075}"/>
    <cellStyle name="Normalny 5 2 2 2 2 4 2 2 2" xfId="10249" xr:uid="{C208C214-63E0-48D2-81B7-68830A6678CC}"/>
    <cellStyle name="Normalny 5 2 2 2 2 4 2 2 2 2" xfId="10250" xr:uid="{A0F2DCD4-CF3D-4FC5-97F5-AC63B580815C}"/>
    <cellStyle name="Normalny 5 2 2 2 2 4 2 2 3" xfId="10251" xr:uid="{4528FD7C-F8CD-449C-8B8C-10458C97FB7A}"/>
    <cellStyle name="Normalny 5 2 2 2 2 4 2 3" xfId="10252" xr:uid="{24B2CDD1-1F01-4B8B-906A-126A3F967903}"/>
    <cellStyle name="Normalny 5 2 2 2 2 4 2 3 2" xfId="10253" xr:uid="{A4AF3122-804B-4C03-BCB8-1DAFB4BDF778}"/>
    <cellStyle name="Normalny 5 2 2 2 2 4 2 4" xfId="10254" xr:uid="{90BCCD4D-2902-45C7-ABDB-B484C61A95AE}"/>
    <cellStyle name="Normalny 5 2 2 2 2 4 3" xfId="10255" xr:uid="{864CE580-C512-4797-AB0C-D266C52A0BC5}"/>
    <cellStyle name="Normalny 5 2 2 2 2 4 3 2" xfId="10256" xr:uid="{A3DC8A30-3692-4E5B-8D1C-D78B4C3249F1}"/>
    <cellStyle name="Normalny 5 2 2 2 2 4 3 2 2" xfId="10257" xr:uid="{0473DB54-34FF-40E1-847A-3D4943F0136D}"/>
    <cellStyle name="Normalny 5 2 2 2 2 4 3 3" xfId="10258" xr:uid="{A6E8ED75-92B0-454D-BE5A-99AA69B595AA}"/>
    <cellStyle name="Normalny 5 2 2 2 2 4 4" xfId="10259" xr:uid="{7FF52242-E6A6-47F7-B88A-07D20D92D9EC}"/>
    <cellStyle name="Normalny 5 2 2 2 2 4 4 2" xfId="10260" xr:uid="{22DB4F12-11F3-4363-B42F-1910295B1FD5}"/>
    <cellStyle name="Normalny 5 2 2 2 2 4 5" xfId="10261" xr:uid="{03D85221-ACE5-4BD9-84A4-34E64A574F9D}"/>
    <cellStyle name="Normalny 5 2 2 2 2 5" xfId="10262" xr:uid="{54A638E6-B600-4D8D-A421-6B68477411C7}"/>
    <cellStyle name="Normalny 5 2 2 2 2 5 2" xfId="10263" xr:uid="{D96A330E-7E4B-41F4-A7F5-A715F24C70C8}"/>
    <cellStyle name="Normalny 5 2 2 2 2 5 2 2" xfId="10264" xr:uid="{5E830D8E-1B9B-4ADB-8AF2-C62361850AD7}"/>
    <cellStyle name="Normalny 5 2 2 2 2 5 2 2 2" xfId="10265" xr:uid="{9DB7C24D-F2BC-4762-AA3A-E045A5FB64BF}"/>
    <cellStyle name="Normalny 5 2 2 2 2 5 2 3" xfId="10266" xr:uid="{BDED4736-5AD1-4764-AAD3-DBB19C93BD14}"/>
    <cellStyle name="Normalny 5 2 2 2 2 5 3" xfId="10267" xr:uid="{CE749A0E-2E04-4F3C-8B29-B493549E6B36}"/>
    <cellStyle name="Normalny 5 2 2 2 2 5 3 2" xfId="10268" xr:uid="{FB493593-3B10-4405-B0E4-2FFA16C61087}"/>
    <cellStyle name="Normalny 5 2 2 2 2 5 4" xfId="10269" xr:uid="{4AFEA09E-FB79-4CB8-8E61-E4C6162725A5}"/>
    <cellStyle name="Normalny 5 2 2 2 2 6" xfId="10270" xr:uid="{B2F8759A-4140-4E75-B4F8-86BCE0CAE80D}"/>
    <cellStyle name="Normalny 5 2 2 2 2 6 2" xfId="10271" xr:uid="{E2009368-AB79-4552-BFF8-CF0C68A9EB25}"/>
    <cellStyle name="Normalny 5 2 2 2 2 6 2 2" xfId="10272" xr:uid="{9BC1B3E6-BAD1-4122-92C0-273338B0FD3C}"/>
    <cellStyle name="Normalny 5 2 2 2 2 6 3" xfId="10273" xr:uid="{B6F7BDC5-479E-492D-AF7A-E72EA785384D}"/>
    <cellStyle name="Normalny 5 2 2 2 2 7" xfId="10274" xr:uid="{1667CAD4-CD49-47A4-A25F-776359D78925}"/>
    <cellStyle name="Normalny 5 2 2 2 2 7 2" xfId="10275" xr:uid="{FB7C9031-994B-4D55-8109-8E74E059EF4E}"/>
    <cellStyle name="Normalny 5 2 2 2 2 8" xfId="10276" xr:uid="{CCBEFBEE-3B7E-4AF2-9B10-7F9CC3848E1C}"/>
    <cellStyle name="Normalny 5 2 2 2 3" xfId="10277" xr:uid="{45E7F91E-6A03-432B-8F52-F614DDBCCC39}"/>
    <cellStyle name="Normalny 5 2 2 2 3 2" xfId="10278" xr:uid="{FD296976-D3EB-4BAD-9C08-6D76669E4CF6}"/>
    <cellStyle name="Normalny 5 2 2 2 3 2 2" xfId="10279" xr:uid="{3FC0F43E-CE0B-49CE-A436-649DF9CBF8A0}"/>
    <cellStyle name="Normalny 5 2 2 2 3 2 2 2" xfId="10280" xr:uid="{19273D76-D3B3-499A-8F9A-142E7D988753}"/>
    <cellStyle name="Normalny 5 2 2 2 3 2 2 2 2" xfId="10281" xr:uid="{D0B83678-2EC0-4B70-9253-E743DBB4B797}"/>
    <cellStyle name="Normalny 5 2 2 2 3 2 2 2 2 2" xfId="10282" xr:uid="{A8B7BFBF-C797-419A-8192-DF933A6ADEDE}"/>
    <cellStyle name="Normalny 5 2 2 2 3 2 2 2 2 2 2" xfId="10283" xr:uid="{74ABF210-FB6E-44D9-80D8-35E49B8F80B6}"/>
    <cellStyle name="Normalny 5 2 2 2 3 2 2 2 2 3" xfId="10284" xr:uid="{C33F8F7C-538F-48AF-9C10-E873BA1B842C}"/>
    <cellStyle name="Normalny 5 2 2 2 3 2 2 2 3" xfId="10285" xr:uid="{772A94FF-FF8F-450D-B29A-F78186B15274}"/>
    <cellStyle name="Normalny 5 2 2 2 3 2 2 2 3 2" xfId="10286" xr:uid="{503D86EA-0C39-47DD-8351-AFB3F2ADE829}"/>
    <cellStyle name="Normalny 5 2 2 2 3 2 2 2 4" xfId="10287" xr:uid="{5F3304EF-62BE-4821-9A9C-90F4D8A34724}"/>
    <cellStyle name="Normalny 5 2 2 2 3 2 2 3" xfId="10288" xr:uid="{44D3F4CC-C68F-4697-A0E3-20CAB3AD671D}"/>
    <cellStyle name="Normalny 5 2 2 2 3 2 2 3 2" xfId="10289" xr:uid="{BD1578FB-2553-4C54-957D-172E655BDEED}"/>
    <cellStyle name="Normalny 5 2 2 2 3 2 2 3 2 2" xfId="10290" xr:uid="{E1264578-E245-4781-ADA9-F7C0B6F9EEBB}"/>
    <cellStyle name="Normalny 5 2 2 2 3 2 2 3 3" xfId="10291" xr:uid="{B97A5635-9401-4DC3-8D53-3795877F3EE9}"/>
    <cellStyle name="Normalny 5 2 2 2 3 2 2 4" xfId="10292" xr:uid="{075F4973-A394-447A-BE86-C803D4A8EED2}"/>
    <cellStyle name="Normalny 5 2 2 2 3 2 2 4 2" xfId="10293" xr:uid="{FA950D2C-C209-421B-B0ED-643A29E1D844}"/>
    <cellStyle name="Normalny 5 2 2 2 3 2 2 5" xfId="10294" xr:uid="{41BFC81A-80D1-49AD-AAD0-2449E4C86819}"/>
    <cellStyle name="Normalny 5 2 2 2 3 2 3" xfId="10295" xr:uid="{B9B1297E-6108-40AA-8B71-9063A55F56EF}"/>
    <cellStyle name="Normalny 5 2 2 2 3 2 3 2" xfId="10296" xr:uid="{B73C82FF-C1AA-4028-BB19-2B688BAF53BD}"/>
    <cellStyle name="Normalny 5 2 2 2 3 2 3 2 2" xfId="10297" xr:uid="{B3CA1734-FEB2-4D1E-A086-20350E380D07}"/>
    <cellStyle name="Normalny 5 2 2 2 3 2 3 2 2 2" xfId="10298" xr:uid="{756296F7-82BB-43F6-B214-5E675BE03B32}"/>
    <cellStyle name="Normalny 5 2 2 2 3 2 3 2 3" xfId="10299" xr:uid="{82AE83D6-98F4-48F6-9A94-3599A72FABD5}"/>
    <cellStyle name="Normalny 5 2 2 2 3 2 3 3" xfId="10300" xr:uid="{676CD1D9-D6D3-4E30-A2A5-68BA64185248}"/>
    <cellStyle name="Normalny 5 2 2 2 3 2 3 3 2" xfId="10301" xr:uid="{6AAC01AB-5301-4D91-94D8-9747C23E8596}"/>
    <cellStyle name="Normalny 5 2 2 2 3 2 3 4" xfId="10302" xr:uid="{FEBD90FB-F073-4ED0-A2F0-13F950804852}"/>
    <cellStyle name="Normalny 5 2 2 2 3 2 4" xfId="10303" xr:uid="{DE23B64A-70BE-4258-A7B6-83190CFD2A51}"/>
    <cellStyle name="Normalny 5 2 2 2 3 2 4 2" xfId="10304" xr:uid="{509FB261-7904-48C5-8667-BA01BB89A0CB}"/>
    <cellStyle name="Normalny 5 2 2 2 3 2 4 2 2" xfId="10305" xr:uid="{902D43AC-F0E3-494B-89F1-D14281703764}"/>
    <cellStyle name="Normalny 5 2 2 2 3 2 4 3" xfId="10306" xr:uid="{49786755-07EF-4E4E-A17C-A0E04ACD1433}"/>
    <cellStyle name="Normalny 5 2 2 2 3 2 5" xfId="10307" xr:uid="{6687EA82-2FDC-4222-A457-974FD51DC7B7}"/>
    <cellStyle name="Normalny 5 2 2 2 3 2 5 2" xfId="10308" xr:uid="{1B2F6BA1-0A63-4CD2-9CAB-B8C5558B51AC}"/>
    <cellStyle name="Normalny 5 2 2 2 3 2 6" xfId="10309" xr:uid="{B2FC9601-469D-432C-8D7E-A10206F3B7FC}"/>
    <cellStyle name="Normalny 5 2 2 2 3 3" xfId="10310" xr:uid="{C2DA10F2-9ADF-469E-8A11-98D9F359E0B3}"/>
    <cellStyle name="Normalny 5 2 2 2 3 3 2" xfId="10311" xr:uid="{8FE64224-7679-4AFB-BC84-C7D7A728FD88}"/>
    <cellStyle name="Normalny 5 2 2 2 3 3 2 2" xfId="10312" xr:uid="{DFD41EDC-2B42-4B19-BB60-30E4D52992CE}"/>
    <cellStyle name="Normalny 5 2 2 2 3 3 2 2 2" xfId="10313" xr:uid="{5C49FABA-3B21-482C-A5D2-DE7A83F0A112}"/>
    <cellStyle name="Normalny 5 2 2 2 3 3 2 2 2 2" xfId="10314" xr:uid="{CEA38056-DB1D-4B49-BC4E-1754F774DFA2}"/>
    <cellStyle name="Normalny 5 2 2 2 3 3 2 2 3" xfId="10315" xr:uid="{1D439482-B0CF-4511-A0CC-5BF7CFC6C7EE}"/>
    <cellStyle name="Normalny 5 2 2 2 3 3 2 3" xfId="10316" xr:uid="{8297BE0E-D43C-49D1-B5B2-E9794370F40A}"/>
    <cellStyle name="Normalny 5 2 2 2 3 3 2 3 2" xfId="10317" xr:uid="{882D8C32-D4E2-41DE-8075-1C787D106E87}"/>
    <cellStyle name="Normalny 5 2 2 2 3 3 2 4" xfId="10318" xr:uid="{BD8BE028-5907-4BF8-99E8-B2D701459227}"/>
    <cellStyle name="Normalny 5 2 2 2 3 3 3" xfId="10319" xr:uid="{4250F5EF-5FCA-45DA-A5D7-C3209703368C}"/>
    <cellStyle name="Normalny 5 2 2 2 3 3 3 2" xfId="10320" xr:uid="{47C100AE-BC1E-42EB-8779-38C5081D807A}"/>
    <cellStyle name="Normalny 5 2 2 2 3 3 3 2 2" xfId="10321" xr:uid="{C88BB39A-CFD6-4726-B2B9-C7851DD402B7}"/>
    <cellStyle name="Normalny 5 2 2 2 3 3 3 3" xfId="10322" xr:uid="{1982BC05-BB90-44AB-B69D-41B8D5381431}"/>
    <cellStyle name="Normalny 5 2 2 2 3 3 4" xfId="10323" xr:uid="{731602F2-B9D7-41AE-847F-CA26B841399D}"/>
    <cellStyle name="Normalny 5 2 2 2 3 3 4 2" xfId="10324" xr:uid="{1347A718-CEB4-4B86-B838-E77E80DA0917}"/>
    <cellStyle name="Normalny 5 2 2 2 3 3 5" xfId="10325" xr:uid="{709F65A5-D32A-4CA3-ADE5-711233CBBC4D}"/>
    <cellStyle name="Normalny 5 2 2 2 3 4" xfId="10326" xr:uid="{980AF578-29B2-4E87-AF84-017B8E662658}"/>
    <cellStyle name="Normalny 5 2 2 2 3 4 2" xfId="10327" xr:uid="{D2323F9B-5AC1-4F41-98B2-19DFE93EA226}"/>
    <cellStyle name="Normalny 5 2 2 2 3 4 2 2" xfId="10328" xr:uid="{AD36C542-7188-4D98-8522-52C125267835}"/>
    <cellStyle name="Normalny 5 2 2 2 3 4 2 2 2" xfId="10329" xr:uid="{441CB750-C8E7-43F0-A820-B54A04EA3D40}"/>
    <cellStyle name="Normalny 5 2 2 2 3 4 2 3" xfId="10330" xr:uid="{631F77D6-6AA6-4E8F-92A0-8FC7644388A3}"/>
    <cellStyle name="Normalny 5 2 2 2 3 4 3" xfId="10331" xr:uid="{F4A1ED24-7959-48A0-894A-894F35F6C590}"/>
    <cellStyle name="Normalny 5 2 2 2 3 4 3 2" xfId="10332" xr:uid="{9E449CF4-0A66-4021-BCA1-AB3206849862}"/>
    <cellStyle name="Normalny 5 2 2 2 3 4 4" xfId="10333" xr:uid="{37932818-66B9-4C14-B3E7-CD2EAB64B880}"/>
    <cellStyle name="Normalny 5 2 2 2 3 5" xfId="10334" xr:uid="{1E80AF6E-A83A-4C5E-8448-A248E7B4EA98}"/>
    <cellStyle name="Normalny 5 2 2 2 3 5 2" xfId="10335" xr:uid="{BCBB6847-FE0A-4AC2-9802-2B65ABEBE77A}"/>
    <cellStyle name="Normalny 5 2 2 2 3 5 2 2" xfId="10336" xr:uid="{0BB2633C-2750-4487-8A67-E0990FC53BFA}"/>
    <cellStyle name="Normalny 5 2 2 2 3 5 3" xfId="10337" xr:uid="{AB9603DC-918B-4D4D-B0D8-04CD1E9B2920}"/>
    <cellStyle name="Normalny 5 2 2 2 3 6" xfId="10338" xr:uid="{66CE565B-6E86-4D0E-93D8-F814F9D6567A}"/>
    <cellStyle name="Normalny 5 2 2 2 3 6 2" xfId="10339" xr:uid="{F2F9A9C0-C7A2-47D1-B8B6-769D9DC467EA}"/>
    <cellStyle name="Normalny 5 2 2 2 3 7" xfId="10340" xr:uid="{36022A44-59AB-4C73-B4A0-42CCF6773EFE}"/>
    <cellStyle name="Normalny 5 2 2 2 4" xfId="10341" xr:uid="{BA0834EB-9248-4D08-AF65-EB369357E788}"/>
    <cellStyle name="Normalny 5 2 2 2 4 2" xfId="10342" xr:uid="{9CB6DE50-A5BE-4CFE-9016-AD19D903C0CA}"/>
    <cellStyle name="Normalny 5 2 2 2 4 2 2" xfId="10343" xr:uid="{4A53FE15-9E0E-446C-ACA1-896DEE49EC64}"/>
    <cellStyle name="Normalny 5 2 2 2 4 2 2 2" xfId="10344" xr:uid="{AF37B9CB-EC7B-431F-A6F3-77AE76ADF8DC}"/>
    <cellStyle name="Normalny 5 2 2 2 4 2 2 2 2" xfId="10345" xr:uid="{565DC49A-B145-40D6-8E3F-A1DAE15BAF15}"/>
    <cellStyle name="Normalny 5 2 2 2 4 2 2 2 2 2" xfId="10346" xr:uid="{D000C86A-EEE1-4FC7-A5E5-BAF4C21EA1C5}"/>
    <cellStyle name="Normalny 5 2 2 2 4 2 2 2 3" xfId="10347" xr:uid="{7AC40C2A-9E4E-4748-8C39-A65DB011D1BF}"/>
    <cellStyle name="Normalny 5 2 2 2 4 2 2 3" xfId="10348" xr:uid="{5A5AF315-789F-4429-8F69-2C4C4B017AF2}"/>
    <cellStyle name="Normalny 5 2 2 2 4 2 2 3 2" xfId="10349" xr:uid="{63FB10FF-27BE-4AB4-83DF-7A6DBFFF287C}"/>
    <cellStyle name="Normalny 5 2 2 2 4 2 2 4" xfId="10350" xr:uid="{28B0EB8E-2BA6-42FB-9117-3F6E8CFA9F76}"/>
    <cellStyle name="Normalny 5 2 2 2 4 2 3" xfId="10351" xr:uid="{65E14E2A-08CF-428E-8FD7-3D648E5A0A04}"/>
    <cellStyle name="Normalny 5 2 2 2 4 2 3 2" xfId="10352" xr:uid="{C476A319-E357-4BDF-A845-47B0BB3BAB89}"/>
    <cellStyle name="Normalny 5 2 2 2 4 2 3 2 2" xfId="10353" xr:uid="{DFD9360A-C4F3-4E92-94A0-74CAB7B3A589}"/>
    <cellStyle name="Normalny 5 2 2 2 4 2 3 3" xfId="10354" xr:uid="{C70494F2-B2A8-4C6A-A95D-EE65CAF3ABC2}"/>
    <cellStyle name="Normalny 5 2 2 2 4 2 4" xfId="10355" xr:uid="{B2A3CAE6-A615-4CF8-971A-34A0E252B972}"/>
    <cellStyle name="Normalny 5 2 2 2 4 2 4 2" xfId="10356" xr:uid="{EDC146EA-DB67-4275-8F6A-FAA640904621}"/>
    <cellStyle name="Normalny 5 2 2 2 4 2 5" xfId="10357" xr:uid="{63833769-154F-4FE3-9AB4-A200C282193C}"/>
    <cellStyle name="Normalny 5 2 2 2 4 3" xfId="10358" xr:uid="{383B9190-AA97-4A30-AFB8-2EBE0A4E02CB}"/>
    <cellStyle name="Normalny 5 2 2 2 4 3 2" xfId="10359" xr:uid="{E0F1C3CF-915A-4D9B-BFC3-4B7A90471EB9}"/>
    <cellStyle name="Normalny 5 2 2 2 4 3 2 2" xfId="10360" xr:uid="{124195AC-6A71-444B-9A07-F3D2F36B230C}"/>
    <cellStyle name="Normalny 5 2 2 2 4 3 2 2 2" xfId="10361" xr:uid="{F8DF103C-B8C2-4834-B07D-994ED5E028F8}"/>
    <cellStyle name="Normalny 5 2 2 2 4 3 2 3" xfId="10362" xr:uid="{40AD588F-07B8-4192-800E-2B5801A2E12C}"/>
    <cellStyle name="Normalny 5 2 2 2 4 3 3" xfId="10363" xr:uid="{D6EAC882-2BC4-44B4-B93B-913A024E084A}"/>
    <cellStyle name="Normalny 5 2 2 2 4 3 3 2" xfId="10364" xr:uid="{35F85BE9-F4F1-4E06-896F-1C30AC2334E8}"/>
    <cellStyle name="Normalny 5 2 2 2 4 3 4" xfId="10365" xr:uid="{FDDAAEFC-54C3-4B4F-BF90-66D2B3FCEFAB}"/>
    <cellStyle name="Normalny 5 2 2 2 4 4" xfId="10366" xr:uid="{22E4ABA7-EB14-40AA-9AB2-B14E064E8409}"/>
    <cellStyle name="Normalny 5 2 2 2 4 4 2" xfId="10367" xr:uid="{B5993D0B-ADDB-4089-B069-C5EED48B6415}"/>
    <cellStyle name="Normalny 5 2 2 2 4 4 2 2" xfId="10368" xr:uid="{F6073FDC-C9E4-4C8F-A384-49D9FCA65CA5}"/>
    <cellStyle name="Normalny 5 2 2 2 4 4 3" xfId="10369" xr:uid="{E65FD529-21A6-4B3B-B21F-1DED35338B40}"/>
    <cellStyle name="Normalny 5 2 2 2 4 5" xfId="10370" xr:uid="{1E174964-E1F9-4228-B09C-5C4BEB7270E8}"/>
    <cellStyle name="Normalny 5 2 2 2 4 5 2" xfId="10371" xr:uid="{ABC25944-F93B-4B14-81AD-64D8A30E40D7}"/>
    <cellStyle name="Normalny 5 2 2 2 4 6" xfId="10372" xr:uid="{B74BD9BF-017E-4B0F-96CB-9C61ADAF750D}"/>
    <cellStyle name="Normalny 5 2 2 2 5" xfId="10373" xr:uid="{C35038E8-650E-480B-AF7B-1CF772F29D36}"/>
    <cellStyle name="Normalny 5 2 2 2 5 2" xfId="10374" xr:uid="{7A829C4A-6D16-4ECA-9944-0A7584DCD64C}"/>
    <cellStyle name="Normalny 5 2 2 2 5 2 2" xfId="10375" xr:uid="{0CF09CD0-0398-485B-8034-5606824DBE3E}"/>
    <cellStyle name="Normalny 5 2 2 2 5 2 2 2" xfId="10376" xr:uid="{32B4BD9D-67A7-4E96-9A3D-4E2B06FD7253}"/>
    <cellStyle name="Normalny 5 2 2 2 5 2 2 2 2" xfId="10377" xr:uid="{75112A2E-56D7-4320-8653-6A9CBE0AF8A0}"/>
    <cellStyle name="Normalny 5 2 2 2 5 2 2 3" xfId="10378" xr:uid="{251889EA-669F-4CCE-BAF9-5774E67E00CD}"/>
    <cellStyle name="Normalny 5 2 2 2 5 2 3" xfId="10379" xr:uid="{D192E902-AD05-4A4E-A8D3-85B1FCF42997}"/>
    <cellStyle name="Normalny 5 2 2 2 5 2 3 2" xfId="10380" xr:uid="{9271B15D-AF7F-46DA-B671-93845843CA67}"/>
    <cellStyle name="Normalny 5 2 2 2 5 2 4" xfId="10381" xr:uid="{6A71472A-2135-4188-B147-94D405115E54}"/>
    <cellStyle name="Normalny 5 2 2 2 5 3" xfId="10382" xr:uid="{B3DFF29D-9017-4C07-A837-98DCB2176F33}"/>
    <cellStyle name="Normalny 5 2 2 2 5 3 2" xfId="10383" xr:uid="{701E71E8-5B3D-4984-8680-A3E9242E4CC1}"/>
    <cellStyle name="Normalny 5 2 2 2 5 3 2 2" xfId="10384" xr:uid="{099F8A9B-4951-4A59-BBB1-1DD21934EE94}"/>
    <cellStyle name="Normalny 5 2 2 2 5 3 3" xfId="10385" xr:uid="{AFEB5862-D7F0-40E1-B008-6A74054D1953}"/>
    <cellStyle name="Normalny 5 2 2 2 5 4" xfId="10386" xr:uid="{D16A954E-AD74-401F-879E-9730F048765F}"/>
    <cellStyle name="Normalny 5 2 2 2 5 4 2" xfId="10387" xr:uid="{7C1AA767-84FB-458E-B346-77575A9CECF9}"/>
    <cellStyle name="Normalny 5 2 2 2 5 5" xfId="10388" xr:uid="{423E7A89-2816-4305-A46C-B6043B94A2E2}"/>
    <cellStyle name="Normalny 5 2 2 2 6" xfId="10389" xr:uid="{C8825FBD-367E-4F5C-A2B4-9E118127590E}"/>
    <cellStyle name="Normalny 5 2 2 2 6 2" xfId="10390" xr:uid="{23DC6F3E-FFEE-4DB6-AE0F-B39152D27E61}"/>
    <cellStyle name="Normalny 5 2 2 2 6 2 2" xfId="10391" xr:uid="{3E3FDD5B-3C34-40FB-82FE-9CF6769E16D8}"/>
    <cellStyle name="Normalny 5 2 2 2 6 2 2 2" xfId="10392" xr:uid="{CB54380A-2B48-4EE7-8744-F6093ACAB0A5}"/>
    <cellStyle name="Normalny 5 2 2 2 6 2 3" xfId="10393" xr:uid="{57482C05-5010-4407-9F89-B6E20F68F46E}"/>
    <cellStyle name="Normalny 5 2 2 2 6 3" xfId="10394" xr:uid="{4D3EE301-DC7B-496C-87B9-272FEF85A6B6}"/>
    <cellStyle name="Normalny 5 2 2 2 6 3 2" xfId="10395" xr:uid="{AAFD287F-9487-4B1E-AAE4-88F1E8DE8A05}"/>
    <cellStyle name="Normalny 5 2 2 2 6 4" xfId="10396" xr:uid="{44D7F57B-3AAE-4D66-B687-29F0F633684A}"/>
    <cellStyle name="Normalny 5 2 2 2 7" xfId="10397" xr:uid="{3A7D2B40-9D97-4687-9427-E0013FBFCC23}"/>
    <cellStyle name="Normalny 5 2 2 2 7 2" xfId="10398" xr:uid="{A46F62CD-8E95-43A2-9C07-33F550AB5177}"/>
    <cellStyle name="Normalny 5 2 2 2 7 2 2" xfId="10399" xr:uid="{9EA483C3-B73F-46A4-8E6E-93F884FA35C7}"/>
    <cellStyle name="Normalny 5 2 2 2 7 3" xfId="10400" xr:uid="{CAB19420-0D4A-4684-8C96-CCB2662B991B}"/>
    <cellStyle name="Normalny 5 2 2 2 8" xfId="10401" xr:uid="{B2C24610-DD84-426A-BE5B-B9727C69977B}"/>
    <cellStyle name="Normalny 5 2 2 2 8 2" xfId="10402" xr:uid="{68E6B6F1-FF63-4FF8-BDC3-9CDEED3002C6}"/>
    <cellStyle name="Normalny 5 2 2 2 9" xfId="10403" xr:uid="{919360F3-0736-4FFB-92FF-4317689298D8}"/>
    <cellStyle name="Normalny 5 2 2 3" xfId="10404" xr:uid="{31A961AF-2273-4B8D-812B-68474A4F604F}"/>
    <cellStyle name="Normalny 5 2 2 3 2" xfId="10405" xr:uid="{00D9C11E-B59A-4B17-BE7B-AD58109C8B12}"/>
    <cellStyle name="Normalny 5 2 2 3 2 2" xfId="10406" xr:uid="{AF89A458-EFB6-4171-B7BD-A7BF56A892BB}"/>
    <cellStyle name="Normalny 5 2 2 3 2 2 2" xfId="10407" xr:uid="{92770FEE-B8ED-40CE-9E96-4C2A901F8297}"/>
    <cellStyle name="Normalny 5 2 2 3 2 2 2 2" xfId="10408" xr:uid="{980CA66A-F3B2-42AF-8EB2-E353445649A3}"/>
    <cellStyle name="Normalny 5 2 2 3 2 2 2 2 2" xfId="10409" xr:uid="{57C03ACB-A0B7-4D07-9050-5E6B8B1CA458}"/>
    <cellStyle name="Normalny 5 2 2 3 2 2 2 2 2 2" xfId="10410" xr:uid="{BD3AF049-B553-4413-B002-EC7692421DEF}"/>
    <cellStyle name="Normalny 5 2 2 3 2 2 2 2 2 2 2" xfId="10411" xr:uid="{1E41FDB9-27C5-4476-8DF1-15F8CAFE025E}"/>
    <cellStyle name="Normalny 5 2 2 3 2 2 2 2 2 3" xfId="10412" xr:uid="{EBF05F93-6020-427A-87D4-878A7C75F7E4}"/>
    <cellStyle name="Normalny 5 2 2 3 2 2 2 2 3" xfId="10413" xr:uid="{A6559A6E-FA5D-4DFC-BE1D-35A16946AF4B}"/>
    <cellStyle name="Normalny 5 2 2 3 2 2 2 2 3 2" xfId="10414" xr:uid="{373C4AB5-C886-413B-A571-FE9D97738ED3}"/>
    <cellStyle name="Normalny 5 2 2 3 2 2 2 2 4" xfId="10415" xr:uid="{E610543B-4010-4DF2-BC0A-E8FA759C0C09}"/>
    <cellStyle name="Normalny 5 2 2 3 2 2 2 3" xfId="10416" xr:uid="{4E5F0C79-7BF3-4922-8EE8-B99A92A49E7D}"/>
    <cellStyle name="Normalny 5 2 2 3 2 2 2 3 2" xfId="10417" xr:uid="{53897B9C-2089-42BD-9821-F7CBFB0F84FA}"/>
    <cellStyle name="Normalny 5 2 2 3 2 2 2 3 2 2" xfId="10418" xr:uid="{5AF720A7-516D-427F-A9C6-3AE2778DF714}"/>
    <cellStyle name="Normalny 5 2 2 3 2 2 2 3 3" xfId="10419" xr:uid="{0D924792-4A3C-41F0-A937-CA286E4399C1}"/>
    <cellStyle name="Normalny 5 2 2 3 2 2 2 4" xfId="10420" xr:uid="{6DDB09DB-5BD5-40A9-B335-07D7B12278E8}"/>
    <cellStyle name="Normalny 5 2 2 3 2 2 2 4 2" xfId="10421" xr:uid="{DD9F33A5-DB29-4442-9C46-C4B75F99F616}"/>
    <cellStyle name="Normalny 5 2 2 3 2 2 2 5" xfId="10422" xr:uid="{E4FBAB71-5497-44B3-922E-E4A2101DACB5}"/>
    <cellStyle name="Normalny 5 2 2 3 2 2 3" xfId="10423" xr:uid="{9FC99F25-DF9C-4421-AD30-5B481A5A6578}"/>
    <cellStyle name="Normalny 5 2 2 3 2 2 3 2" xfId="10424" xr:uid="{A139476E-5CFF-41F1-917A-5C3534E19DE7}"/>
    <cellStyle name="Normalny 5 2 2 3 2 2 3 2 2" xfId="10425" xr:uid="{7273728A-EFEF-4EF6-AE4A-13B2CBA3710D}"/>
    <cellStyle name="Normalny 5 2 2 3 2 2 3 2 2 2" xfId="10426" xr:uid="{290FCABA-8B05-4ADF-AC41-9D270D331FD8}"/>
    <cellStyle name="Normalny 5 2 2 3 2 2 3 2 3" xfId="10427" xr:uid="{CA6F78BF-478A-4F0E-B7F1-1744C2F39F36}"/>
    <cellStyle name="Normalny 5 2 2 3 2 2 3 3" xfId="10428" xr:uid="{71CC73ED-448B-4C16-8CC8-EDDDC2344C36}"/>
    <cellStyle name="Normalny 5 2 2 3 2 2 3 3 2" xfId="10429" xr:uid="{FF323E9C-B103-450E-A8D6-334C18B31317}"/>
    <cellStyle name="Normalny 5 2 2 3 2 2 3 4" xfId="10430" xr:uid="{9DFBB96A-C4E5-4B32-8035-FA38992E3CCE}"/>
    <cellStyle name="Normalny 5 2 2 3 2 2 4" xfId="10431" xr:uid="{8F489A69-91B2-4559-8606-42EA9F70AEC3}"/>
    <cellStyle name="Normalny 5 2 2 3 2 2 4 2" xfId="10432" xr:uid="{55C41AE5-3771-4A43-AF9E-291AB27E9540}"/>
    <cellStyle name="Normalny 5 2 2 3 2 2 4 2 2" xfId="10433" xr:uid="{6ABD5A90-2A02-409C-B885-384C92BEE20D}"/>
    <cellStyle name="Normalny 5 2 2 3 2 2 4 3" xfId="10434" xr:uid="{BD5E5C91-3516-42E6-A7EC-8A217CD459FD}"/>
    <cellStyle name="Normalny 5 2 2 3 2 2 5" xfId="10435" xr:uid="{AF9079A4-F09E-45EB-8EDC-009FE1F63DCA}"/>
    <cellStyle name="Normalny 5 2 2 3 2 2 5 2" xfId="10436" xr:uid="{C44D16BF-8EA4-4502-98B9-8EFC0E6C8D72}"/>
    <cellStyle name="Normalny 5 2 2 3 2 2 6" xfId="10437" xr:uid="{9E657418-2704-44A3-B963-7E34CF502005}"/>
    <cellStyle name="Normalny 5 2 2 3 2 3" xfId="10438" xr:uid="{33D53160-6E6F-4EAB-A96D-832AA36B7375}"/>
    <cellStyle name="Normalny 5 2 2 3 2 3 2" xfId="10439" xr:uid="{29790A40-9DE6-4D64-AAFA-357AA1D6E09F}"/>
    <cellStyle name="Normalny 5 2 2 3 2 3 2 2" xfId="10440" xr:uid="{F7B8A975-0CC4-436F-8F2B-2E699991AA2C}"/>
    <cellStyle name="Normalny 5 2 2 3 2 3 2 2 2" xfId="10441" xr:uid="{364A6BA1-B580-4374-A83E-430D5859828C}"/>
    <cellStyle name="Normalny 5 2 2 3 2 3 2 2 2 2" xfId="10442" xr:uid="{7458BF61-FB36-4860-9E0A-CAE65AD0E4FD}"/>
    <cellStyle name="Normalny 5 2 2 3 2 3 2 2 3" xfId="10443" xr:uid="{02A0A68C-4899-4914-A686-72945D6C3279}"/>
    <cellStyle name="Normalny 5 2 2 3 2 3 2 3" xfId="10444" xr:uid="{1F1DBA54-A749-440B-91A9-D3A87E0DC748}"/>
    <cellStyle name="Normalny 5 2 2 3 2 3 2 3 2" xfId="10445" xr:uid="{7723FAE8-EC1D-4636-B68B-9EAF2128C254}"/>
    <cellStyle name="Normalny 5 2 2 3 2 3 2 4" xfId="10446" xr:uid="{82D19E94-A273-46BE-8D16-4EFC04F99FA4}"/>
    <cellStyle name="Normalny 5 2 2 3 2 3 3" xfId="10447" xr:uid="{3C943606-F958-4BC6-B299-6187E72ED177}"/>
    <cellStyle name="Normalny 5 2 2 3 2 3 3 2" xfId="10448" xr:uid="{06D5BD58-408A-4680-96E4-5FD9B2205C78}"/>
    <cellStyle name="Normalny 5 2 2 3 2 3 3 2 2" xfId="10449" xr:uid="{C240989D-4217-4F86-9F87-73DAABB891BD}"/>
    <cellStyle name="Normalny 5 2 2 3 2 3 3 3" xfId="10450" xr:uid="{7887343A-3526-40AA-BE03-C1DAED75CA15}"/>
    <cellStyle name="Normalny 5 2 2 3 2 3 4" xfId="10451" xr:uid="{291BD6B4-74C7-453A-BA00-7D547522C27C}"/>
    <cellStyle name="Normalny 5 2 2 3 2 3 4 2" xfId="10452" xr:uid="{F521EFD6-FACE-4A40-881F-0F552D5C8B10}"/>
    <cellStyle name="Normalny 5 2 2 3 2 3 5" xfId="10453" xr:uid="{461208DD-B2DE-49B8-A9F7-1C7339ABE1E8}"/>
    <cellStyle name="Normalny 5 2 2 3 2 4" xfId="10454" xr:uid="{B651FC94-9955-4DF5-A1C6-5D19CA990187}"/>
    <cellStyle name="Normalny 5 2 2 3 2 4 2" xfId="10455" xr:uid="{C7448C0B-BDD6-441D-82F4-C8C360311D4C}"/>
    <cellStyle name="Normalny 5 2 2 3 2 4 2 2" xfId="10456" xr:uid="{C61FA893-772C-4C07-9F43-3235300FC237}"/>
    <cellStyle name="Normalny 5 2 2 3 2 4 2 2 2" xfId="10457" xr:uid="{8E009CA3-FCBB-4B4E-8A56-71B72D57C3E8}"/>
    <cellStyle name="Normalny 5 2 2 3 2 4 2 3" xfId="10458" xr:uid="{DDFF1266-74B2-4156-A916-819D846A8E95}"/>
    <cellStyle name="Normalny 5 2 2 3 2 4 3" xfId="10459" xr:uid="{92D5BA4D-E8AE-443D-9D47-B2BF10C139BE}"/>
    <cellStyle name="Normalny 5 2 2 3 2 4 3 2" xfId="10460" xr:uid="{9400FDD7-AE2F-4525-9404-71227B13D8CF}"/>
    <cellStyle name="Normalny 5 2 2 3 2 4 4" xfId="10461" xr:uid="{A24EDC70-4C10-4EBE-B64E-F2FAB87E1D9B}"/>
    <cellStyle name="Normalny 5 2 2 3 2 5" xfId="10462" xr:uid="{8EF64B6E-896B-4744-80D3-F5BE591FD4CB}"/>
    <cellStyle name="Normalny 5 2 2 3 2 5 2" xfId="10463" xr:uid="{93997460-8097-4BB7-B392-0C0000E3723B}"/>
    <cellStyle name="Normalny 5 2 2 3 2 5 2 2" xfId="10464" xr:uid="{344F5911-0EB2-452E-976F-0153559E703D}"/>
    <cellStyle name="Normalny 5 2 2 3 2 5 3" xfId="10465" xr:uid="{31431887-99C1-4995-B141-C708F458FD2C}"/>
    <cellStyle name="Normalny 5 2 2 3 2 6" xfId="10466" xr:uid="{31BC6DEA-D4E2-4B02-9469-E9C0DFBF8C10}"/>
    <cellStyle name="Normalny 5 2 2 3 2 6 2" xfId="10467" xr:uid="{A87D777A-C291-4FDC-8EA5-FD1C1BE6532F}"/>
    <cellStyle name="Normalny 5 2 2 3 2 7" xfId="10468" xr:uid="{8E965139-C59A-4B3C-9771-9BE344E6AF16}"/>
    <cellStyle name="Normalny 5 2 2 3 3" xfId="10469" xr:uid="{6ACCE6B1-3481-453A-ACCC-BFBC27837FE2}"/>
    <cellStyle name="Normalny 5 2 2 3 3 2" xfId="10470" xr:uid="{0291CC18-9420-4BE3-8C0D-D4A8D4307FF2}"/>
    <cellStyle name="Normalny 5 2 2 3 3 2 2" xfId="10471" xr:uid="{75989465-B762-4F1F-8683-FD97D6E58BAB}"/>
    <cellStyle name="Normalny 5 2 2 3 3 2 2 2" xfId="10472" xr:uid="{445DB8A8-7918-4026-901E-88E38E4F0140}"/>
    <cellStyle name="Normalny 5 2 2 3 3 2 2 2 2" xfId="10473" xr:uid="{E32BB848-CA1C-47F0-96AA-61F121E4042D}"/>
    <cellStyle name="Normalny 5 2 2 3 3 2 2 2 2 2" xfId="10474" xr:uid="{5E3A39B8-FF61-49B8-B0FC-BF378BCF6506}"/>
    <cellStyle name="Normalny 5 2 2 3 3 2 2 2 3" xfId="10475" xr:uid="{A73ACC4A-CFF1-4179-9C09-128FF9CEAE2B}"/>
    <cellStyle name="Normalny 5 2 2 3 3 2 2 3" xfId="10476" xr:uid="{C63543FA-D0FF-4ECF-A6A8-048193713BC9}"/>
    <cellStyle name="Normalny 5 2 2 3 3 2 2 3 2" xfId="10477" xr:uid="{DA26A403-C4C2-44E3-9302-ABFC76179126}"/>
    <cellStyle name="Normalny 5 2 2 3 3 2 2 4" xfId="10478" xr:uid="{42C27E25-64D8-4CBA-A2A0-406441A8372E}"/>
    <cellStyle name="Normalny 5 2 2 3 3 2 3" xfId="10479" xr:uid="{C65421BA-76ED-4591-B2AE-D6715B76FAE4}"/>
    <cellStyle name="Normalny 5 2 2 3 3 2 3 2" xfId="10480" xr:uid="{B2E7610E-654F-4EDC-9D32-D2A5D5619735}"/>
    <cellStyle name="Normalny 5 2 2 3 3 2 3 2 2" xfId="10481" xr:uid="{02A2A851-D086-4FF3-BF8F-0BD5F09D26B6}"/>
    <cellStyle name="Normalny 5 2 2 3 3 2 3 3" xfId="10482" xr:uid="{28D07092-E6DD-44E8-AFE6-A6B3B70A3B3F}"/>
    <cellStyle name="Normalny 5 2 2 3 3 2 4" xfId="10483" xr:uid="{9A75450B-DC54-4B32-8CEF-C9F582E0A5BA}"/>
    <cellStyle name="Normalny 5 2 2 3 3 2 4 2" xfId="10484" xr:uid="{7458683B-3D2D-4BBD-932D-55C6D80F22DE}"/>
    <cellStyle name="Normalny 5 2 2 3 3 2 5" xfId="10485" xr:uid="{2EAB200D-3EB0-4E12-9D53-38BEAD93AF58}"/>
    <cellStyle name="Normalny 5 2 2 3 3 3" xfId="10486" xr:uid="{912F0167-211C-4B60-9C33-126422877DC3}"/>
    <cellStyle name="Normalny 5 2 2 3 3 3 2" xfId="10487" xr:uid="{119D5718-EA8D-4ACD-BF13-427DCFCA7345}"/>
    <cellStyle name="Normalny 5 2 2 3 3 3 2 2" xfId="10488" xr:uid="{7BFB91FA-7008-46F3-85E5-9188D4910C4B}"/>
    <cellStyle name="Normalny 5 2 2 3 3 3 2 2 2" xfId="10489" xr:uid="{D5245DE8-3F86-42C8-8227-92FBDB4AA7E4}"/>
    <cellStyle name="Normalny 5 2 2 3 3 3 2 3" xfId="10490" xr:uid="{846F2F18-0392-4241-91D0-69B3162861BA}"/>
    <cellStyle name="Normalny 5 2 2 3 3 3 3" xfId="10491" xr:uid="{253F6AA8-C8F3-410B-9399-B99BE7CB6299}"/>
    <cellStyle name="Normalny 5 2 2 3 3 3 3 2" xfId="10492" xr:uid="{31BB810C-2CF7-44FF-B0CE-4A875FBC846C}"/>
    <cellStyle name="Normalny 5 2 2 3 3 3 4" xfId="10493" xr:uid="{A8F5BC07-CE64-468A-9D65-B42493F8264A}"/>
    <cellStyle name="Normalny 5 2 2 3 3 4" xfId="10494" xr:uid="{A81B4C31-C4BD-43D5-AAD7-5030D6D5FA55}"/>
    <cellStyle name="Normalny 5 2 2 3 3 4 2" xfId="10495" xr:uid="{954B76FC-9FA0-4EF9-BF3F-CB0257972E2B}"/>
    <cellStyle name="Normalny 5 2 2 3 3 4 2 2" xfId="10496" xr:uid="{3F5F68B2-1ADD-45F3-AB1F-1D11995230FE}"/>
    <cellStyle name="Normalny 5 2 2 3 3 4 3" xfId="10497" xr:uid="{C35AA27D-0BEF-4940-B01D-6BBE5D812B19}"/>
    <cellStyle name="Normalny 5 2 2 3 3 5" xfId="10498" xr:uid="{48CF8E16-B001-4A3A-8928-D0F22E829682}"/>
    <cellStyle name="Normalny 5 2 2 3 3 5 2" xfId="10499" xr:uid="{FA2FB692-02A8-4FB2-91ED-955B3A49B8D5}"/>
    <cellStyle name="Normalny 5 2 2 3 3 6" xfId="10500" xr:uid="{81F3D58E-59DA-47B5-AA06-C255535362D5}"/>
    <cellStyle name="Normalny 5 2 2 3 4" xfId="10501" xr:uid="{099B896F-BFC8-4BD9-AF24-8E789B5E1615}"/>
    <cellStyle name="Normalny 5 2 2 3 4 2" xfId="10502" xr:uid="{759D5F28-0E76-419C-9025-362813AB9EDA}"/>
    <cellStyle name="Normalny 5 2 2 3 4 2 2" xfId="10503" xr:uid="{2D934DA3-789A-4E01-A149-1387A4797276}"/>
    <cellStyle name="Normalny 5 2 2 3 4 2 2 2" xfId="10504" xr:uid="{0647C378-524C-45D6-89C2-A692C0207E26}"/>
    <cellStyle name="Normalny 5 2 2 3 4 2 2 2 2" xfId="10505" xr:uid="{34BCC9F1-11B7-4602-BE50-ED26A6E0E78A}"/>
    <cellStyle name="Normalny 5 2 2 3 4 2 2 3" xfId="10506" xr:uid="{8E0E706A-9DCD-4B7C-B789-60D4B69235CE}"/>
    <cellStyle name="Normalny 5 2 2 3 4 2 3" xfId="10507" xr:uid="{9CFF2767-762A-4E7D-B108-9803BA34E5E1}"/>
    <cellStyle name="Normalny 5 2 2 3 4 2 3 2" xfId="10508" xr:uid="{3E10451E-1988-44B8-B3AB-17C9B252A131}"/>
    <cellStyle name="Normalny 5 2 2 3 4 2 4" xfId="10509" xr:uid="{1E8D80F8-C024-4ECF-9846-53EFB17A671E}"/>
    <cellStyle name="Normalny 5 2 2 3 4 3" xfId="10510" xr:uid="{495A3596-FC81-4A5A-AB62-22A1D7AE419C}"/>
    <cellStyle name="Normalny 5 2 2 3 4 3 2" xfId="10511" xr:uid="{C3861D5C-E94C-4DB2-BC79-364B12F48B5C}"/>
    <cellStyle name="Normalny 5 2 2 3 4 3 2 2" xfId="10512" xr:uid="{E3010615-1848-40BB-9ABB-DC172496BCEF}"/>
    <cellStyle name="Normalny 5 2 2 3 4 3 3" xfId="10513" xr:uid="{1E8CD7DA-7AF5-4657-9012-2D3B3811F05E}"/>
    <cellStyle name="Normalny 5 2 2 3 4 4" xfId="10514" xr:uid="{3BC48F74-C5D3-4792-BD83-DB7575BC35AD}"/>
    <cellStyle name="Normalny 5 2 2 3 4 4 2" xfId="10515" xr:uid="{801CF87F-0E44-4587-AB27-DF85414DF9F7}"/>
    <cellStyle name="Normalny 5 2 2 3 4 5" xfId="10516" xr:uid="{5E4D9660-9CF0-443D-9754-0BA129B5C35C}"/>
    <cellStyle name="Normalny 5 2 2 3 5" xfId="10517" xr:uid="{5AF2E1C9-DE71-4FF7-88B2-73B163E6F435}"/>
    <cellStyle name="Normalny 5 2 2 3 5 2" xfId="10518" xr:uid="{F28A1339-F6F7-4140-ADEB-26626BB1CF7D}"/>
    <cellStyle name="Normalny 5 2 2 3 5 2 2" xfId="10519" xr:uid="{2E837EF9-F8E1-43D5-B3CC-D9501D3767C0}"/>
    <cellStyle name="Normalny 5 2 2 3 5 2 2 2" xfId="10520" xr:uid="{DAFCF8FC-363C-4665-888F-23988A4EC97C}"/>
    <cellStyle name="Normalny 5 2 2 3 5 2 3" xfId="10521" xr:uid="{17F2C554-8CB6-4AD4-A636-7C6668CC49D3}"/>
    <cellStyle name="Normalny 5 2 2 3 5 3" xfId="10522" xr:uid="{3C6BE67A-730B-449C-95E8-85A1C54EDB30}"/>
    <cellStyle name="Normalny 5 2 2 3 5 3 2" xfId="10523" xr:uid="{670C9374-9B23-4052-8675-0016E184F52A}"/>
    <cellStyle name="Normalny 5 2 2 3 5 4" xfId="10524" xr:uid="{A8D5D68E-8F0F-4D08-ABCC-B2584A21E6F0}"/>
    <cellStyle name="Normalny 5 2 2 3 6" xfId="10525" xr:uid="{EBFEB32E-A809-45FF-B93D-4A941C0E825E}"/>
    <cellStyle name="Normalny 5 2 2 3 6 2" xfId="10526" xr:uid="{0E0CD1D0-E310-45C1-987E-C7E4CAB26B8A}"/>
    <cellStyle name="Normalny 5 2 2 3 6 2 2" xfId="10527" xr:uid="{29A5D84F-8142-4C0E-9684-F592B8C776B6}"/>
    <cellStyle name="Normalny 5 2 2 3 6 3" xfId="10528" xr:uid="{CC0B5D4B-1331-41DB-AA75-D8A7969DAD97}"/>
    <cellStyle name="Normalny 5 2 2 3 7" xfId="10529" xr:uid="{649A1786-CE8F-4603-A3BF-CE145DC360B8}"/>
    <cellStyle name="Normalny 5 2 2 3 7 2" xfId="10530" xr:uid="{2CB1458E-E570-461E-A33B-5CFBA0D92A0B}"/>
    <cellStyle name="Normalny 5 2 2 3 8" xfId="10531" xr:uid="{8644E8B5-0B8A-4BC3-8BDD-AF49AAB7C6D2}"/>
    <cellStyle name="Normalny 5 2 2 4" xfId="10532" xr:uid="{E74B4238-F95F-4E9B-8FF0-2C37D5489571}"/>
    <cellStyle name="Normalny 5 2 2 4 2" xfId="10533" xr:uid="{0FA9E199-C180-4E77-A459-31C93AF4FF7A}"/>
    <cellStyle name="Normalny 5 2 2 4 2 2" xfId="10534" xr:uid="{58E39277-845F-49F4-B9F8-281827C3E14A}"/>
    <cellStyle name="Normalny 5 2 2 4 2 2 2" xfId="10535" xr:uid="{7058D8BA-9C92-48AD-BD7C-F58A5D1DCD8E}"/>
    <cellStyle name="Normalny 5 2 2 4 2 2 2 2" xfId="10536" xr:uid="{B0284F75-047B-4629-A773-4333B8A9DC93}"/>
    <cellStyle name="Normalny 5 2 2 4 2 2 2 2 2" xfId="10537" xr:uid="{8B116643-E7A9-4F52-83AB-940A5A2F2868}"/>
    <cellStyle name="Normalny 5 2 2 4 2 2 2 2 2 2" xfId="10538" xr:uid="{1D1C4F3F-8D94-4876-9FE3-502A833FE1CB}"/>
    <cellStyle name="Normalny 5 2 2 4 2 2 2 2 3" xfId="10539" xr:uid="{59619F78-5C14-4BEF-8FC1-30915A02DBB2}"/>
    <cellStyle name="Normalny 5 2 2 4 2 2 2 3" xfId="10540" xr:uid="{09E77F30-87C5-412C-BAFB-A82AC2519AA4}"/>
    <cellStyle name="Normalny 5 2 2 4 2 2 2 3 2" xfId="10541" xr:uid="{1E624234-044E-4BE8-A7D2-4A8C53CDD184}"/>
    <cellStyle name="Normalny 5 2 2 4 2 2 2 4" xfId="10542" xr:uid="{3C8A2359-3558-43BC-8CDB-54C43B5772F5}"/>
    <cellStyle name="Normalny 5 2 2 4 2 2 3" xfId="10543" xr:uid="{CA418D5A-70B2-4D93-A73F-EC12FE246A96}"/>
    <cellStyle name="Normalny 5 2 2 4 2 2 3 2" xfId="10544" xr:uid="{7F03B4A1-4D5A-463A-8D5E-78D80F408060}"/>
    <cellStyle name="Normalny 5 2 2 4 2 2 3 2 2" xfId="10545" xr:uid="{2D911861-6CEB-4EE6-AB23-8F7AA0885B1C}"/>
    <cellStyle name="Normalny 5 2 2 4 2 2 3 3" xfId="10546" xr:uid="{E5CDED54-AE5B-4FA7-A6AA-6473D546C127}"/>
    <cellStyle name="Normalny 5 2 2 4 2 2 4" xfId="10547" xr:uid="{59F3AA1E-53C9-4712-96F4-4DF889BDAB51}"/>
    <cellStyle name="Normalny 5 2 2 4 2 2 4 2" xfId="10548" xr:uid="{1EF2F76D-6FDF-4B38-8626-61736AC02D3C}"/>
    <cellStyle name="Normalny 5 2 2 4 2 2 5" xfId="10549" xr:uid="{CDB40DCC-1135-4014-A4B4-BE6F0198507B}"/>
    <cellStyle name="Normalny 5 2 2 4 2 3" xfId="10550" xr:uid="{97894F54-BC19-4DBE-8506-C9BE9283F97E}"/>
    <cellStyle name="Normalny 5 2 2 4 2 3 2" xfId="10551" xr:uid="{951E41B3-CD9D-49C3-9A6C-B1CD4E4DC4B7}"/>
    <cellStyle name="Normalny 5 2 2 4 2 3 2 2" xfId="10552" xr:uid="{12F51F99-B26B-4A9A-904E-CD772D6D4E55}"/>
    <cellStyle name="Normalny 5 2 2 4 2 3 2 2 2" xfId="10553" xr:uid="{1D0DD7EB-A898-4D4C-91BC-0F88260A1B10}"/>
    <cellStyle name="Normalny 5 2 2 4 2 3 2 3" xfId="10554" xr:uid="{680B2C93-A20A-45EE-8F3C-0FA57D5B6898}"/>
    <cellStyle name="Normalny 5 2 2 4 2 3 3" xfId="10555" xr:uid="{A4AE6BDC-AD6C-421F-855F-816834EF0CAC}"/>
    <cellStyle name="Normalny 5 2 2 4 2 3 3 2" xfId="10556" xr:uid="{5F79F985-DC48-444F-B449-2A9309A228C1}"/>
    <cellStyle name="Normalny 5 2 2 4 2 3 4" xfId="10557" xr:uid="{4A64AA23-1090-442B-86A3-5154CC7F4ADB}"/>
    <cellStyle name="Normalny 5 2 2 4 2 4" xfId="10558" xr:uid="{7C051BED-5779-4469-AC54-905FD5A5EE99}"/>
    <cellStyle name="Normalny 5 2 2 4 2 4 2" xfId="10559" xr:uid="{66EC4327-A75A-46F5-80B2-B62073B0CF7F}"/>
    <cellStyle name="Normalny 5 2 2 4 2 4 2 2" xfId="10560" xr:uid="{EC795614-1A5F-4050-8537-078162DB84ED}"/>
    <cellStyle name="Normalny 5 2 2 4 2 4 3" xfId="10561" xr:uid="{4ED72416-BA85-421D-854A-D885CEF62BD7}"/>
    <cellStyle name="Normalny 5 2 2 4 2 5" xfId="10562" xr:uid="{2F7CF3E3-9FFA-489D-B83D-BA3C08E74809}"/>
    <cellStyle name="Normalny 5 2 2 4 2 5 2" xfId="10563" xr:uid="{0F3DD207-F1B6-4E4E-B67E-3CD12B530A20}"/>
    <cellStyle name="Normalny 5 2 2 4 2 6" xfId="10564" xr:uid="{37D6FF25-EAA1-4739-A763-515B2665CE80}"/>
    <cellStyle name="Normalny 5 2 2 4 3" xfId="10565" xr:uid="{681B69E0-2B38-4C80-8ACD-42F77AFF229D}"/>
    <cellStyle name="Normalny 5 2 2 4 3 2" xfId="10566" xr:uid="{F850105A-6028-4B18-B8E6-59C890D48FA2}"/>
    <cellStyle name="Normalny 5 2 2 4 3 2 2" xfId="10567" xr:uid="{A917925D-D49C-434C-9963-D0300B73B2DE}"/>
    <cellStyle name="Normalny 5 2 2 4 3 2 2 2" xfId="10568" xr:uid="{5781A795-2CEC-4F2E-A111-C229C7B508C3}"/>
    <cellStyle name="Normalny 5 2 2 4 3 2 2 2 2" xfId="10569" xr:uid="{EFB0AF0D-2A5B-4206-B723-A2278D32A25D}"/>
    <cellStyle name="Normalny 5 2 2 4 3 2 2 3" xfId="10570" xr:uid="{8A890CA1-F880-41F7-813F-D89885B88902}"/>
    <cellStyle name="Normalny 5 2 2 4 3 2 3" xfId="10571" xr:uid="{AC925278-6269-4DBC-8B98-A490D13D835B}"/>
    <cellStyle name="Normalny 5 2 2 4 3 2 3 2" xfId="10572" xr:uid="{DFEC1CF5-7157-4269-8959-8DE2D2CF1271}"/>
    <cellStyle name="Normalny 5 2 2 4 3 2 4" xfId="10573" xr:uid="{B4AA1690-711E-429C-9BEA-DA6999A5AF3B}"/>
    <cellStyle name="Normalny 5 2 2 4 3 3" xfId="10574" xr:uid="{96224F99-1DD6-46A5-B47D-E9787105EF16}"/>
    <cellStyle name="Normalny 5 2 2 4 3 3 2" xfId="10575" xr:uid="{ADD37970-6123-4FF4-BC32-2A4D2335C021}"/>
    <cellStyle name="Normalny 5 2 2 4 3 3 2 2" xfId="10576" xr:uid="{28374D2C-CDEA-4ADD-9062-782614FDA2B1}"/>
    <cellStyle name="Normalny 5 2 2 4 3 3 3" xfId="10577" xr:uid="{A8CDD465-8895-41B5-8C6E-4BFCD18C2F5D}"/>
    <cellStyle name="Normalny 5 2 2 4 3 4" xfId="10578" xr:uid="{5147C229-1992-4DD9-AFAA-506BA84F6464}"/>
    <cellStyle name="Normalny 5 2 2 4 3 4 2" xfId="10579" xr:uid="{A75FA36A-464A-4D12-93C0-F94A3552EA61}"/>
    <cellStyle name="Normalny 5 2 2 4 3 5" xfId="10580" xr:uid="{B800AFDE-7C50-427F-9216-07CCCA27EE8B}"/>
    <cellStyle name="Normalny 5 2 2 4 4" xfId="10581" xr:uid="{6F989841-2F14-440A-9B79-E19D6821E82A}"/>
    <cellStyle name="Normalny 5 2 2 4 4 2" xfId="10582" xr:uid="{0C8B25F3-7518-4A20-A7F1-4D92F3AB590E}"/>
    <cellStyle name="Normalny 5 2 2 4 4 2 2" xfId="10583" xr:uid="{71DF2EB2-42B9-4078-A217-11D168052696}"/>
    <cellStyle name="Normalny 5 2 2 4 4 2 2 2" xfId="10584" xr:uid="{CEE4D062-1726-4BE2-A115-5EA511EAC0EB}"/>
    <cellStyle name="Normalny 5 2 2 4 4 2 3" xfId="10585" xr:uid="{1735C7A1-8CDE-49E0-A87D-6598622EA48B}"/>
    <cellStyle name="Normalny 5 2 2 4 4 3" xfId="10586" xr:uid="{97C8794E-B322-4502-8B70-0697C2AABF3D}"/>
    <cellStyle name="Normalny 5 2 2 4 4 3 2" xfId="10587" xr:uid="{FA4548D6-4837-486E-8BEC-1BC85F941DAF}"/>
    <cellStyle name="Normalny 5 2 2 4 4 4" xfId="10588" xr:uid="{5018BCFD-19C1-4EE8-B3D3-74ECD92E874D}"/>
    <cellStyle name="Normalny 5 2 2 4 5" xfId="10589" xr:uid="{B04AD1AE-29CA-4F2D-87AC-F6397BF0B5E7}"/>
    <cellStyle name="Normalny 5 2 2 4 5 2" xfId="10590" xr:uid="{5DF56FFD-8674-4C34-A503-76E2B95B9411}"/>
    <cellStyle name="Normalny 5 2 2 4 5 2 2" xfId="10591" xr:uid="{14069B81-0BFA-4107-8F71-A4AABD3514EB}"/>
    <cellStyle name="Normalny 5 2 2 4 5 3" xfId="10592" xr:uid="{68E96013-F110-41AE-9F23-CB234CFFC303}"/>
    <cellStyle name="Normalny 5 2 2 4 6" xfId="10593" xr:uid="{856CC08F-FCE2-47FF-9A34-68B4A610D145}"/>
    <cellStyle name="Normalny 5 2 2 4 6 2" xfId="10594" xr:uid="{6319842D-AC20-4CB4-98EB-77FEE435EF42}"/>
    <cellStyle name="Normalny 5 2 2 4 7" xfId="10595" xr:uid="{FD28D125-0128-4E0A-A84C-7AB18F55B6AC}"/>
    <cellStyle name="Normalny 5 2 2 5" xfId="10596" xr:uid="{E9DC6210-09C1-469B-A03E-1B09D57279E8}"/>
    <cellStyle name="Normalny 5 2 2 5 2" xfId="10597" xr:uid="{676C2FCE-B64F-4C30-BCFC-A649B3C04779}"/>
    <cellStyle name="Normalny 5 2 2 5 2 2" xfId="10598" xr:uid="{63C7021F-D732-4067-99FB-A7196F2BBF45}"/>
    <cellStyle name="Normalny 5 2 2 5 2 2 2" xfId="10599" xr:uid="{45672716-BCCB-426F-BD11-ECC0643ACD45}"/>
    <cellStyle name="Normalny 5 2 2 5 2 2 2 2" xfId="10600" xr:uid="{5347E27B-BBF3-4B97-8319-1AEEA4195BAF}"/>
    <cellStyle name="Normalny 5 2 2 5 2 2 2 2 2" xfId="10601" xr:uid="{677DFF62-B47F-48E1-9AAF-FB3D65465973}"/>
    <cellStyle name="Normalny 5 2 2 5 2 2 2 3" xfId="10602" xr:uid="{A60DCCC4-117E-46E9-9DE7-8D32F75B73E9}"/>
    <cellStyle name="Normalny 5 2 2 5 2 2 3" xfId="10603" xr:uid="{75296F77-9EAA-425B-8886-4FC7DBDF51CA}"/>
    <cellStyle name="Normalny 5 2 2 5 2 2 3 2" xfId="10604" xr:uid="{C054B800-83E7-4328-B3CF-196E9DDD04B2}"/>
    <cellStyle name="Normalny 5 2 2 5 2 2 4" xfId="10605" xr:uid="{BA525A89-2ED0-4188-BDED-7F7C357759E9}"/>
    <cellStyle name="Normalny 5 2 2 5 2 3" xfId="10606" xr:uid="{537C8CB5-F677-42E0-8623-F0C3D1A76AB8}"/>
    <cellStyle name="Normalny 5 2 2 5 2 3 2" xfId="10607" xr:uid="{0E2F61BF-760D-4AC7-B729-B717118E1959}"/>
    <cellStyle name="Normalny 5 2 2 5 2 3 2 2" xfId="10608" xr:uid="{CFDDE8F1-634A-4FC9-B77C-A679ABB0CD53}"/>
    <cellStyle name="Normalny 5 2 2 5 2 3 3" xfId="10609" xr:uid="{38026207-13FE-49C8-90B0-6F88588FBA57}"/>
    <cellStyle name="Normalny 5 2 2 5 2 4" xfId="10610" xr:uid="{13A0D2C7-2A81-43AD-86C4-73DF708961C0}"/>
    <cellStyle name="Normalny 5 2 2 5 2 4 2" xfId="10611" xr:uid="{CBBC9027-F644-4AD5-89F0-D14F4C9A401E}"/>
    <cellStyle name="Normalny 5 2 2 5 2 5" xfId="10612" xr:uid="{407FBC92-77A2-4645-AF5B-AF7B0537AE12}"/>
    <cellStyle name="Normalny 5 2 2 5 3" xfId="10613" xr:uid="{469B8A69-BD84-46DC-9949-F0792A9CB0E1}"/>
    <cellStyle name="Normalny 5 2 2 5 3 2" xfId="10614" xr:uid="{D11FE1C3-375E-4DC7-88F8-DF3C03F3379C}"/>
    <cellStyle name="Normalny 5 2 2 5 3 2 2" xfId="10615" xr:uid="{D60F4EBC-8C0E-4DA7-9AF8-0F2EB024FC4C}"/>
    <cellStyle name="Normalny 5 2 2 5 3 2 2 2" xfId="10616" xr:uid="{70E2F658-167F-4B4E-979B-C24ECB603398}"/>
    <cellStyle name="Normalny 5 2 2 5 3 2 3" xfId="10617" xr:uid="{18BD446F-257E-47E6-B6E3-F1A538C0C5ED}"/>
    <cellStyle name="Normalny 5 2 2 5 3 3" xfId="10618" xr:uid="{DF82ED8E-EC77-4AB5-8596-B04D40D71DEB}"/>
    <cellStyle name="Normalny 5 2 2 5 3 3 2" xfId="10619" xr:uid="{74D27929-AC8A-41DC-90B5-1B7A107047C6}"/>
    <cellStyle name="Normalny 5 2 2 5 3 4" xfId="10620" xr:uid="{2C191A0D-6D90-47CC-B9A7-C31A5ED13F43}"/>
    <cellStyle name="Normalny 5 2 2 5 4" xfId="10621" xr:uid="{68F8C427-0EF2-4CFE-8F95-40B45BB1A747}"/>
    <cellStyle name="Normalny 5 2 2 5 4 2" xfId="10622" xr:uid="{32637506-096A-471A-8505-075273DD536E}"/>
    <cellStyle name="Normalny 5 2 2 5 4 2 2" xfId="10623" xr:uid="{BAFE0582-8A5F-4F26-A5CA-834EC9E88DEC}"/>
    <cellStyle name="Normalny 5 2 2 5 4 3" xfId="10624" xr:uid="{7CD21A8F-AD46-4F29-B19F-66E6B26DBD65}"/>
    <cellStyle name="Normalny 5 2 2 5 5" xfId="10625" xr:uid="{3D99A13E-6FD7-424E-BE2A-00042C653884}"/>
    <cellStyle name="Normalny 5 2 2 5 5 2" xfId="10626" xr:uid="{DFA13751-C182-4ED2-8AEC-BF087386E1DF}"/>
    <cellStyle name="Normalny 5 2 2 5 6" xfId="10627" xr:uid="{C7C07875-90F8-4244-862E-CE760BA6BE88}"/>
    <cellStyle name="Normalny 5 2 2 6" xfId="10628" xr:uid="{6ED426C7-6D9E-4786-8F94-72929960CDBB}"/>
    <cellStyle name="Normalny 5 2 2 6 2" xfId="10629" xr:uid="{F6A018E4-75FE-4745-8CD4-B477981E89E2}"/>
    <cellStyle name="Normalny 5 2 2 6 2 2" xfId="10630" xr:uid="{0467B1F6-67FB-4DED-B061-8980AA16CC33}"/>
    <cellStyle name="Normalny 5 2 2 6 2 2 2" xfId="10631" xr:uid="{CBA8B93A-01CD-42E0-AE68-A58BC3432E31}"/>
    <cellStyle name="Normalny 5 2 2 6 2 2 2 2" xfId="10632" xr:uid="{E052BB6E-263B-471E-B459-C0B4E93C7147}"/>
    <cellStyle name="Normalny 5 2 2 6 2 2 3" xfId="10633" xr:uid="{AADD4BA4-BA7D-4E9B-9E2A-491F29A2CEA9}"/>
    <cellStyle name="Normalny 5 2 2 6 2 3" xfId="10634" xr:uid="{F1E687CB-6108-424A-B5F4-B6BA1F429CC2}"/>
    <cellStyle name="Normalny 5 2 2 6 2 3 2" xfId="10635" xr:uid="{DAC38803-E676-49DA-8159-07D0D873A94D}"/>
    <cellStyle name="Normalny 5 2 2 6 2 4" xfId="10636" xr:uid="{F8C27562-165C-4D0F-9E6E-3441F93FC088}"/>
    <cellStyle name="Normalny 5 2 2 6 3" xfId="10637" xr:uid="{E77DE4B6-77BB-46CE-9C4B-F7F8A700329D}"/>
    <cellStyle name="Normalny 5 2 2 6 3 2" xfId="10638" xr:uid="{25B2CBC0-E074-4AC8-8325-9F4758C1BB37}"/>
    <cellStyle name="Normalny 5 2 2 6 3 2 2" xfId="10639" xr:uid="{3C37EBB7-0A10-4958-92B6-160D7F6F68D6}"/>
    <cellStyle name="Normalny 5 2 2 6 3 3" xfId="10640" xr:uid="{6BB17EA7-8CBF-4808-8A58-82F3B3BFE279}"/>
    <cellStyle name="Normalny 5 2 2 6 4" xfId="10641" xr:uid="{EB1502E1-2D76-428E-B355-261B0E9088CF}"/>
    <cellStyle name="Normalny 5 2 2 6 4 2" xfId="10642" xr:uid="{5B2F84A8-4464-4E55-AB9B-C8FC13767D31}"/>
    <cellStyle name="Normalny 5 2 2 6 5" xfId="10643" xr:uid="{1CFC65CB-BC2B-4D27-8DAC-5DA0E34AF375}"/>
    <cellStyle name="Normalny 5 2 2 7" xfId="10644" xr:uid="{7C71D040-856A-48D2-8E42-CAF7B2782BA3}"/>
    <cellStyle name="Normalny 5 2 2 7 2" xfId="10645" xr:uid="{0354216B-4347-4993-B570-F85A2467254B}"/>
    <cellStyle name="Normalny 5 2 2 7 2 2" xfId="10646" xr:uid="{72C8DAC8-DC9D-421F-B902-7C3E954BEA5E}"/>
    <cellStyle name="Normalny 5 2 2 7 2 2 2" xfId="10647" xr:uid="{6ECC82AF-2AE0-4FEF-B8A3-8143F68A3AF0}"/>
    <cellStyle name="Normalny 5 2 2 7 2 3" xfId="10648" xr:uid="{7FDA2B52-86DA-4DAA-8727-8554F8554888}"/>
    <cellStyle name="Normalny 5 2 2 7 3" xfId="10649" xr:uid="{800DC5C4-934E-4E55-B601-E1A0ED75650F}"/>
    <cellStyle name="Normalny 5 2 2 7 3 2" xfId="10650" xr:uid="{41172623-EBB2-4ACE-BFA2-D336AFF7D59B}"/>
    <cellStyle name="Normalny 5 2 2 7 4" xfId="10651" xr:uid="{3BCFE012-B764-44C9-B18A-904324CC51AE}"/>
    <cellStyle name="Normalny 5 2 2 8" xfId="10652" xr:uid="{F99F2402-138E-4526-AB8B-91D35F011EA3}"/>
    <cellStyle name="Normalny 5 2 2 8 2" xfId="10653" xr:uid="{4F54EE76-7D3B-44B0-9FE9-0E87CA31D0A7}"/>
    <cellStyle name="Normalny 5 2 2 8 2 2" xfId="10654" xr:uid="{E189934D-380C-4A3C-A616-F8195402B15F}"/>
    <cellStyle name="Normalny 5 2 2 8 3" xfId="10655" xr:uid="{7831472E-549D-4529-9B14-B3AA97D1886F}"/>
    <cellStyle name="Normalny 5 2 2 9" xfId="10656" xr:uid="{B3059F5C-3EB6-4494-9CBD-9CE70246BF42}"/>
    <cellStyle name="Normalny 5 2 2 9 2" xfId="10657" xr:uid="{69B35AA7-241B-4EF0-BB18-9CB980F3FEDC}"/>
    <cellStyle name="Normalny 5 2 3" xfId="10658" xr:uid="{F6EEE39E-E1F4-4012-81E8-C7B550531CC2}"/>
    <cellStyle name="Normalny 5 2 3 10" xfId="10659" xr:uid="{398C053C-E227-4280-AF07-C1F0177D16F6}"/>
    <cellStyle name="Normalny 5 2 3 11" xfId="40756" xr:uid="{7793AA45-8998-4EEE-8893-25A6BFDCDB4E}"/>
    <cellStyle name="Normalny 5 2 3 2" xfId="10660" xr:uid="{E6A7CF06-FC6D-40BF-8014-DB17848EC9E2}"/>
    <cellStyle name="Normalny 5 2 3 2 2" xfId="10661" xr:uid="{84FC5300-F9E0-4EC2-8F84-0443C99F60AA}"/>
    <cellStyle name="Normalny 5 2 3 2 2 2" xfId="10662" xr:uid="{3B102F28-5FF9-4013-B0E3-9D3FF016ABAE}"/>
    <cellStyle name="Normalny 5 2 3 2 2 2 2" xfId="10663" xr:uid="{381BDCDB-6EBB-4C00-A738-24CBC322AAA9}"/>
    <cellStyle name="Normalny 5 2 3 2 2 2 2 2" xfId="10664" xr:uid="{EE763E0A-B741-4512-B47B-E67005EE12AF}"/>
    <cellStyle name="Normalny 5 2 3 2 2 2 2 2 2" xfId="10665" xr:uid="{E70DF200-44F0-4F72-A522-6446466895AA}"/>
    <cellStyle name="Normalny 5 2 3 2 2 2 2 2 2 2" xfId="10666" xr:uid="{8D522E1F-6F9F-44A2-ADB0-4A7B2430AA8D}"/>
    <cellStyle name="Normalny 5 2 3 2 2 2 2 2 2 2 2" xfId="10667" xr:uid="{6CCD7234-C71F-4AC3-9D95-7FC7CD04101D}"/>
    <cellStyle name="Normalny 5 2 3 2 2 2 2 2 2 2 2 2" xfId="10668" xr:uid="{59F0DECD-3ED5-4EE7-8DDB-E0F7191370D9}"/>
    <cellStyle name="Normalny 5 2 3 2 2 2 2 2 2 2 3" xfId="10669" xr:uid="{430CC48B-C26B-44E0-94D2-287E45B45A00}"/>
    <cellStyle name="Normalny 5 2 3 2 2 2 2 2 2 3" xfId="10670" xr:uid="{7DEA28DA-08A1-47D5-8CF6-806EBC4F3906}"/>
    <cellStyle name="Normalny 5 2 3 2 2 2 2 2 2 3 2" xfId="10671" xr:uid="{0DA2AB1B-0529-4E94-8A9D-E2FD0F6D439D}"/>
    <cellStyle name="Normalny 5 2 3 2 2 2 2 2 2 4" xfId="10672" xr:uid="{817939E2-B0DB-480B-AFDE-744FE8A8D509}"/>
    <cellStyle name="Normalny 5 2 3 2 2 2 2 2 3" xfId="10673" xr:uid="{30AF1AB2-E8F2-411C-9618-A5209E4E0B75}"/>
    <cellStyle name="Normalny 5 2 3 2 2 2 2 2 3 2" xfId="10674" xr:uid="{0B2483B7-B458-4434-A22F-DADD55987D07}"/>
    <cellStyle name="Normalny 5 2 3 2 2 2 2 2 3 2 2" xfId="10675" xr:uid="{2325C3C7-F787-40C3-ABA3-6B525BC86152}"/>
    <cellStyle name="Normalny 5 2 3 2 2 2 2 2 3 3" xfId="10676" xr:uid="{C69FA8FF-255F-4E13-B26D-72DDDF99DD9B}"/>
    <cellStyle name="Normalny 5 2 3 2 2 2 2 2 4" xfId="10677" xr:uid="{CF8F4D37-61B3-4E5D-B575-42FB90C5263D}"/>
    <cellStyle name="Normalny 5 2 3 2 2 2 2 2 4 2" xfId="10678" xr:uid="{C8F7908A-3D64-4B82-94A0-C8FC3793043B}"/>
    <cellStyle name="Normalny 5 2 3 2 2 2 2 2 5" xfId="10679" xr:uid="{51E05B20-B183-4B9A-A71D-7993FA083053}"/>
    <cellStyle name="Normalny 5 2 3 2 2 2 2 3" xfId="10680" xr:uid="{27B9CB1C-13DD-4FEB-A1C3-604A85F26C58}"/>
    <cellStyle name="Normalny 5 2 3 2 2 2 2 3 2" xfId="10681" xr:uid="{B525D0DE-F460-44BC-9A8E-448DFFB38A2B}"/>
    <cellStyle name="Normalny 5 2 3 2 2 2 2 3 2 2" xfId="10682" xr:uid="{38F574CE-7685-4011-A9B4-A03F17020192}"/>
    <cellStyle name="Normalny 5 2 3 2 2 2 2 3 2 2 2" xfId="10683" xr:uid="{6F9DD0FC-DB68-424F-816A-B4C292864209}"/>
    <cellStyle name="Normalny 5 2 3 2 2 2 2 3 2 3" xfId="10684" xr:uid="{2F5239B3-A4BF-410E-930A-D872DFBE689C}"/>
    <cellStyle name="Normalny 5 2 3 2 2 2 2 3 3" xfId="10685" xr:uid="{D5977F73-2B43-4811-AB45-A25D71E752C3}"/>
    <cellStyle name="Normalny 5 2 3 2 2 2 2 3 3 2" xfId="10686" xr:uid="{50361FC1-1047-48A3-9D4B-6F9B720AF6C8}"/>
    <cellStyle name="Normalny 5 2 3 2 2 2 2 3 4" xfId="10687" xr:uid="{A49BEBD3-0520-4E3B-8BB7-EB9B1FF08C8A}"/>
    <cellStyle name="Normalny 5 2 3 2 2 2 2 4" xfId="10688" xr:uid="{57D6A1BD-46B6-454D-B056-949BAF346650}"/>
    <cellStyle name="Normalny 5 2 3 2 2 2 2 4 2" xfId="10689" xr:uid="{1C25ADF1-3201-484A-AC0C-C438D9D8DFAB}"/>
    <cellStyle name="Normalny 5 2 3 2 2 2 2 4 2 2" xfId="10690" xr:uid="{B8FFB425-DCB8-419F-8AD4-B64BEB0B7B95}"/>
    <cellStyle name="Normalny 5 2 3 2 2 2 2 4 3" xfId="10691" xr:uid="{BC97CB84-34CF-4826-9C7E-B4B14A89A08C}"/>
    <cellStyle name="Normalny 5 2 3 2 2 2 2 5" xfId="10692" xr:uid="{6B489C0D-78F7-4272-8CF9-714C6D5D902C}"/>
    <cellStyle name="Normalny 5 2 3 2 2 2 2 5 2" xfId="10693" xr:uid="{57135BB2-231C-4B21-B0C5-4C60902A1693}"/>
    <cellStyle name="Normalny 5 2 3 2 2 2 2 6" xfId="10694" xr:uid="{27A2ECFA-83F2-487A-99D9-D501AA3A73EB}"/>
    <cellStyle name="Normalny 5 2 3 2 2 2 3" xfId="10695" xr:uid="{ECD21A4F-124A-41B6-84F9-1ACC2685FA34}"/>
    <cellStyle name="Normalny 5 2 3 2 2 2 3 2" xfId="10696" xr:uid="{EB326A59-4EA7-4670-8BCE-D701D208B0F5}"/>
    <cellStyle name="Normalny 5 2 3 2 2 2 3 2 2" xfId="10697" xr:uid="{1FB829FC-4CFE-4CCB-8024-5580F28E822B}"/>
    <cellStyle name="Normalny 5 2 3 2 2 2 3 2 2 2" xfId="10698" xr:uid="{0C11E3C2-5568-4E4A-9A47-506F44F3AD8F}"/>
    <cellStyle name="Normalny 5 2 3 2 2 2 3 2 2 2 2" xfId="10699" xr:uid="{4A5EFD08-183B-4DF5-8323-B31B053741B0}"/>
    <cellStyle name="Normalny 5 2 3 2 2 2 3 2 2 3" xfId="10700" xr:uid="{CE081CCB-1613-49AA-B20B-4C5A3E56259A}"/>
    <cellStyle name="Normalny 5 2 3 2 2 2 3 2 3" xfId="10701" xr:uid="{F6DDA88A-302F-4B8B-BFA3-C303A4EEE929}"/>
    <cellStyle name="Normalny 5 2 3 2 2 2 3 2 3 2" xfId="10702" xr:uid="{797F9972-1120-4D06-9A71-E61ED3FEE15C}"/>
    <cellStyle name="Normalny 5 2 3 2 2 2 3 2 4" xfId="10703" xr:uid="{9271FC35-DF5F-4DB0-89E1-CF7730975B0D}"/>
    <cellStyle name="Normalny 5 2 3 2 2 2 3 3" xfId="10704" xr:uid="{640D6570-96A1-48FD-A04C-0E65A088058C}"/>
    <cellStyle name="Normalny 5 2 3 2 2 2 3 3 2" xfId="10705" xr:uid="{2346D5C6-3299-46CE-9135-8D4DB0E9FD80}"/>
    <cellStyle name="Normalny 5 2 3 2 2 2 3 3 2 2" xfId="10706" xr:uid="{ABC6CA32-8907-4F0A-B57A-FD5CE56F98CC}"/>
    <cellStyle name="Normalny 5 2 3 2 2 2 3 3 3" xfId="10707" xr:uid="{1A1169B9-389B-496A-A1D4-5725AEA939C6}"/>
    <cellStyle name="Normalny 5 2 3 2 2 2 3 4" xfId="10708" xr:uid="{7535A05C-CAD0-4CB1-8B20-220A76BAEB2E}"/>
    <cellStyle name="Normalny 5 2 3 2 2 2 3 4 2" xfId="10709" xr:uid="{236830D8-0D36-42B4-81C4-A791469F30FC}"/>
    <cellStyle name="Normalny 5 2 3 2 2 2 3 5" xfId="10710" xr:uid="{555B809F-622A-489D-BD72-CD7FF43B667B}"/>
    <cellStyle name="Normalny 5 2 3 2 2 2 4" xfId="10711" xr:uid="{B948C539-3433-48D8-8F78-2C11A3C66A6E}"/>
    <cellStyle name="Normalny 5 2 3 2 2 2 4 2" xfId="10712" xr:uid="{BC0754FD-607B-4727-80B9-C915BADF0B6F}"/>
    <cellStyle name="Normalny 5 2 3 2 2 2 4 2 2" xfId="10713" xr:uid="{0A03E38E-7DEB-4BC8-B050-6166892DE896}"/>
    <cellStyle name="Normalny 5 2 3 2 2 2 4 2 2 2" xfId="10714" xr:uid="{B6A1903E-C106-418A-83EA-41D62B5DD3FF}"/>
    <cellStyle name="Normalny 5 2 3 2 2 2 4 2 3" xfId="10715" xr:uid="{F716697E-0895-4F5E-ABFA-1DCC066EA884}"/>
    <cellStyle name="Normalny 5 2 3 2 2 2 4 3" xfId="10716" xr:uid="{54F57FC5-29D4-4AEE-A819-EB4980F352FC}"/>
    <cellStyle name="Normalny 5 2 3 2 2 2 4 3 2" xfId="10717" xr:uid="{65CF9677-CF3E-44AD-B602-94BF00AD3AAC}"/>
    <cellStyle name="Normalny 5 2 3 2 2 2 4 4" xfId="10718" xr:uid="{D01695AC-5DB9-4791-83EB-EFA688517DFB}"/>
    <cellStyle name="Normalny 5 2 3 2 2 2 5" xfId="10719" xr:uid="{A791B4A7-AFEA-420E-B874-4E842E7A4072}"/>
    <cellStyle name="Normalny 5 2 3 2 2 2 5 2" xfId="10720" xr:uid="{881C889C-905B-4375-99F7-D59117C8C237}"/>
    <cellStyle name="Normalny 5 2 3 2 2 2 5 2 2" xfId="10721" xr:uid="{4044CCEB-63A5-4414-B490-7DB239D8D7A9}"/>
    <cellStyle name="Normalny 5 2 3 2 2 2 5 3" xfId="10722" xr:uid="{6D26DD95-EE49-4059-849E-BC59342B49E8}"/>
    <cellStyle name="Normalny 5 2 3 2 2 2 6" xfId="10723" xr:uid="{CA9D7D4F-B1CA-4443-9923-1EE21C0BD4D4}"/>
    <cellStyle name="Normalny 5 2 3 2 2 2 6 2" xfId="10724" xr:uid="{B982A18B-42BE-4F04-9CAF-93ADBDF5FF13}"/>
    <cellStyle name="Normalny 5 2 3 2 2 2 7" xfId="10725" xr:uid="{B221E88D-235D-4D15-BB25-8BC4AAD26ACF}"/>
    <cellStyle name="Normalny 5 2 3 2 2 3" xfId="10726" xr:uid="{322BF171-8A11-405D-A852-CAA450956253}"/>
    <cellStyle name="Normalny 5 2 3 2 2 3 2" xfId="10727" xr:uid="{E9220751-4459-4401-ABFB-EAB55A1A7D80}"/>
    <cellStyle name="Normalny 5 2 3 2 2 3 2 2" xfId="10728" xr:uid="{14FD5521-44B5-4C08-AA28-FBEE93AA18B3}"/>
    <cellStyle name="Normalny 5 2 3 2 2 3 2 2 2" xfId="10729" xr:uid="{EECEC955-4B58-43A6-BB3F-8C5BF48BCE64}"/>
    <cellStyle name="Normalny 5 2 3 2 2 3 2 2 2 2" xfId="10730" xr:uid="{C0485F24-3F37-45E8-8E36-8D8D02A43F06}"/>
    <cellStyle name="Normalny 5 2 3 2 2 3 2 2 2 2 2" xfId="10731" xr:uid="{179ED3E5-05B6-4E05-B59A-C78D8BAFDE1D}"/>
    <cellStyle name="Normalny 5 2 3 2 2 3 2 2 2 3" xfId="10732" xr:uid="{4C1CEE21-093A-48C6-BADA-7D0529D6CB79}"/>
    <cellStyle name="Normalny 5 2 3 2 2 3 2 2 3" xfId="10733" xr:uid="{E31AA023-77D4-4ADA-B24C-99BFB7B8F510}"/>
    <cellStyle name="Normalny 5 2 3 2 2 3 2 2 3 2" xfId="10734" xr:uid="{66A64C8F-7B40-48E8-9CA6-E7C58F0B10A3}"/>
    <cellStyle name="Normalny 5 2 3 2 2 3 2 2 4" xfId="10735" xr:uid="{0F1C63A6-A853-4A7E-915D-892EFAB9F751}"/>
    <cellStyle name="Normalny 5 2 3 2 2 3 2 3" xfId="10736" xr:uid="{8D6CAE6D-A56D-43F5-A850-AAE9FF71972B}"/>
    <cellStyle name="Normalny 5 2 3 2 2 3 2 3 2" xfId="10737" xr:uid="{04F70D7B-1596-47CF-8CF4-8EE1C332AEEF}"/>
    <cellStyle name="Normalny 5 2 3 2 2 3 2 3 2 2" xfId="10738" xr:uid="{288D68E0-B007-427A-842C-215CB370B6B4}"/>
    <cellStyle name="Normalny 5 2 3 2 2 3 2 3 3" xfId="10739" xr:uid="{75D1CE7E-3F0B-4F1C-9277-B77F9A5FD9CD}"/>
    <cellStyle name="Normalny 5 2 3 2 2 3 2 4" xfId="10740" xr:uid="{9F074C43-7E2A-442D-A0DF-2C7083860C36}"/>
    <cellStyle name="Normalny 5 2 3 2 2 3 2 4 2" xfId="10741" xr:uid="{B0BAF086-FE33-4E79-BBC8-E898BC4D30F8}"/>
    <cellStyle name="Normalny 5 2 3 2 2 3 2 5" xfId="10742" xr:uid="{1C33ABF6-A50C-4EA9-B718-B186DDD3B4C9}"/>
    <cellStyle name="Normalny 5 2 3 2 2 3 3" xfId="10743" xr:uid="{6178F7A9-6F11-44FC-AE04-8B7C36A3D3E0}"/>
    <cellStyle name="Normalny 5 2 3 2 2 3 3 2" xfId="10744" xr:uid="{A3BE4F84-88F2-432E-AFC7-03A52E40CFA3}"/>
    <cellStyle name="Normalny 5 2 3 2 2 3 3 2 2" xfId="10745" xr:uid="{16F7D5BD-13C5-4F10-82DA-F1DBD032ECF8}"/>
    <cellStyle name="Normalny 5 2 3 2 2 3 3 2 2 2" xfId="10746" xr:uid="{6573B85D-36CD-41C2-B7E7-38C990020753}"/>
    <cellStyle name="Normalny 5 2 3 2 2 3 3 2 3" xfId="10747" xr:uid="{66DD2B84-11DE-4BFA-B7A8-0ABA02E0634C}"/>
    <cellStyle name="Normalny 5 2 3 2 2 3 3 3" xfId="10748" xr:uid="{92212482-2635-45A1-9E26-58D0CA83CF15}"/>
    <cellStyle name="Normalny 5 2 3 2 2 3 3 3 2" xfId="10749" xr:uid="{AEF317ED-0DF9-4BBE-8DF0-2B14911FBBCF}"/>
    <cellStyle name="Normalny 5 2 3 2 2 3 3 4" xfId="10750" xr:uid="{697A9079-98C2-4615-9C52-1C2A52FA87E1}"/>
    <cellStyle name="Normalny 5 2 3 2 2 3 4" xfId="10751" xr:uid="{CB06D5B5-6473-4E26-924F-2A0E4E519705}"/>
    <cellStyle name="Normalny 5 2 3 2 2 3 4 2" xfId="10752" xr:uid="{28957756-6907-4C73-8FF7-D534BE720A8D}"/>
    <cellStyle name="Normalny 5 2 3 2 2 3 4 2 2" xfId="10753" xr:uid="{983DFAAB-CAFA-4359-8157-BF65E4FF29D9}"/>
    <cellStyle name="Normalny 5 2 3 2 2 3 4 3" xfId="10754" xr:uid="{6B7DAA82-52A9-4078-A107-6015C4CF24FE}"/>
    <cellStyle name="Normalny 5 2 3 2 2 3 5" xfId="10755" xr:uid="{8ABAD19D-75C4-41E9-BC85-09D5033DA69B}"/>
    <cellStyle name="Normalny 5 2 3 2 2 3 5 2" xfId="10756" xr:uid="{AEF463EE-DF60-4EC1-AE54-570563764DDC}"/>
    <cellStyle name="Normalny 5 2 3 2 2 3 6" xfId="10757" xr:uid="{A236AEB4-A1CF-42AB-899F-3091A94F637C}"/>
    <cellStyle name="Normalny 5 2 3 2 2 4" xfId="10758" xr:uid="{F6704D87-C2F9-4192-9CD5-8E666C42FB0C}"/>
    <cellStyle name="Normalny 5 2 3 2 2 4 2" xfId="10759" xr:uid="{55D19EE7-F009-4771-BA7F-64D011751E0F}"/>
    <cellStyle name="Normalny 5 2 3 2 2 4 2 2" xfId="10760" xr:uid="{173B77EB-EB5C-4CDD-A089-D73E20576C1D}"/>
    <cellStyle name="Normalny 5 2 3 2 2 4 2 2 2" xfId="10761" xr:uid="{3CFD06C5-ED39-4EA9-B651-1709BE7786ED}"/>
    <cellStyle name="Normalny 5 2 3 2 2 4 2 2 2 2" xfId="10762" xr:uid="{54D2E025-439F-4F99-AF55-43911985AE61}"/>
    <cellStyle name="Normalny 5 2 3 2 2 4 2 2 3" xfId="10763" xr:uid="{29DAB1F3-63D4-46D7-BB5F-50A38003BD4C}"/>
    <cellStyle name="Normalny 5 2 3 2 2 4 2 3" xfId="10764" xr:uid="{AC71801C-DE6F-4704-9B3D-C53688E574F5}"/>
    <cellStyle name="Normalny 5 2 3 2 2 4 2 3 2" xfId="10765" xr:uid="{9FC630F8-8D1E-4A80-8F83-620C83B913C5}"/>
    <cellStyle name="Normalny 5 2 3 2 2 4 2 4" xfId="10766" xr:uid="{66475EBE-E75C-4B40-B1C3-9F89BD83D029}"/>
    <cellStyle name="Normalny 5 2 3 2 2 4 3" xfId="10767" xr:uid="{1685BCA2-20CD-4C3C-83F2-FD7C451E5D52}"/>
    <cellStyle name="Normalny 5 2 3 2 2 4 3 2" xfId="10768" xr:uid="{9A0B4D1D-8FC5-4E60-BE24-F55EE354D93F}"/>
    <cellStyle name="Normalny 5 2 3 2 2 4 3 2 2" xfId="10769" xr:uid="{17674936-61E4-4EE3-A5E7-7FA8E8A1B421}"/>
    <cellStyle name="Normalny 5 2 3 2 2 4 3 3" xfId="10770" xr:uid="{4FA04710-6F73-47A6-9A74-17A91DCC9598}"/>
    <cellStyle name="Normalny 5 2 3 2 2 4 4" xfId="10771" xr:uid="{18F8EC2C-457A-4CC1-BA4B-AD7DE9CB77A3}"/>
    <cellStyle name="Normalny 5 2 3 2 2 4 4 2" xfId="10772" xr:uid="{BC561E90-400C-4820-873B-2D7A00300B95}"/>
    <cellStyle name="Normalny 5 2 3 2 2 4 5" xfId="10773" xr:uid="{8A0D2ED6-939B-4362-B8E5-D8100076E8FC}"/>
    <cellStyle name="Normalny 5 2 3 2 2 5" xfId="10774" xr:uid="{2F9D11E0-7C5F-4BE6-A0BE-7F7EB67A8E60}"/>
    <cellStyle name="Normalny 5 2 3 2 2 5 2" xfId="10775" xr:uid="{CD98E4E7-9191-4E20-A857-2BCECBBE8D88}"/>
    <cellStyle name="Normalny 5 2 3 2 2 5 2 2" xfId="10776" xr:uid="{D9BBD7FA-C31E-4E07-90F7-0EF0C174DE98}"/>
    <cellStyle name="Normalny 5 2 3 2 2 5 2 2 2" xfId="10777" xr:uid="{E973BCA4-A85D-4B5B-B358-7C84E6ECD339}"/>
    <cellStyle name="Normalny 5 2 3 2 2 5 2 3" xfId="10778" xr:uid="{D5C4E260-19CC-4A72-A3EE-99E70EB3220F}"/>
    <cellStyle name="Normalny 5 2 3 2 2 5 3" xfId="10779" xr:uid="{5FF38E62-59E5-4062-98CD-435E7633795D}"/>
    <cellStyle name="Normalny 5 2 3 2 2 5 3 2" xfId="10780" xr:uid="{1E034EFF-6E7E-49BB-82B8-CCCC8C448C7C}"/>
    <cellStyle name="Normalny 5 2 3 2 2 5 4" xfId="10781" xr:uid="{D20C305D-662F-40E2-AE47-6813EBFDAA39}"/>
    <cellStyle name="Normalny 5 2 3 2 2 6" xfId="10782" xr:uid="{54438266-DA0E-463C-8554-3B851E0F4079}"/>
    <cellStyle name="Normalny 5 2 3 2 2 6 2" xfId="10783" xr:uid="{5E79781C-21B1-4464-AA97-69DD55ACB345}"/>
    <cellStyle name="Normalny 5 2 3 2 2 6 2 2" xfId="10784" xr:uid="{FBEB2858-5C68-40A9-A870-CA40E8A05886}"/>
    <cellStyle name="Normalny 5 2 3 2 2 6 3" xfId="10785" xr:uid="{EA6FF143-E0F4-48AE-B146-98957F63637F}"/>
    <cellStyle name="Normalny 5 2 3 2 2 7" xfId="10786" xr:uid="{D8F0AA60-A8EC-4E0F-8BBA-D03ED89E6BEE}"/>
    <cellStyle name="Normalny 5 2 3 2 2 7 2" xfId="10787" xr:uid="{816F532C-BE7A-4876-B3A4-098D6E66B286}"/>
    <cellStyle name="Normalny 5 2 3 2 2 8" xfId="10788" xr:uid="{35768865-CF0F-4047-8932-D9E14698524A}"/>
    <cellStyle name="Normalny 5 2 3 2 3" xfId="10789" xr:uid="{35427F8E-E106-40B4-B493-AE2AF24029BF}"/>
    <cellStyle name="Normalny 5 2 3 2 3 2" xfId="10790" xr:uid="{D38364E6-072A-4658-BAD1-9BA38BADAC78}"/>
    <cellStyle name="Normalny 5 2 3 2 3 2 2" xfId="10791" xr:uid="{6B3DDA3F-5403-4C22-95C2-D3A93B98A632}"/>
    <cellStyle name="Normalny 5 2 3 2 3 2 2 2" xfId="10792" xr:uid="{D08E93ED-2DCE-4939-801D-64D68982DEA5}"/>
    <cellStyle name="Normalny 5 2 3 2 3 2 2 2 2" xfId="10793" xr:uid="{65D1D65B-355A-4F37-B41B-CCEF45BB5B68}"/>
    <cellStyle name="Normalny 5 2 3 2 3 2 2 2 2 2" xfId="10794" xr:uid="{364CF191-6A89-4FB6-88CF-2A88DEBBB42F}"/>
    <cellStyle name="Normalny 5 2 3 2 3 2 2 2 2 2 2" xfId="10795" xr:uid="{D5800AA8-40AB-4AAF-A297-B81D0F06C305}"/>
    <cellStyle name="Normalny 5 2 3 2 3 2 2 2 2 3" xfId="10796" xr:uid="{35CE5063-56DE-4526-9192-8568158F6E45}"/>
    <cellStyle name="Normalny 5 2 3 2 3 2 2 2 3" xfId="10797" xr:uid="{9A8288D6-CE9F-4846-8F70-EAB134BA67D3}"/>
    <cellStyle name="Normalny 5 2 3 2 3 2 2 2 3 2" xfId="10798" xr:uid="{36F26C98-D370-4A29-A5FE-758F60FDCB58}"/>
    <cellStyle name="Normalny 5 2 3 2 3 2 2 2 4" xfId="10799" xr:uid="{BC63AC83-91AD-4323-A778-9EE06C73BEFA}"/>
    <cellStyle name="Normalny 5 2 3 2 3 2 2 3" xfId="10800" xr:uid="{D7FA7960-0182-48B6-9A8C-04232D99628B}"/>
    <cellStyle name="Normalny 5 2 3 2 3 2 2 3 2" xfId="10801" xr:uid="{5CC8ACF0-FD92-4104-9AE7-016DFB514E7E}"/>
    <cellStyle name="Normalny 5 2 3 2 3 2 2 3 2 2" xfId="10802" xr:uid="{2542B962-9610-4D5C-9792-64B366ED26A2}"/>
    <cellStyle name="Normalny 5 2 3 2 3 2 2 3 3" xfId="10803" xr:uid="{20429911-E971-47A4-99F3-60E43A9B9034}"/>
    <cellStyle name="Normalny 5 2 3 2 3 2 2 4" xfId="10804" xr:uid="{955405DE-FF39-4247-A355-044608BFFB5D}"/>
    <cellStyle name="Normalny 5 2 3 2 3 2 2 4 2" xfId="10805" xr:uid="{E12C9BBB-9F44-46D0-9386-4E3779E30ED2}"/>
    <cellStyle name="Normalny 5 2 3 2 3 2 2 5" xfId="10806" xr:uid="{E5C8F8D4-CC82-48E0-85D5-52C423CACCE5}"/>
    <cellStyle name="Normalny 5 2 3 2 3 2 3" xfId="10807" xr:uid="{B8DE5EED-658E-4EF1-9BF8-63108A72F968}"/>
    <cellStyle name="Normalny 5 2 3 2 3 2 3 2" xfId="10808" xr:uid="{78D60DCD-A400-49A0-8461-AC49B8A42A11}"/>
    <cellStyle name="Normalny 5 2 3 2 3 2 3 2 2" xfId="10809" xr:uid="{DC7F4323-9794-4F2E-BAB4-99CEA8545C7C}"/>
    <cellStyle name="Normalny 5 2 3 2 3 2 3 2 2 2" xfId="10810" xr:uid="{03C50338-1657-4382-95DD-56818A052EAA}"/>
    <cellStyle name="Normalny 5 2 3 2 3 2 3 2 3" xfId="10811" xr:uid="{CC822592-D5D0-464F-B5E8-05E4F19A7AAC}"/>
    <cellStyle name="Normalny 5 2 3 2 3 2 3 3" xfId="10812" xr:uid="{4B63550B-6609-45C5-A76F-88D1EDA860BA}"/>
    <cellStyle name="Normalny 5 2 3 2 3 2 3 3 2" xfId="10813" xr:uid="{A18D226D-8CF1-42BB-970C-E0F29B8BA263}"/>
    <cellStyle name="Normalny 5 2 3 2 3 2 3 4" xfId="10814" xr:uid="{3B467A9B-F5DC-4949-A924-BFDA57491B7F}"/>
    <cellStyle name="Normalny 5 2 3 2 3 2 4" xfId="10815" xr:uid="{AA715B27-A489-48E6-9DF8-74999A492E66}"/>
    <cellStyle name="Normalny 5 2 3 2 3 2 4 2" xfId="10816" xr:uid="{BE7D0772-8F56-49A0-BD24-8114D69170B3}"/>
    <cellStyle name="Normalny 5 2 3 2 3 2 4 2 2" xfId="10817" xr:uid="{7225B963-7EFE-4A3D-A8EF-03B40EDAEC0D}"/>
    <cellStyle name="Normalny 5 2 3 2 3 2 4 3" xfId="10818" xr:uid="{FD43284C-5AA2-40A3-B082-99F167A9EF94}"/>
    <cellStyle name="Normalny 5 2 3 2 3 2 5" xfId="10819" xr:uid="{2EDA32D5-7088-4FBB-B9B4-8090ECEF19EA}"/>
    <cellStyle name="Normalny 5 2 3 2 3 2 5 2" xfId="10820" xr:uid="{BC64C012-5205-4F2F-925E-734190EEFFEB}"/>
    <cellStyle name="Normalny 5 2 3 2 3 2 6" xfId="10821" xr:uid="{62BC3D5C-75DE-40C8-9A4E-F7902C73E5F0}"/>
    <cellStyle name="Normalny 5 2 3 2 3 3" xfId="10822" xr:uid="{72FEE9D2-FED3-4A5F-8217-532FCF79B0FB}"/>
    <cellStyle name="Normalny 5 2 3 2 3 3 2" xfId="10823" xr:uid="{C6379D85-FD28-47CF-AC58-48ED885AF65A}"/>
    <cellStyle name="Normalny 5 2 3 2 3 3 2 2" xfId="10824" xr:uid="{2B064E63-AFBE-48D8-BE01-75D38C09EEB4}"/>
    <cellStyle name="Normalny 5 2 3 2 3 3 2 2 2" xfId="10825" xr:uid="{4D309DB3-2105-41FA-A360-60A199C25141}"/>
    <cellStyle name="Normalny 5 2 3 2 3 3 2 2 2 2" xfId="10826" xr:uid="{D3D5A834-6CD5-4CBD-9FF8-E2E473805F7F}"/>
    <cellStyle name="Normalny 5 2 3 2 3 3 2 2 3" xfId="10827" xr:uid="{8873E6AA-D573-417D-B6F4-F81479B2CA4D}"/>
    <cellStyle name="Normalny 5 2 3 2 3 3 2 3" xfId="10828" xr:uid="{D7BDD1E8-C294-4649-9CE4-CF2DA8BC0135}"/>
    <cellStyle name="Normalny 5 2 3 2 3 3 2 3 2" xfId="10829" xr:uid="{9C51F97A-CC60-4B98-AACC-73261B5A301B}"/>
    <cellStyle name="Normalny 5 2 3 2 3 3 2 4" xfId="10830" xr:uid="{5D857AAD-97FF-4C6B-BBA0-81FBA79A1081}"/>
    <cellStyle name="Normalny 5 2 3 2 3 3 3" xfId="10831" xr:uid="{C3CD3FF1-0DAE-4A93-8064-5E5B2D6573BC}"/>
    <cellStyle name="Normalny 5 2 3 2 3 3 3 2" xfId="10832" xr:uid="{96FBEF3B-91E7-465A-B89A-328CB25F49A3}"/>
    <cellStyle name="Normalny 5 2 3 2 3 3 3 2 2" xfId="10833" xr:uid="{2830B51E-D4EF-4A94-9032-E86580AA2222}"/>
    <cellStyle name="Normalny 5 2 3 2 3 3 3 3" xfId="10834" xr:uid="{225CD53C-67B4-4C0C-811D-685E33602F77}"/>
    <cellStyle name="Normalny 5 2 3 2 3 3 4" xfId="10835" xr:uid="{C6D00693-943B-4C76-AF3C-C77BD6EA78AC}"/>
    <cellStyle name="Normalny 5 2 3 2 3 3 4 2" xfId="10836" xr:uid="{CAC66D42-985C-4759-A85A-39404963F3B5}"/>
    <cellStyle name="Normalny 5 2 3 2 3 3 5" xfId="10837" xr:uid="{08845507-A19A-4DF7-8A6C-A891C4ECA35C}"/>
    <cellStyle name="Normalny 5 2 3 2 3 4" xfId="10838" xr:uid="{E2314E66-9E09-4A39-ACF9-E12BE15227D5}"/>
    <cellStyle name="Normalny 5 2 3 2 3 4 2" xfId="10839" xr:uid="{A2816445-B2A3-40C6-9A0F-568F80ED082F}"/>
    <cellStyle name="Normalny 5 2 3 2 3 4 2 2" xfId="10840" xr:uid="{A14D644D-A03B-49E3-AFC0-8A8A6DEA4F41}"/>
    <cellStyle name="Normalny 5 2 3 2 3 4 2 2 2" xfId="10841" xr:uid="{80CA6137-7BF5-4DF3-82C8-771AC571131F}"/>
    <cellStyle name="Normalny 5 2 3 2 3 4 2 3" xfId="10842" xr:uid="{D15C9351-474E-41CB-B332-C0C651B8737A}"/>
    <cellStyle name="Normalny 5 2 3 2 3 4 3" xfId="10843" xr:uid="{B81687C6-D284-4D0A-BAF3-F64E8EC5D0E5}"/>
    <cellStyle name="Normalny 5 2 3 2 3 4 3 2" xfId="10844" xr:uid="{B69FEC75-5579-4E51-9E90-08717E18B534}"/>
    <cellStyle name="Normalny 5 2 3 2 3 4 4" xfId="10845" xr:uid="{4ADAF034-F6B6-45FE-BCDB-C2B0ABA191E8}"/>
    <cellStyle name="Normalny 5 2 3 2 3 5" xfId="10846" xr:uid="{DF82172E-DB34-4A1D-808A-6780D3861E98}"/>
    <cellStyle name="Normalny 5 2 3 2 3 5 2" xfId="10847" xr:uid="{F8DF9A1C-289C-4BAE-ACAF-1C33BEF639B5}"/>
    <cellStyle name="Normalny 5 2 3 2 3 5 2 2" xfId="10848" xr:uid="{4201CA64-F97F-45E2-86D2-4D9FD5C7A341}"/>
    <cellStyle name="Normalny 5 2 3 2 3 5 3" xfId="10849" xr:uid="{56C771DE-5071-400E-AD86-A561368E5B7E}"/>
    <cellStyle name="Normalny 5 2 3 2 3 6" xfId="10850" xr:uid="{80E02848-B927-4783-B98B-5941C9E7B0E2}"/>
    <cellStyle name="Normalny 5 2 3 2 3 6 2" xfId="10851" xr:uid="{1053397B-709E-4957-A6F8-D12CF1BAD41B}"/>
    <cellStyle name="Normalny 5 2 3 2 3 7" xfId="10852" xr:uid="{C37D042D-C6CC-4846-846B-E74F2A0A106D}"/>
    <cellStyle name="Normalny 5 2 3 2 4" xfId="10853" xr:uid="{E2C273DC-C0DF-4731-ADE2-6092E6DF2346}"/>
    <cellStyle name="Normalny 5 2 3 2 4 2" xfId="10854" xr:uid="{ACCBBCCC-BC30-471C-BDE4-9A0139A6F26D}"/>
    <cellStyle name="Normalny 5 2 3 2 4 2 2" xfId="10855" xr:uid="{58001694-511F-4EED-80D4-582D7CC68627}"/>
    <cellStyle name="Normalny 5 2 3 2 4 2 2 2" xfId="10856" xr:uid="{F1CA5311-E2E3-496F-9FF4-7485A801C852}"/>
    <cellStyle name="Normalny 5 2 3 2 4 2 2 2 2" xfId="10857" xr:uid="{9CE6E86F-A0A4-4A1E-BB6C-2F760278175D}"/>
    <cellStyle name="Normalny 5 2 3 2 4 2 2 2 2 2" xfId="10858" xr:uid="{17C7029D-CA87-4E7C-8DC3-F7D2719DAD30}"/>
    <cellStyle name="Normalny 5 2 3 2 4 2 2 2 3" xfId="10859" xr:uid="{83D423EB-3A5B-497D-A818-B4FDE2627BF7}"/>
    <cellStyle name="Normalny 5 2 3 2 4 2 2 3" xfId="10860" xr:uid="{B994A98C-DB4A-4C78-A1A0-2551950D8390}"/>
    <cellStyle name="Normalny 5 2 3 2 4 2 2 3 2" xfId="10861" xr:uid="{0E6555D4-8DB3-4974-9A73-A2256364FCB6}"/>
    <cellStyle name="Normalny 5 2 3 2 4 2 2 4" xfId="10862" xr:uid="{9298F504-DB43-4102-9BC3-AA9949ECA9B5}"/>
    <cellStyle name="Normalny 5 2 3 2 4 2 3" xfId="10863" xr:uid="{7444E60D-8210-4D05-BDCB-9C7AB4F2FFE1}"/>
    <cellStyle name="Normalny 5 2 3 2 4 2 3 2" xfId="10864" xr:uid="{FE5B2CDB-5B94-4022-A0F7-EE7D4C492C88}"/>
    <cellStyle name="Normalny 5 2 3 2 4 2 3 2 2" xfId="10865" xr:uid="{5F86A11A-2337-4C68-9CB0-94841420F1D8}"/>
    <cellStyle name="Normalny 5 2 3 2 4 2 3 3" xfId="10866" xr:uid="{FF17B8AB-A65A-4505-B94A-AA03215E2757}"/>
    <cellStyle name="Normalny 5 2 3 2 4 2 4" xfId="10867" xr:uid="{8840C0E4-0B57-44F5-8D31-DE16D2839F19}"/>
    <cellStyle name="Normalny 5 2 3 2 4 2 4 2" xfId="10868" xr:uid="{C543AF8E-59FB-4167-BF61-35B93A2B1155}"/>
    <cellStyle name="Normalny 5 2 3 2 4 2 5" xfId="10869" xr:uid="{69F183A8-DC02-47AD-963C-52D56107EAF4}"/>
    <cellStyle name="Normalny 5 2 3 2 4 3" xfId="10870" xr:uid="{407D8283-226B-4D6E-94CB-663D44B1E949}"/>
    <cellStyle name="Normalny 5 2 3 2 4 3 2" xfId="10871" xr:uid="{2B3BF13D-E4B5-4ADC-AB14-128F45B27F13}"/>
    <cellStyle name="Normalny 5 2 3 2 4 3 2 2" xfId="10872" xr:uid="{0AFCCE22-B50E-4B23-B80C-67311AD78296}"/>
    <cellStyle name="Normalny 5 2 3 2 4 3 2 2 2" xfId="10873" xr:uid="{D68CA781-5A0D-4C2E-930D-692BBC4B4D54}"/>
    <cellStyle name="Normalny 5 2 3 2 4 3 2 3" xfId="10874" xr:uid="{1A25ED28-2154-436C-851C-001FE7F0EC40}"/>
    <cellStyle name="Normalny 5 2 3 2 4 3 3" xfId="10875" xr:uid="{8561BBCC-E944-4829-AD6F-ABFA0EBF05D1}"/>
    <cellStyle name="Normalny 5 2 3 2 4 3 3 2" xfId="10876" xr:uid="{76F99FED-B6C1-48C5-810D-0A0955D7273D}"/>
    <cellStyle name="Normalny 5 2 3 2 4 3 4" xfId="10877" xr:uid="{2825FD33-F60C-4B1E-AFBE-2B5E5247B1D9}"/>
    <cellStyle name="Normalny 5 2 3 2 4 4" xfId="10878" xr:uid="{7AED7D44-8D5F-4FAE-A4F3-78B91C80E154}"/>
    <cellStyle name="Normalny 5 2 3 2 4 4 2" xfId="10879" xr:uid="{FA8CF60E-8A3D-4188-943C-BD37723A509E}"/>
    <cellStyle name="Normalny 5 2 3 2 4 4 2 2" xfId="10880" xr:uid="{F67F82E6-5FBA-4AE1-940A-E187B0BCA668}"/>
    <cellStyle name="Normalny 5 2 3 2 4 4 3" xfId="10881" xr:uid="{5B527A53-AE51-49A5-88B3-F0B1104B5CF9}"/>
    <cellStyle name="Normalny 5 2 3 2 4 5" xfId="10882" xr:uid="{3962022C-B45A-4334-8864-BC886C0A5E41}"/>
    <cellStyle name="Normalny 5 2 3 2 4 5 2" xfId="10883" xr:uid="{EA9BD944-AA08-42F4-B95C-461305C2354C}"/>
    <cellStyle name="Normalny 5 2 3 2 4 6" xfId="10884" xr:uid="{F289AC22-588E-4078-A1F1-D82D1788E1E4}"/>
    <cellStyle name="Normalny 5 2 3 2 5" xfId="10885" xr:uid="{1AAC4B5F-88CD-43B3-B96E-C69651CA2329}"/>
    <cellStyle name="Normalny 5 2 3 2 5 2" xfId="10886" xr:uid="{9363B024-035F-471C-AEC6-FFE180BD93C0}"/>
    <cellStyle name="Normalny 5 2 3 2 5 2 2" xfId="10887" xr:uid="{58EF3964-F1F8-4598-852A-E70AAE08FFC1}"/>
    <cellStyle name="Normalny 5 2 3 2 5 2 2 2" xfId="10888" xr:uid="{1A9361D0-689B-4947-AED4-EF08DAE3E4B7}"/>
    <cellStyle name="Normalny 5 2 3 2 5 2 2 2 2" xfId="10889" xr:uid="{5686D824-1414-4B37-AEAE-3AFB4E743C08}"/>
    <cellStyle name="Normalny 5 2 3 2 5 2 2 3" xfId="10890" xr:uid="{A6E3DD0B-A21C-4FB7-8AEC-D18DED98BA35}"/>
    <cellStyle name="Normalny 5 2 3 2 5 2 3" xfId="10891" xr:uid="{F7FCF540-1BD9-4332-B0F4-3D3593760807}"/>
    <cellStyle name="Normalny 5 2 3 2 5 2 3 2" xfId="10892" xr:uid="{0F08ECE0-2C40-404F-BA85-F97F0B9B4E71}"/>
    <cellStyle name="Normalny 5 2 3 2 5 2 4" xfId="10893" xr:uid="{E08C9909-C94D-44A1-8F69-CFDB5B1F0853}"/>
    <cellStyle name="Normalny 5 2 3 2 5 3" xfId="10894" xr:uid="{68AC9317-94B3-43AA-9F41-ECA55C387948}"/>
    <cellStyle name="Normalny 5 2 3 2 5 3 2" xfId="10895" xr:uid="{35D9C832-6A07-40F5-A1A2-6633C6D38211}"/>
    <cellStyle name="Normalny 5 2 3 2 5 3 2 2" xfId="10896" xr:uid="{DC3601FB-D6A1-4D61-BDE8-AA2177827229}"/>
    <cellStyle name="Normalny 5 2 3 2 5 3 3" xfId="10897" xr:uid="{0C238A0C-65CF-4591-9747-521954B979BE}"/>
    <cellStyle name="Normalny 5 2 3 2 5 4" xfId="10898" xr:uid="{5460375F-3A85-4630-AAA8-19F78F6CEB0B}"/>
    <cellStyle name="Normalny 5 2 3 2 5 4 2" xfId="10899" xr:uid="{1C2AEB71-392A-427B-B255-CF71BCA3BE63}"/>
    <cellStyle name="Normalny 5 2 3 2 5 5" xfId="10900" xr:uid="{A9AF91C0-D1AF-4F23-95B3-D3FB44AADE0C}"/>
    <cellStyle name="Normalny 5 2 3 2 6" xfId="10901" xr:uid="{84D4F104-D2C2-4036-9646-F378D62E6A85}"/>
    <cellStyle name="Normalny 5 2 3 2 6 2" xfId="10902" xr:uid="{CB9169D6-D016-4661-A26B-6A0D969D547C}"/>
    <cellStyle name="Normalny 5 2 3 2 6 2 2" xfId="10903" xr:uid="{ACB0A536-E787-4F16-8B2D-D9DA3C04886A}"/>
    <cellStyle name="Normalny 5 2 3 2 6 2 2 2" xfId="10904" xr:uid="{4D308838-0E83-4D57-8DD9-6F87312CACA7}"/>
    <cellStyle name="Normalny 5 2 3 2 6 2 3" xfId="10905" xr:uid="{254D4AA0-AD0A-4C62-9C17-4DCA84E89F69}"/>
    <cellStyle name="Normalny 5 2 3 2 6 3" xfId="10906" xr:uid="{8B9AB7BC-B937-4207-A9C1-A2EBADFABDA7}"/>
    <cellStyle name="Normalny 5 2 3 2 6 3 2" xfId="10907" xr:uid="{C7F7115D-FBA7-4EEB-A161-3F5C168C1269}"/>
    <cellStyle name="Normalny 5 2 3 2 6 4" xfId="10908" xr:uid="{3D767918-11AF-4365-88D1-9FB9C3FC2EB6}"/>
    <cellStyle name="Normalny 5 2 3 2 7" xfId="10909" xr:uid="{EE7AF2C3-8B8E-40DD-8201-7A2A3BD88C7E}"/>
    <cellStyle name="Normalny 5 2 3 2 7 2" xfId="10910" xr:uid="{5ED7D91D-6EFB-458E-B3EE-F52F15BD753F}"/>
    <cellStyle name="Normalny 5 2 3 2 7 2 2" xfId="10911" xr:uid="{3E8D7F55-D6BD-4E79-8810-9B7056F8A5DA}"/>
    <cellStyle name="Normalny 5 2 3 2 7 3" xfId="10912" xr:uid="{0AD1912C-A50C-4016-A21B-E561F43C0249}"/>
    <cellStyle name="Normalny 5 2 3 2 8" xfId="10913" xr:uid="{CB0CFEF6-83BF-4D0E-8D74-2F2EBD1851DF}"/>
    <cellStyle name="Normalny 5 2 3 2 8 2" xfId="10914" xr:uid="{4B79CCDB-5551-493A-A2F9-E1A31D7D3167}"/>
    <cellStyle name="Normalny 5 2 3 2 9" xfId="10915" xr:uid="{C3C72968-FBEE-4B4D-B8C5-425D9164F5D7}"/>
    <cellStyle name="Normalny 5 2 3 3" xfId="10916" xr:uid="{A8294580-0D81-4332-A90C-1F9D7EC3AB9B}"/>
    <cellStyle name="Normalny 5 2 3 3 2" xfId="10917" xr:uid="{24D06CC1-C35F-47C7-89FF-9488DA04ED15}"/>
    <cellStyle name="Normalny 5 2 3 3 2 2" xfId="10918" xr:uid="{9CD3D8B1-5D93-4D0B-BC93-9EF24D9557D6}"/>
    <cellStyle name="Normalny 5 2 3 3 2 2 2" xfId="10919" xr:uid="{70700ED4-D708-4963-AB28-64C423865E72}"/>
    <cellStyle name="Normalny 5 2 3 3 2 2 2 2" xfId="10920" xr:uid="{FB388FDB-92ED-4A27-BC72-3D9785122CE3}"/>
    <cellStyle name="Normalny 5 2 3 3 2 2 2 2 2" xfId="10921" xr:uid="{3826D261-97D7-40E2-806B-FD5690576341}"/>
    <cellStyle name="Normalny 5 2 3 3 2 2 2 2 2 2" xfId="10922" xr:uid="{D603F627-3434-455D-A73D-E488EA3C841E}"/>
    <cellStyle name="Normalny 5 2 3 3 2 2 2 2 2 2 2" xfId="10923" xr:uid="{FD03B749-D1FD-449A-9572-27F8FF502306}"/>
    <cellStyle name="Normalny 5 2 3 3 2 2 2 2 2 3" xfId="10924" xr:uid="{5CCE5045-F3E0-48EB-813E-E8A5D6B06361}"/>
    <cellStyle name="Normalny 5 2 3 3 2 2 2 2 3" xfId="10925" xr:uid="{961C91AD-DB22-4299-9D34-B30B962D5ECD}"/>
    <cellStyle name="Normalny 5 2 3 3 2 2 2 2 3 2" xfId="10926" xr:uid="{F8A26375-F32B-4F30-82E4-E3BDE7065972}"/>
    <cellStyle name="Normalny 5 2 3 3 2 2 2 2 4" xfId="10927" xr:uid="{2FAEFD00-6457-4E32-9E89-F781FFF4D958}"/>
    <cellStyle name="Normalny 5 2 3 3 2 2 2 3" xfId="10928" xr:uid="{9291781F-6FD4-4B19-B9D6-BF9518D45BED}"/>
    <cellStyle name="Normalny 5 2 3 3 2 2 2 3 2" xfId="10929" xr:uid="{5A1728F3-0664-4B98-8C48-FC4353466C54}"/>
    <cellStyle name="Normalny 5 2 3 3 2 2 2 3 2 2" xfId="10930" xr:uid="{35D3B601-79A1-4948-9D59-FA88B3FB6BC6}"/>
    <cellStyle name="Normalny 5 2 3 3 2 2 2 3 3" xfId="10931" xr:uid="{8D0407E6-F838-40B3-ABB8-1383791098F5}"/>
    <cellStyle name="Normalny 5 2 3 3 2 2 2 4" xfId="10932" xr:uid="{551DC918-9A56-4950-BA49-D64F0C1DE209}"/>
    <cellStyle name="Normalny 5 2 3 3 2 2 2 4 2" xfId="10933" xr:uid="{DAD56542-9E6F-488E-BBD8-6F03C9BBBE7A}"/>
    <cellStyle name="Normalny 5 2 3 3 2 2 2 5" xfId="10934" xr:uid="{AECD523D-C682-4C61-B972-8035B509D9F3}"/>
    <cellStyle name="Normalny 5 2 3 3 2 2 3" xfId="10935" xr:uid="{2398F7D6-CF70-4D96-BBFE-EB9E799D11CA}"/>
    <cellStyle name="Normalny 5 2 3 3 2 2 3 2" xfId="10936" xr:uid="{38099361-8E5D-422B-A0F7-20E1B0AF7E3C}"/>
    <cellStyle name="Normalny 5 2 3 3 2 2 3 2 2" xfId="10937" xr:uid="{96AA1DA1-0887-4642-8137-06159EBC6DFE}"/>
    <cellStyle name="Normalny 5 2 3 3 2 2 3 2 2 2" xfId="10938" xr:uid="{39877829-C7E1-4A31-BFD6-0DE0A6623359}"/>
    <cellStyle name="Normalny 5 2 3 3 2 2 3 2 3" xfId="10939" xr:uid="{8EB8081A-DF01-49EC-9AE8-B091330C29AB}"/>
    <cellStyle name="Normalny 5 2 3 3 2 2 3 3" xfId="10940" xr:uid="{E5F9E34F-FA8B-4873-A116-52C63AEDEB90}"/>
    <cellStyle name="Normalny 5 2 3 3 2 2 3 3 2" xfId="10941" xr:uid="{265099B9-211E-4DE0-A8D0-FA42084B04A5}"/>
    <cellStyle name="Normalny 5 2 3 3 2 2 3 4" xfId="10942" xr:uid="{C6DBCA1C-6777-4317-9163-6B6BE4E890E7}"/>
    <cellStyle name="Normalny 5 2 3 3 2 2 4" xfId="10943" xr:uid="{7C21F308-DAE7-4378-B1CC-7433509F4E33}"/>
    <cellStyle name="Normalny 5 2 3 3 2 2 4 2" xfId="10944" xr:uid="{188A9901-4763-411E-9439-AC3B830CA9F6}"/>
    <cellStyle name="Normalny 5 2 3 3 2 2 4 2 2" xfId="10945" xr:uid="{BD099C15-A98A-4A7A-9798-F77F62B6B664}"/>
    <cellStyle name="Normalny 5 2 3 3 2 2 4 3" xfId="10946" xr:uid="{4CF9D8BC-06EE-4BD0-AEB8-3C93963732C7}"/>
    <cellStyle name="Normalny 5 2 3 3 2 2 5" xfId="10947" xr:uid="{23D89D0C-7F6F-43C5-AC01-F4E170EECD7E}"/>
    <cellStyle name="Normalny 5 2 3 3 2 2 5 2" xfId="10948" xr:uid="{20F567B0-AEEC-4AB2-9FBC-7E54B4AC6398}"/>
    <cellStyle name="Normalny 5 2 3 3 2 2 6" xfId="10949" xr:uid="{41719F5F-7BA9-4ED4-81AE-FEFE3BEDF717}"/>
    <cellStyle name="Normalny 5 2 3 3 2 3" xfId="10950" xr:uid="{1F79454C-28AB-4FA2-9378-404F37EBCE8D}"/>
    <cellStyle name="Normalny 5 2 3 3 2 3 2" xfId="10951" xr:uid="{A1A6D346-0AB4-4898-AD65-D42EA01B4CA6}"/>
    <cellStyle name="Normalny 5 2 3 3 2 3 2 2" xfId="10952" xr:uid="{EA9CD7A7-1728-48EA-A829-9CF49E178821}"/>
    <cellStyle name="Normalny 5 2 3 3 2 3 2 2 2" xfId="10953" xr:uid="{7C93D111-9335-4C13-ACDF-FF7EA2F68A9D}"/>
    <cellStyle name="Normalny 5 2 3 3 2 3 2 2 2 2" xfId="10954" xr:uid="{1BBCA7E8-6698-4E6B-921D-4EBDD8AD39D6}"/>
    <cellStyle name="Normalny 5 2 3 3 2 3 2 2 3" xfId="10955" xr:uid="{CE26223F-2E2D-4DFA-8C5A-2A5016902A8A}"/>
    <cellStyle name="Normalny 5 2 3 3 2 3 2 3" xfId="10956" xr:uid="{DB5B2AFF-1252-4710-A8C2-FDC16CE97A2F}"/>
    <cellStyle name="Normalny 5 2 3 3 2 3 2 3 2" xfId="10957" xr:uid="{9D1B47AA-4B33-43F3-AA55-46587F128F30}"/>
    <cellStyle name="Normalny 5 2 3 3 2 3 2 4" xfId="10958" xr:uid="{226E1840-DD38-4947-A5D9-51CC38764BEC}"/>
    <cellStyle name="Normalny 5 2 3 3 2 3 3" xfId="10959" xr:uid="{264C7800-50DA-46E7-81E5-FE565BAA0262}"/>
    <cellStyle name="Normalny 5 2 3 3 2 3 3 2" xfId="10960" xr:uid="{DF4BE1F5-0ACF-4784-9951-EED484322309}"/>
    <cellStyle name="Normalny 5 2 3 3 2 3 3 2 2" xfId="10961" xr:uid="{0F93B397-334A-48CB-87C7-428DC73D8A0A}"/>
    <cellStyle name="Normalny 5 2 3 3 2 3 3 3" xfId="10962" xr:uid="{4CD2CBE4-95C5-4418-9D1F-0FA30E11F37F}"/>
    <cellStyle name="Normalny 5 2 3 3 2 3 4" xfId="10963" xr:uid="{8E7118FD-4B2B-49C0-B210-E990AA309CF1}"/>
    <cellStyle name="Normalny 5 2 3 3 2 3 4 2" xfId="10964" xr:uid="{975F1269-ED18-41ED-8616-779DC991BC82}"/>
    <cellStyle name="Normalny 5 2 3 3 2 3 5" xfId="10965" xr:uid="{54BD14DA-FE0F-4B5D-9D92-296E68AAA8C9}"/>
    <cellStyle name="Normalny 5 2 3 3 2 4" xfId="10966" xr:uid="{8FC82E32-0828-4348-89C8-FFC64F4EEEF7}"/>
    <cellStyle name="Normalny 5 2 3 3 2 4 2" xfId="10967" xr:uid="{DD58FB93-071C-4F73-A0EF-102C967EBA77}"/>
    <cellStyle name="Normalny 5 2 3 3 2 4 2 2" xfId="10968" xr:uid="{3051BCF4-F96D-48CF-B304-C5444ABA97DB}"/>
    <cellStyle name="Normalny 5 2 3 3 2 4 2 2 2" xfId="10969" xr:uid="{BAE49F53-7543-42CA-A48F-A9083591A522}"/>
    <cellStyle name="Normalny 5 2 3 3 2 4 2 3" xfId="10970" xr:uid="{EF1F4D95-8A22-4691-834E-6E3E94433C0A}"/>
    <cellStyle name="Normalny 5 2 3 3 2 4 3" xfId="10971" xr:uid="{1D1E3F03-2584-4F8B-9733-E90B6D655EA8}"/>
    <cellStyle name="Normalny 5 2 3 3 2 4 3 2" xfId="10972" xr:uid="{6D24975C-BB21-4F85-B477-D020B859A123}"/>
    <cellStyle name="Normalny 5 2 3 3 2 4 4" xfId="10973" xr:uid="{5612292D-438B-4DAA-8440-76ADE1F7F239}"/>
    <cellStyle name="Normalny 5 2 3 3 2 5" xfId="10974" xr:uid="{9B5D756A-D832-49E3-A32F-D1DC5BBD05DB}"/>
    <cellStyle name="Normalny 5 2 3 3 2 5 2" xfId="10975" xr:uid="{09D41892-BAD3-4FE8-AA13-76F0F274B72E}"/>
    <cellStyle name="Normalny 5 2 3 3 2 5 2 2" xfId="10976" xr:uid="{99A91F9A-953A-45DE-92BB-E30C695742AC}"/>
    <cellStyle name="Normalny 5 2 3 3 2 5 3" xfId="10977" xr:uid="{BFC1EDCB-BE27-4750-AEAD-6C9F47D534BA}"/>
    <cellStyle name="Normalny 5 2 3 3 2 6" xfId="10978" xr:uid="{188B30DC-32CD-450E-88CA-631ECE976F81}"/>
    <cellStyle name="Normalny 5 2 3 3 2 6 2" xfId="10979" xr:uid="{EE5D995C-5BCD-4A92-9A62-47B15B52B9FB}"/>
    <cellStyle name="Normalny 5 2 3 3 2 7" xfId="10980" xr:uid="{0693910F-9217-4976-9CEC-BA684235D619}"/>
    <cellStyle name="Normalny 5 2 3 3 3" xfId="10981" xr:uid="{EA3210F4-5041-4825-8CDF-701EF8B87EBD}"/>
    <cellStyle name="Normalny 5 2 3 3 3 2" xfId="10982" xr:uid="{2382371A-EBD4-42D7-AEFF-14F6FBC537D4}"/>
    <cellStyle name="Normalny 5 2 3 3 3 2 2" xfId="10983" xr:uid="{D51ED1D9-F48E-4DE5-8A97-D0D1AD97C695}"/>
    <cellStyle name="Normalny 5 2 3 3 3 2 2 2" xfId="10984" xr:uid="{7CB8C837-632D-4E97-A85D-07FA1B4763B0}"/>
    <cellStyle name="Normalny 5 2 3 3 3 2 2 2 2" xfId="10985" xr:uid="{9EDE61A4-E7BC-4520-8359-53436AC98245}"/>
    <cellStyle name="Normalny 5 2 3 3 3 2 2 2 2 2" xfId="10986" xr:uid="{454BDAFC-567D-4761-9680-4D4B7C3003A0}"/>
    <cellStyle name="Normalny 5 2 3 3 3 2 2 2 3" xfId="10987" xr:uid="{329A8DFA-753B-4997-8258-77EA4C3852E9}"/>
    <cellStyle name="Normalny 5 2 3 3 3 2 2 3" xfId="10988" xr:uid="{7375EC12-FFEB-4987-A024-6D499A16040A}"/>
    <cellStyle name="Normalny 5 2 3 3 3 2 2 3 2" xfId="10989" xr:uid="{54C7D4B5-59C6-4E8E-8175-2B621EF0A3EB}"/>
    <cellStyle name="Normalny 5 2 3 3 3 2 2 4" xfId="10990" xr:uid="{8A2A6A9C-D9B7-49AC-A49C-1105050B734F}"/>
    <cellStyle name="Normalny 5 2 3 3 3 2 3" xfId="10991" xr:uid="{6C443F68-7651-40BE-978D-96B48DBD2D9D}"/>
    <cellStyle name="Normalny 5 2 3 3 3 2 3 2" xfId="10992" xr:uid="{626E6324-8DE0-4994-9B8D-1DDD5D398301}"/>
    <cellStyle name="Normalny 5 2 3 3 3 2 3 2 2" xfId="10993" xr:uid="{6EDDCE3B-100D-4809-B1A6-379E247B3305}"/>
    <cellStyle name="Normalny 5 2 3 3 3 2 3 3" xfId="10994" xr:uid="{BB7081D6-7894-4966-B4A4-2D5170BDCB2E}"/>
    <cellStyle name="Normalny 5 2 3 3 3 2 4" xfId="10995" xr:uid="{1D032B15-A916-40EA-93AC-FA4ED05862AB}"/>
    <cellStyle name="Normalny 5 2 3 3 3 2 4 2" xfId="10996" xr:uid="{6B6F6885-8638-467F-8757-0F6BA6DD56EC}"/>
    <cellStyle name="Normalny 5 2 3 3 3 2 5" xfId="10997" xr:uid="{D94F8CA0-C5CB-4D86-AA93-094668172525}"/>
    <cellStyle name="Normalny 5 2 3 3 3 3" xfId="10998" xr:uid="{C3958ED2-4D87-4456-9AE5-21F300422ADA}"/>
    <cellStyle name="Normalny 5 2 3 3 3 3 2" xfId="10999" xr:uid="{78033163-671A-466E-8A70-15DE7D0E5809}"/>
    <cellStyle name="Normalny 5 2 3 3 3 3 2 2" xfId="11000" xr:uid="{DBE4CE0D-24C9-4060-8DCF-A6C494CB3B61}"/>
    <cellStyle name="Normalny 5 2 3 3 3 3 2 2 2" xfId="11001" xr:uid="{0F572555-8888-4110-9285-4ED883657186}"/>
    <cellStyle name="Normalny 5 2 3 3 3 3 2 3" xfId="11002" xr:uid="{B93CA7B7-4D2A-45E5-9758-6237A7E0E7D3}"/>
    <cellStyle name="Normalny 5 2 3 3 3 3 3" xfId="11003" xr:uid="{EDA22FF4-DCEA-4A21-A992-743815FA2EDB}"/>
    <cellStyle name="Normalny 5 2 3 3 3 3 3 2" xfId="11004" xr:uid="{878D7FFA-B009-46B8-BF5A-1E66EDF5CF53}"/>
    <cellStyle name="Normalny 5 2 3 3 3 3 4" xfId="11005" xr:uid="{4F527F31-4724-4869-9BCC-7E055B9576AF}"/>
    <cellStyle name="Normalny 5 2 3 3 3 4" xfId="11006" xr:uid="{665140FC-17B3-4EC2-86A8-47364DEAC834}"/>
    <cellStyle name="Normalny 5 2 3 3 3 4 2" xfId="11007" xr:uid="{963B85B3-8E0C-4FAC-A151-EEAF1E440E98}"/>
    <cellStyle name="Normalny 5 2 3 3 3 4 2 2" xfId="11008" xr:uid="{DC3A750B-8E27-45D9-B761-15A492BDFCF9}"/>
    <cellStyle name="Normalny 5 2 3 3 3 4 3" xfId="11009" xr:uid="{7324725F-A289-469A-8C6B-E296A11A148C}"/>
    <cellStyle name="Normalny 5 2 3 3 3 5" xfId="11010" xr:uid="{9FA48545-BC88-4633-9874-1A2C3B56D7A1}"/>
    <cellStyle name="Normalny 5 2 3 3 3 5 2" xfId="11011" xr:uid="{AC54FB29-BBD3-41C6-9B59-8EBC3BB3FE94}"/>
    <cellStyle name="Normalny 5 2 3 3 3 6" xfId="11012" xr:uid="{DCDC7432-B56D-42AC-B660-037669533A18}"/>
    <cellStyle name="Normalny 5 2 3 3 4" xfId="11013" xr:uid="{93677E54-83BE-4040-8489-D96EB067CBD7}"/>
    <cellStyle name="Normalny 5 2 3 3 4 2" xfId="11014" xr:uid="{800A9075-D907-4F4C-A8F7-F2967C5F57D9}"/>
    <cellStyle name="Normalny 5 2 3 3 4 2 2" xfId="11015" xr:uid="{677FE461-4610-4E34-AC11-DC58563854B5}"/>
    <cellStyle name="Normalny 5 2 3 3 4 2 2 2" xfId="11016" xr:uid="{62B6DC80-AD9E-4E93-9416-DE25178B4F85}"/>
    <cellStyle name="Normalny 5 2 3 3 4 2 2 2 2" xfId="11017" xr:uid="{10327507-CEB6-42F1-A55D-3D6E527EF8CC}"/>
    <cellStyle name="Normalny 5 2 3 3 4 2 2 3" xfId="11018" xr:uid="{96BE96C1-A624-4B9A-80A4-4EF5E716B15E}"/>
    <cellStyle name="Normalny 5 2 3 3 4 2 3" xfId="11019" xr:uid="{BD4E2926-99D7-496C-B0C6-CF6179772622}"/>
    <cellStyle name="Normalny 5 2 3 3 4 2 3 2" xfId="11020" xr:uid="{141E0612-ECD7-4324-A7D1-CAD1A2EADE6F}"/>
    <cellStyle name="Normalny 5 2 3 3 4 2 4" xfId="11021" xr:uid="{540F34FF-2092-43ED-B11B-DE2CDD762266}"/>
    <cellStyle name="Normalny 5 2 3 3 4 3" xfId="11022" xr:uid="{751E1C9D-2FC9-4438-BE31-71AD3928F740}"/>
    <cellStyle name="Normalny 5 2 3 3 4 3 2" xfId="11023" xr:uid="{BB137859-10CD-4C19-985F-893DBF2A8CF9}"/>
    <cellStyle name="Normalny 5 2 3 3 4 3 2 2" xfId="11024" xr:uid="{2F099FCB-C4D7-4555-B316-8ACCFFCB7953}"/>
    <cellStyle name="Normalny 5 2 3 3 4 3 3" xfId="11025" xr:uid="{7DE31D01-629A-46F1-9DFC-337D27C24AC2}"/>
    <cellStyle name="Normalny 5 2 3 3 4 4" xfId="11026" xr:uid="{8405293A-DBA2-4AF3-B16F-D629F9FAACF3}"/>
    <cellStyle name="Normalny 5 2 3 3 4 4 2" xfId="11027" xr:uid="{798619EF-DA23-45CA-81A6-48654DC90537}"/>
    <cellStyle name="Normalny 5 2 3 3 4 5" xfId="11028" xr:uid="{13AD03F0-417E-40A2-B4D9-1C83038C4521}"/>
    <cellStyle name="Normalny 5 2 3 3 5" xfId="11029" xr:uid="{CECC38DF-5E96-49D1-912B-47CDB12A7417}"/>
    <cellStyle name="Normalny 5 2 3 3 5 2" xfId="11030" xr:uid="{07660025-469C-47AC-964F-97E8DCA7366F}"/>
    <cellStyle name="Normalny 5 2 3 3 5 2 2" xfId="11031" xr:uid="{4A5D2BD2-5145-4D66-873D-ACF332774E9D}"/>
    <cellStyle name="Normalny 5 2 3 3 5 2 2 2" xfId="11032" xr:uid="{ED3A8D24-02C5-47A8-9555-3CBF044AF6DC}"/>
    <cellStyle name="Normalny 5 2 3 3 5 2 3" xfId="11033" xr:uid="{F3503E58-745F-4683-AF33-2E755FAEAB6D}"/>
    <cellStyle name="Normalny 5 2 3 3 5 3" xfId="11034" xr:uid="{06CE317F-17F5-4481-A92A-AE966DE18FA4}"/>
    <cellStyle name="Normalny 5 2 3 3 5 3 2" xfId="11035" xr:uid="{DBEBBE7F-69D9-4378-8629-774F9F8A6134}"/>
    <cellStyle name="Normalny 5 2 3 3 5 4" xfId="11036" xr:uid="{EC38C87D-DC19-43D9-B1A8-CAB865CFAA58}"/>
    <cellStyle name="Normalny 5 2 3 3 6" xfId="11037" xr:uid="{C3536566-3B68-4F17-A1F4-65A32E945829}"/>
    <cellStyle name="Normalny 5 2 3 3 6 2" xfId="11038" xr:uid="{A9C2FC5A-4B49-4184-8A84-DAF2B3E8B175}"/>
    <cellStyle name="Normalny 5 2 3 3 6 2 2" xfId="11039" xr:uid="{886D75A5-E4E6-45F5-A136-ECCF94A58713}"/>
    <cellStyle name="Normalny 5 2 3 3 6 3" xfId="11040" xr:uid="{C2AEF27F-34B0-4F95-8BEF-644C0B188400}"/>
    <cellStyle name="Normalny 5 2 3 3 7" xfId="11041" xr:uid="{1599D211-5B07-46A6-BFA9-1A9E7CB51571}"/>
    <cellStyle name="Normalny 5 2 3 3 7 2" xfId="11042" xr:uid="{2CC799D8-7A75-44B6-94E1-3A7D2764B176}"/>
    <cellStyle name="Normalny 5 2 3 3 8" xfId="11043" xr:uid="{9F723095-CDA6-4202-8CE7-E4A87AE031A4}"/>
    <cellStyle name="Normalny 5 2 3 4" xfId="11044" xr:uid="{06785544-2F7D-49B5-9EFC-503F5E19DC51}"/>
    <cellStyle name="Normalny 5 2 3 4 2" xfId="11045" xr:uid="{6F314CFD-E3C3-45B1-9569-2FA355367B1D}"/>
    <cellStyle name="Normalny 5 2 3 4 2 2" xfId="11046" xr:uid="{87DFD050-FC63-47EA-BCC5-8C46A9088732}"/>
    <cellStyle name="Normalny 5 2 3 4 2 2 2" xfId="11047" xr:uid="{47E1074B-74A7-4050-B073-E23E6B6BC64D}"/>
    <cellStyle name="Normalny 5 2 3 4 2 2 2 2" xfId="11048" xr:uid="{AEB4F94A-6AD7-4DC2-9AE6-BBE70AE5791E}"/>
    <cellStyle name="Normalny 5 2 3 4 2 2 2 2 2" xfId="11049" xr:uid="{C29EA03A-C9B3-46C7-916B-03A4EDB5D057}"/>
    <cellStyle name="Normalny 5 2 3 4 2 2 2 2 2 2" xfId="11050" xr:uid="{202EA60C-F00B-4DDD-AA2C-4640BA5675BA}"/>
    <cellStyle name="Normalny 5 2 3 4 2 2 2 2 3" xfId="11051" xr:uid="{E58F2201-495E-4374-803E-22FBB9D5DA74}"/>
    <cellStyle name="Normalny 5 2 3 4 2 2 2 3" xfId="11052" xr:uid="{C67BA322-9FAD-45F8-9ACD-FE0028C971D6}"/>
    <cellStyle name="Normalny 5 2 3 4 2 2 2 3 2" xfId="11053" xr:uid="{A32B6C9D-AB30-4A11-8C7F-677A69108BB8}"/>
    <cellStyle name="Normalny 5 2 3 4 2 2 2 4" xfId="11054" xr:uid="{99B688A8-2F67-4C78-A628-ABB2257F92C8}"/>
    <cellStyle name="Normalny 5 2 3 4 2 2 3" xfId="11055" xr:uid="{7BF65E8B-53DD-4A3E-9D50-9D3EE06926C7}"/>
    <cellStyle name="Normalny 5 2 3 4 2 2 3 2" xfId="11056" xr:uid="{024F51C6-EEA1-4554-90D7-15F7612118B1}"/>
    <cellStyle name="Normalny 5 2 3 4 2 2 3 2 2" xfId="11057" xr:uid="{ED50FF5E-543F-4247-9354-1E24CD98D841}"/>
    <cellStyle name="Normalny 5 2 3 4 2 2 3 3" xfId="11058" xr:uid="{E02A3DA4-C8FA-4405-AF24-7613534979D0}"/>
    <cellStyle name="Normalny 5 2 3 4 2 2 4" xfId="11059" xr:uid="{FD7947AC-1308-474B-8B1C-9DEBD0F91B76}"/>
    <cellStyle name="Normalny 5 2 3 4 2 2 4 2" xfId="11060" xr:uid="{CB3CC8BE-9AEF-4BC5-BC30-7B79D91D2A99}"/>
    <cellStyle name="Normalny 5 2 3 4 2 2 5" xfId="11061" xr:uid="{D5AE1778-6E75-419D-B96C-7433F9BA9FE7}"/>
    <cellStyle name="Normalny 5 2 3 4 2 3" xfId="11062" xr:uid="{55449FE4-6633-42E6-B8C6-7E3A52BB40DA}"/>
    <cellStyle name="Normalny 5 2 3 4 2 3 2" xfId="11063" xr:uid="{496735F6-44B0-4030-8812-6B1C91D724ED}"/>
    <cellStyle name="Normalny 5 2 3 4 2 3 2 2" xfId="11064" xr:uid="{6714296C-76AE-40EA-9958-4295A9C8B218}"/>
    <cellStyle name="Normalny 5 2 3 4 2 3 2 2 2" xfId="11065" xr:uid="{A5B5804D-9ABE-4DDF-A0D1-3EC38A44FD6A}"/>
    <cellStyle name="Normalny 5 2 3 4 2 3 2 3" xfId="11066" xr:uid="{31FBF44D-46AA-4354-8985-973DB80CD6B0}"/>
    <cellStyle name="Normalny 5 2 3 4 2 3 3" xfId="11067" xr:uid="{67DBFCAB-84E9-48F5-9C1C-4D86AED5AB91}"/>
    <cellStyle name="Normalny 5 2 3 4 2 3 3 2" xfId="11068" xr:uid="{3307B011-60F0-40C9-A85E-E01FB7A7799F}"/>
    <cellStyle name="Normalny 5 2 3 4 2 3 4" xfId="11069" xr:uid="{3A05D73F-0968-4644-8A28-414B8DEC7877}"/>
    <cellStyle name="Normalny 5 2 3 4 2 4" xfId="11070" xr:uid="{5A258297-5B9A-4D58-89EF-ED04D8E6AB85}"/>
    <cellStyle name="Normalny 5 2 3 4 2 4 2" xfId="11071" xr:uid="{B3EB1ABA-2D99-4B67-AE9B-757D1D9F409E}"/>
    <cellStyle name="Normalny 5 2 3 4 2 4 2 2" xfId="11072" xr:uid="{5FC76FE5-6B43-46FF-9970-229CF7BA63BC}"/>
    <cellStyle name="Normalny 5 2 3 4 2 4 3" xfId="11073" xr:uid="{95F518EF-05D4-4839-9E88-F4C702E26B48}"/>
    <cellStyle name="Normalny 5 2 3 4 2 5" xfId="11074" xr:uid="{091812B7-9ACE-49B8-BD65-C7C1375BADAD}"/>
    <cellStyle name="Normalny 5 2 3 4 2 5 2" xfId="11075" xr:uid="{3F2291FD-E841-4FFB-BAA1-2A776B367932}"/>
    <cellStyle name="Normalny 5 2 3 4 2 6" xfId="11076" xr:uid="{DF736059-B88D-4C41-AF58-B0D243072F29}"/>
    <cellStyle name="Normalny 5 2 3 4 3" xfId="11077" xr:uid="{47232B14-BEAB-4C88-AA26-27AFD320CBB0}"/>
    <cellStyle name="Normalny 5 2 3 4 3 2" xfId="11078" xr:uid="{EC70E767-D0F9-4278-A18D-3BC4BE7A1F77}"/>
    <cellStyle name="Normalny 5 2 3 4 3 2 2" xfId="11079" xr:uid="{49E883F0-4A87-4458-B970-196FB63405BA}"/>
    <cellStyle name="Normalny 5 2 3 4 3 2 2 2" xfId="11080" xr:uid="{22A25975-A9AE-4ADA-BD6C-D8DF57414B70}"/>
    <cellStyle name="Normalny 5 2 3 4 3 2 2 2 2" xfId="11081" xr:uid="{014CC39D-6324-46F9-8927-F4C2371ADE34}"/>
    <cellStyle name="Normalny 5 2 3 4 3 2 2 3" xfId="11082" xr:uid="{1F68C33F-2EA5-4B49-92F3-2A1076B732D7}"/>
    <cellStyle name="Normalny 5 2 3 4 3 2 3" xfId="11083" xr:uid="{DA8938A8-875E-4A8C-A861-0374550AE1F0}"/>
    <cellStyle name="Normalny 5 2 3 4 3 2 3 2" xfId="11084" xr:uid="{745C94F3-BE58-42FE-9ADC-13293F2061BD}"/>
    <cellStyle name="Normalny 5 2 3 4 3 2 4" xfId="11085" xr:uid="{A9C641AC-A254-45E7-B9AB-803F3FFBFEF2}"/>
    <cellStyle name="Normalny 5 2 3 4 3 3" xfId="11086" xr:uid="{43AF2D8F-D505-453D-A8CB-1DFB50FC65F4}"/>
    <cellStyle name="Normalny 5 2 3 4 3 3 2" xfId="11087" xr:uid="{FFB3B1A5-FEF7-4F65-9B17-22D6720A7EDD}"/>
    <cellStyle name="Normalny 5 2 3 4 3 3 2 2" xfId="11088" xr:uid="{9CA92627-47A3-471A-8E32-95D6AD4D3959}"/>
    <cellStyle name="Normalny 5 2 3 4 3 3 3" xfId="11089" xr:uid="{31D24FAA-ACE5-4BB7-AF09-6F245901F815}"/>
    <cellStyle name="Normalny 5 2 3 4 3 4" xfId="11090" xr:uid="{9265E139-9B8B-4DD6-A57F-AC14DF190F5A}"/>
    <cellStyle name="Normalny 5 2 3 4 3 4 2" xfId="11091" xr:uid="{BBD05E37-3C4C-4D1D-B00B-5C28465AB8FB}"/>
    <cellStyle name="Normalny 5 2 3 4 3 5" xfId="11092" xr:uid="{62B5D5C5-39A8-40DB-A982-31C03EA2A68D}"/>
    <cellStyle name="Normalny 5 2 3 4 4" xfId="11093" xr:uid="{FEF409B0-32CC-4A58-9F16-6DAAD8C9E83D}"/>
    <cellStyle name="Normalny 5 2 3 4 4 2" xfId="11094" xr:uid="{D5DC123E-33B1-4AC9-BB52-DF592E74A02F}"/>
    <cellStyle name="Normalny 5 2 3 4 4 2 2" xfId="11095" xr:uid="{D85DF7AA-CD23-4E96-8A7B-44383ED46327}"/>
    <cellStyle name="Normalny 5 2 3 4 4 2 2 2" xfId="11096" xr:uid="{4EDC86BC-41A1-4995-BB2B-1DFB2E88CA4A}"/>
    <cellStyle name="Normalny 5 2 3 4 4 2 3" xfId="11097" xr:uid="{450FC268-FBE9-4672-94E0-69FFA1AD82D1}"/>
    <cellStyle name="Normalny 5 2 3 4 4 3" xfId="11098" xr:uid="{7FDCD3B6-A40A-40C4-81F3-39B5F42E7065}"/>
    <cellStyle name="Normalny 5 2 3 4 4 3 2" xfId="11099" xr:uid="{896AF080-D293-4E87-B776-1DE411429F5D}"/>
    <cellStyle name="Normalny 5 2 3 4 4 4" xfId="11100" xr:uid="{77CC0C4C-A80A-496F-BDBC-D8EA5BAB8B81}"/>
    <cellStyle name="Normalny 5 2 3 4 5" xfId="11101" xr:uid="{F601C2C1-2555-4659-945B-C87C4B384257}"/>
    <cellStyle name="Normalny 5 2 3 4 5 2" xfId="11102" xr:uid="{E22E5D23-FB1D-47B1-8BA3-5E3B78412837}"/>
    <cellStyle name="Normalny 5 2 3 4 5 2 2" xfId="11103" xr:uid="{F5C36F4A-FD12-4A27-91A2-E84EE1CCBE6E}"/>
    <cellStyle name="Normalny 5 2 3 4 5 3" xfId="11104" xr:uid="{56B0CF5D-D81B-402B-AB31-663002F9A656}"/>
    <cellStyle name="Normalny 5 2 3 4 6" xfId="11105" xr:uid="{119602F3-EC1F-493D-AFF1-19B2E4BC950C}"/>
    <cellStyle name="Normalny 5 2 3 4 6 2" xfId="11106" xr:uid="{41694FB2-BD41-4260-B0CA-A27C4C78BE2F}"/>
    <cellStyle name="Normalny 5 2 3 4 7" xfId="11107" xr:uid="{5652B227-AB80-45CD-8169-F5B127C3633B}"/>
    <cellStyle name="Normalny 5 2 3 5" xfId="11108" xr:uid="{BF01AEA6-FA05-42AB-B6DB-0FC6608FB9D5}"/>
    <cellStyle name="Normalny 5 2 3 5 2" xfId="11109" xr:uid="{46895DDF-4C55-4C60-AE74-C4630C6776D9}"/>
    <cellStyle name="Normalny 5 2 3 5 2 2" xfId="11110" xr:uid="{91D101BD-72C4-4E4E-8CB5-CE6B46231667}"/>
    <cellStyle name="Normalny 5 2 3 5 2 2 2" xfId="11111" xr:uid="{F0D5D37A-CAAE-4FE7-8F35-049D428399AB}"/>
    <cellStyle name="Normalny 5 2 3 5 2 2 2 2" xfId="11112" xr:uid="{F33DDFB7-B302-4110-A42A-285A5BEDBA4E}"/>
    <cellStyle name="Normalny 5 2 3 5 2 2 2 2 2" xfId="11113" xr:uid="{EE561E67-67C7-436C-AC6F-C9D891122BB7}"/>
    <cellStyle name="Normalny 5 2 3 5 2 2 2 3" xfId="11114" xr:uid="{04A8003B-C598-44A7-BBE1-C1318AFB49BF}"/>
    <cellStyle name="Normalny 5 2 3 5 2 2 3" xfId="11115" xr:uid="{38BBECE5-11E8-4D23-A052-22EB6E358ACC}"/>
    <cellStyle name="Normalny 5 2 3 5 2 2 3 2" xfId="11116" xr:uid="{9DE133A0-C19A-4937-8C3D-C5FB59FDB0E3}"/>
    <cellStyle name="Normalny 5 2 3 5 2 2 4" xfId="11117" xr:uid="{EFBAB628-6057-4AA8-915D-18024E397142}"/>
    <cellStyle name="Normalny 5 2 3 5 2 3" xfId="11118" xr:uid="{970558AB-F737-407D-9EF3-EDBD780D29C1}"/>
    <cellStyle name="Normalny 5 2 3 5 2 3 2" xfId="11119" xr:uid="{5007695D-98CF-4444-83A3-E735A244D59A}"/>
    <cellStyle name="Normalny 5 2 3 5 2 3 2 2" xfId="11120" xr:uid="{1A0C0BCA-323B-4E54-B1DC-388CD42E4A6D}"/>
    <cellStyle name="Normalny 5 2 3 5 2 3 3" xfId="11121" xr:uid="{9C82A3EF-94EA-47F2-AB2F-1064C1544551}"/>
    <cellStyle name="Normalny 5 2 3 5 2 4" xfId="11122" xr:uid="{602052CD-5135-434B-8040-3B8752755807}"/>
    <cellStyle name="Normalny 5 2 3 5 2 4 2" xfId="11123" xr:uid="{B432BC0B-4AF4-4EB4-898C-E63FED1610B9}"/>
    <cellStyle name="Normalny 5 2 3 5 2 5" xfId="11124" xr:uid="{925B808B-FB7E-4C6C-8944-202701BCE2CC}"/>
    <cellStyle name="Normalny 5 2 3 5 3" xfId="11125" xr:uid="{26380F36-D366-400C-9B39-A9E1BEBAF44F}"/>
    <cellStyle name="Normalny 5 2 3 5 3 2" xfId="11126" xr:uid="{58977EDE-8DDC-483F-8D4E-0004B89B6E77}"/>
    <cellStyle name="Normalny 5 2 3 5 3 2 2" xfId="11127" xr:uid="{BF70532C-CCDE-4C3A-BA89-60506B54D0FA}"/>
    <cellStyle name="Normalny 5 2 3 5 3 2 2 2" xfId="11128" xr:uid="{7614B312-31C8-4502-9515-426490777C97}"/>
    <cellStyle name="Normalny 5 2 3 5 3 2 3" xfId="11129" xr:uid="{712C9CD9-2A2C-4018-B44C-18B54F269181}"/>
    <cellStyle name="Normalny 5 2 3 5 3 3" xfId="11130" xr:uid="{7F68B920-0679-4C28-BF3B-8F6E28AEF487}"/>
    <cellStyle name="Normalny 5 2 3 5 3 3 2" xfId="11131" xr:uid="{39200AB2-8187-4C72-BCD9-695A9B9B1B3F}"/>
    <cellStyle name="Normalny 5 2 3 5 3 4" xfId="11132" xr:uid="{1D46A0CA-32EB-46B3-B431-3284D78A6FBD}"/>
    <cellStyle name="Normalny 5 2 3 5 4" xfId="11133" xr:uid="{810B173F-67CF-4986-ADDD-955A00FA2C9F}"/>
    <cellStyle name="Normalny 5 2 3 5 4 2" xfId="11134" xr:uid="{F8F4BFF4-8A1D-4B3D-8F92-0592AF04CC3F}"/>
    <cellStyle name="Normalny 5 2 3 5 4 2 2" xfId="11135" xr:uid="{5B5B1D00-F4B1-415B-81AC-A7C83093A525}"/>
    <cellStyle name="Normalny 5 2 3 5 4 3" xfId="11136" xr:uid="{43C2222B-BC24-4D6B-8308-87CF0C1ED61A}"/>
    <cellStyle name="Normalny 5 2 3 5 5" xfId="11137" xr:uid="{FDEADA4C-C0C0-435E-B6B9-C9F363967E5B}"/>
    <cellStyle name="Normalny 5 2 3 5 5 2" xfId="11138" xr:uid="{A1261C5E-75EC-4945-8358-0AD229D12CD8}"/>
    <cellStyle name="Normalny 5 2 3 5 6" xfId="11139" xr:uid="{84F4F913-0D66-4A9D-9655-6752CF3DFCB9}"/>
    <cellStyle name="Normalny 5 2 3 6" xfId="11140" xr:uid="{6E67C7D2-AC8E-4A05-ACC9-23894D2C5E0C}"/>
    <cellStyle name="Normalny 5 2 3 6 2" xfId="11141" xr:uid="{9FF1067F-665C-4BF1-9406-29C923C46740}"/>
    <cellStyle name="Normalny 5 2 3 6 2 2" xfId="11142" xr:uid="{C454C1C9-C711-45F4-A3CA-D7D9891F9AEC}"/>
    <cellStyle name="Normalny 5 2 3 6 2 2 2" xfId="11143" xr:uid="{049A9635-93A4-4319-94BF-A974DC636779}"/>
    <cellStyle name="Normalny 5 2 3 6 2 2 2 2" xfId="11144" xr:uid="{2F8945BB-E968-42E5-99FE-171E18954D1E}"/>
    <cellStyle name="Normalny 5 2 3 6 2 2 3" xfId="11145" xr:uid="{837E3DFF-1E7E-481D-81CD-2CB169A57FA0}"/>
    <cellStyle name="Normalny 5 2 3 6 2 3" xfId="11146" xr:uid="{2F51E5A7-B324-4F7F-BC3B-6ED926E2D2DB}"/>
    <cellStyle name="Normalny 5 2 3 6 2 3 2" xfId="11147" xr:uid="{B0FCFE2F-D7EF-4D48-ACD7-018F26E0C50B}"/>
    <cellStyle name="Normalny 5 2 3 6 2 4" xfId="11148" xr:uid="{C64C451B-F317-4F0A-A1E8-ACE3C75045C1}"/>
    <cellStyle name="Normalny 5 2 3 6 3" xfId="11149" xr:uid="{1CED5DFF-3389-4259-876C-98408FA71B98}"/>
    <cellStyle name="Normalny 5 2 3 6 3 2" xfId="11150" xr:uid="{67825E21-AF35-46EE-85BB-AB8FD3EBBB21}"/>
    <cellStyle name="Normalny 5 2 3 6 3 2 2" xfId="11151" xr:uid="{102D9910-16FD-4B0E-9E4F-0ADAE2B79BD5}"/>
    <cellStyle name="Normalny 5 2 3 6 3 3" xfId="11152" xr:uid="{77B3892D-B6BB-4B4B-AFCC-78521F81A480}"/>
    <cellStyle name="Normalny 5 2 3 6 4" xfId="11153" xr:uid="{CB78CFC2-7DCA-4AD0-BE9F-B1553A02BB44}"/>
    <cellStyle name="Normalny 5 2 3 6 4 2" xfId="11154" xr:uid="{9A30CE59-9681-463E-9CD5-9CA1C9E0D004}"/>
    <cellStyle name="Normalny 5 2 3 6 5" xfId="11155" xr:uid="{F709CE58-0199-4A07-B510-33740E5734D6}"/>
    <cellStyle name="Normalny 5 2 3 7" xfId="11156" xr:uid="{FB69EEC6-349C-4472-9F19-D7EA6DBA0311}"/>
    <cellStyle name="Normalny 5 2 3 7 2" xfId="11157" xr:uid="{4BD25545-44FC-4835-85E7-A665DD6857AD}"/>
    <cellStyle name="Normalny 5 2 3 7 2 2" xfId="11158" xr:uid="{1377E4F4-DC49-4EC4-A4ED-2CA0349F3693}"/>
    <cellStyle name="Normalny 5 2 3 7 2 2 2" xfId="11159" xr:uid="{CC0FC600-E909-4745-A601-D26EC628B274}"/>
    <cellStyle name="Normalny 5 2 3 7 2 3" xfId="11160" xr:uid="{5A261A30-C2C4-4AB5-B2CB-2ED3663E678B}"/>
    <cellStyle name="Normalny 5 2 3 7 3" xfId="11161" xr:uid="{F1F692EB-C3F0-4908-8EBF-EC943218A728}"/>
    <cellStyle name="Normalny 5 2 3 7 3 2" xfId="11162" xr:uid="{ABA48015-168D-41A7-B7DA-8BF6A14042FB}"/>
    <cellStyle name="Normalny 5 2 3 7 4" xfId="11163" xr:uid="{F9549B40-F5AE-43E4-890B-632F34A51CDF}"/>
    <cellStyle name="Normalny 5 2 3 8" xfId="11164" xr:uid="{F114071F-4B60-4B09-B7DB-790408DA59C5}"/>
    <cellStyle name="Normalny 5 2 3 8 2" xfId="11165" xr:uid="{E2B45B1C-E719-40EF-AA52-D92889FC7EA5}"/>
    <cellStyle name="Normalny 5 2 3 8 2 2" xfId="11166" xr:uid="{1C72DDF4-2C19-4D84-8E1A-5FFDFBA67D21}"/>
    <cellStyle name="Normalny 5 2 3 8 3" xfId="11167" xr:uid="{A5576D66-3B98-4D72-AC9B-AFC6479671B6}"/>
    <cellStyle name="Normalny 5 2 3 9" xfId="11168" xr:uid="{CDB557F2-529A-40F5-99B8-368625566E61}"/>
    <cellStyle name="Normalny 5 2 3 9 2" xfId="11169" xr:uid="{F71656B6-954C-4A20-B4FB-842956267C19}"/>
    <cellStyle name="Normalny 5 2 4" xfId="11170" xr:uid="{AB4DAA81-9ECA-4507-BD62-C01C15D5D2A8}"/>
    <cellStyle name="Normalny 5 2 4 10" xfId="11171" xr:uid="{CFCF5ECC-03D5-4C82-9D0D-3715BB76E8AF}"/>
    <cellStyle name="Normalny 5 2 4 2" xfId="11172" xr:uid="{5856FFCA-E955-4BA6-B634-B9F327C33A32}"/>
    <cellStyle name="Normalny 5 2 4 2 2" xfId="11173" xr:uid="{C1463925-96CF-49F6-A541-FB5416894F96}"/>
    <cellStyle name="Normalny 5 2 4 2 2 2" xfId="11174" xr:uid="{D112F1A2-8541-4742-9987-4EC3BF05BAE3}"/>
    <cellStyle name="Normalny 5 2 4 2 2 2 2" xfId="11175" xr:uid="{B8FA4D28-4AD4-4507-B1BD-C0437F63228D}"/>
    <cellStyle name="Normalny 5 2 4 2 2 2 2 2" xfId="11176" xr:uid="{ED4FF3CA-194D-4F20-B51B-D90B735C59AF}"/>
    <cellStyle name="Normalny 5 2 4 2 2 2 2 2 2" xfId="11177" xr:uid="{6210B648-A4CE-4064-8F63-A52B7B2C04CB}"/>
    <cellStyle name="Normalny 5 2 4 2 2 2 2 2 2 2" xfId="11178" xr:uid="{7A9EB21F-0820-4218-A95A-F06DC0804A22}"/>
    <cellStyle name="Normalny 5 2 4 2 2 2 2 2 2 2 2" xfId="11179" xr:uid="{066227C8-65A4-491E-AC41-538146B899EF}"/>
    <cellStyle name="Normalny 5 2 4 2 2 2 2 2 2 2 2 2" xfId="11180" xr:uid="{99BFE904-5C38-408E-8949-65AF92B4D9D9}"/>
    <cellStyle name="Normalny 5 2 4 2 2 2 2 2 2 2 3" xfId="11181" xr:uid="{7D2B021C-B890-46DC-BBF5-859DB4651197}"/>
    <cellStyle name="Normalny 5 2 4 2 2 2 2 2 2 3" xfId="11182" xr:uid="{342920E8-588B-4F1F-ADB2-96F6984D175A}"/>
    <cellStyle name="Normalny 5 2 4 2 2 2 2 2 2 3 2" xfId="11183" xr:uid="{A9A31A89-2819-49F2-BDE1-3FB607053800}"/>
    <cellStyle name="Normalny 5 2 4 2 2 2 2 2 2 4" xfId="11184" xr:uid="{4C3B2ADE-CF5A-48F4-B906-3CCDA641B5AE}"/>
    <cellStyle name="Normalny 5 2 4 2 2 2 2 2 3" xfId="11185" xr:uid="{8CC7F856-3EC2-44C8-8E01-C504E6513572}"/>
    <cellStyle name="Normalny 5 2 4 2 2 2 2 2 3 2" xfId="11186" xr:uid="{59140F89-E092-48D1-BA95-9727EAF81FEC}"/>
    <cellStyle name="Normalny 5 2 4 2 2 2 2 2 3 2 2" xfId="11187" xr:uid="{C8A5714D-30C1-47AB-9EA5-6BB94744A6AB}"/>
    <cellStyle name="Normalny 5 2 4 2 2 2 2 2 3 3" xfId="11188" xr:uid="{64D53318-1DBE-4697-A5E2-F589F281F030}"/>
    <cellStyle name="Normalny 5 2 4 2 2 2 2 2 4" xfId="11189" xr:uid="{815D8B0E-5C3B-4E4C-8999-A361429AA248}"/>
    <cellStyle name="Normalny 5 2 4 2 2 2 2 2 4 2" xfId="11190" xr:uid="{D44288C4-2F6F-4B8A-97C9-E3782B3609CF}"/>
    <cellStyle name="Normalny 5 2 4 2 2 2 2 2 5" xfId="11191" xr:uid="{95DDE669-49C5-403A-AFFD-61C12866A52C}"/>
    <cellStyle name="Normalny 5 2 4 2 2 2 2 3" xfId="11192" xr:uid="{D7A01872-0389-46AA-AF10-479E4049C3CA}"/>
    <cellStyle name="Normalny 5 2 4 2 2 2 2 3 2" xfId="11193" xr:uid="{ACD90968-2D56-4CF7-99FF-1D1A5D6B31CD}"/>
    <cellStyle name="Normalny 5 2 4 2 2 2 2 3 2 2" xfId="11194" xr:uid="{01AF3C05-ABBA-41D0-8C52-10B0237E1D3D}"/>
    <cellStyle name="Normalny 5 2 4 2 2 2 2 3 2 2 2" xfId="11195" xr:uid="{9C7D36EA-8216-4B5C-BF14-66483847BF49}"/>
    <cellStyle name="Normalny 5 2 4 2 2 2 2 3 2 3" xfId="11196" xr:uid="{B5357E5C-9061-4187-A69F-8B6C523583C7}"/>
    <cellStyle name="Normalny 5 2 4 2 2 2 2 3 3" xfId="11197" xr:uid="{B4B093E6-5526-4D91-9442-F1196CD4AD42}"/>
    <cellStyle name="Normalny 5 2 4 2 2 2 2 3 3 2" xfId="11198" xr:uid="{150DEAF9-D40D-493D-BD5B-15487680059E}"/>
    <cellStyle name="Normalny 5 2 4 2 2 2 2 3 4" xfId="11199" xr:uid="{D34E6A3A-7060-41A4-B0EA-CB79FD398561}"/>
    <cellStyle name="Normalny 5 2 4 2 2 2 2 4" xfId="11200" xr:uid="{67D88926-C9FF-4427-B317-B7F81AD4A75F}"/>
    <cellStyle name="Normalny 5 2 4 2 2 2 2 4 2" xfId="11201" xr:uid="{F57D90F6-5FDA-4562-8B1C-B6F1EFB75DEC}"/>
    <cellStyle name="Normalny 5 2 4 2 2 2 2 4 2 2" xfId="11202" xr:uid="{454180FC-17A1-49EF-8EFE-6505173ED132}"/>
    <cellStyle name="Normalny 5 2 4 2 2 2 2 4 3" xfId="11203" xr:uid="{A2F1E48D-4324-4364-B39D-113A6F1E58E7}"/>
    <cellStyle name="Normalny 5 2 4 2 2 2 2 5" xfId="11204" xr:uid="{4BBD4594-8BA1-43A8-9A3E-97F5C3CDE1ED}"/>
    <cellStyle name="Normalny 5 2 4 2 2 2 2 5 2" xfId="11205" xr:uid="{982332BB-AD7B-422D-ADAC-B8BA74897588}"/>
    <cellStyle name="Normalny 5 2 4 2 2 2 2 6" xfId="11206" xr:uid="{ADB0EC99-E525-4743-8ABD-F8A42F1247AD}"/>
    <cellStyle name="Normalny 5 2 4 2 2 2 3" xfId="11207" xr:uid="{90532A39-D5CC-4984-AC61-5F614D12FB8C}"/>
    <cellStyle name="Normalny 5 2 4 2 2 2 3 2" xfId="11208" xr:uid="{FD95E796-04E7-4761-9AB2-DF33B7067A3B}"/>
    <cellStyle name="Normalny 5 2 4 2 2 2 3 2 2" xfId="11209" xr:uid="{64803F36-BAF9-4391-92E3-99B22892CA85}"/>
    <cellStyle name="Normalny 5 2 4 2 2 2 3 2 2 2" xfId="11210" xr:uid="{5200F2B5-D0F0-42AC-8167-339055109510}"/>
    <cellStyle name="Normalny 5 2 4 2 2 2 3 2 2 2 2" xfId="11211" xr:uid="{EE54318A-65A6-44A9-A369-4B5C6C0D626B}"/>
    <cellStyle name="Normalny 5 2 4 2 2 2 3 2 2 3" xfId="11212" xr:uid="{4F79E0C8-6C0C-480D-B583-9C7339A516EA}"/>
    <cellStyle name="Normalny 5 2 4 2 2 2 3 2 3" xfId="11213" xr:uid="{271EFC5F-FBDB-4AB3-B760-FEF2C22236DC}"/>
    <cellStyle name="Normalny 5 2 4 2 2 2 3 2 3 2" xfId="11214" xr:uid="{F568E42E-9C90-4610-922C-E351783E565C}"/>
    <cellStyle name="Normalny 5 2 4 2 2 2 3 2 4" xfId="11215" xr:uid="{9BFCEB25-8A4B-47CF-966C-73A38CA8F3E1}"/>
    <cellStyle name="Normalny 5 2 4 2 2 2 3 3" xfId="11216" xr:uid="{75C26F20-BC6D-4287-B5DF-7BD80AE34CC5}"/>
    <cellStyle name="Normalny 5 2 4 2 2 2 3 3 2" xfId="11217" xr:uid="{5BFAE09E-665E-4673-90E3-C37AD6F0EC01}"/>
    <cellStyle name="Normalny 5 2 4 2 2 2 3 3 2 2" xfId="11218" xr:uid="{98661A5F-E998-4F59-AEE9-98E934C50808}"/>
    <cellStyle name="Normalny 5 2 4 2 2 2 3 3 3" xfId="11219" xr:uid="{BFAAB7B7-824E-45FC-B5A3-6C8026452022}"/>
    <cellStyle name="Normalny 5 2 4 2 2 2 3 4" xfId="11220" xr:uid="{F0A3B7F7-2170-4D62-94A8-2E30294362AC}"/>
    <cellStyle name="Normalny 5 2 4 2 2 2 3 4 2" xfId="11221" xr:uid="{00FB7F4D-4FC1-4946-9CC3-4B6E02C53174}"/>
    <cellStyle name="Normalny 5 2 4 2 2 2 3 5" xfId="11222" xr:uid="{FED1C28B-EFF4-484D-BF1D-762F93C709A3}"/>
    <cellStyle name="Normalny 5 2 4 2 2 2 4" xfId="11223" xr:uid="{A0E26F92-B480-4A59-8EA9-4A3783B9164B}"/>
    <cellStyle name="Normalny 5 2 4 2 2 2 4 2" xfId="11224" xr:uid="{05EE403E-A299-41C1-92BD-0AC6E6619FAF}"/>
    <cellStyle name="Normalny 5 2 4 2 2 2 4 2 2" xfId="11225" xr:uid="{812C8B57-4FD8-46C0-A88E-460FED862A84}"/>
    <cellStyle name="Normalny 5 2 4 2 2 2 4 2 2 2" xfId="11226" xr:uid="{B6432882-5F7B-4F40-B6C8-591F2B82D4F4}"/>
    <cellStyle name="Normalny 5 2 4 2 2 2 4 2 3" xfId="11227" xr:uid="{AB730A79-AE1F-4445-9313-ECE94D678464}"/>
    <cellStyle name="Normalny 5 2 4 2 2 2 4 3" xfId="11228" xr:uid="{B71F489B-173A-4B3A-84DA-A45A8E31E8C3}"/>
    <cellStyle name="Normalny 5 2 4 2 2 2 4 3 2" xfId="11229" xr:uid="{D7BCB363-7EAD-46C5-AF0A-DE81A3EC1E3A}"/>
    <cellStyle name="Normalny 5 2 4 2 2 2 4 4" xfId="11230" xr:uid="{18344091-6325-4481-B0F8-ACD33A6B67C4}"/>
    <cellStyle name="Normalny 5 2 4 2 2 2 5" xfId="11231" xr:uid="{EA8CA039-EA16-4EDC-8F17-0E12D9377866}"/>
    <cellStyle name="Normalny 5 2 4 2 2 2 5 2" xfId="11232" xr:uid="{680B7A20-C51B-4B90-BE4E-AF3842F6414C}"/>
    <cellStyle name="Normalny 5 2 4 2 2 2 5 2 2" xfId="11233" xr:uid="{7FEE68BF-F82D-41E9-BDBC-E825ECDA1F09}"/>
    <cellStyle name="Normalny 5 2 4 2 2 2 5 3" xfId="11234" xr:uid="{00F162C8-07B3-4380-A2C0-FF3F28358DE9}"/>
    <cellStyle name="Normalny 5 2 4 2 2 2 6" xfId="11235" xr:uid="{56256239-1037-463C-9A79-3A851397742E}"/>
    <cellStyle name="Normalny 5 2 4 2 2 2 6 2" xfId="11236" xr:uid="{03EC7706-CB09-4443-A9D3-6480AA04B267}"/>
    <cellStyle name="Normalny 5 2 4 2 2 2 7" xfId="11237" xr:uid="{52E9820C-ED13-4B1D-BC09-C322B5625187}"/>
    <cellStyle name="Normalny 5 2 4 2 2 3" xfId="11238" xr:uid="{0C6F3C52-A5C9-48E8-AA32-A7C3DEC1BD15}"/>
    <cellStyle name="Normalny 5 2 4 2 2 3 2" xfId="11239" xr:uid="{3BE8FD08-F30D-443D-A4BA-9878012F3D40}"/>
    <cellStyle name="Normalny 5 2 4 2 2 3 2 2" xfId="11240" xr:uid="{9620C5F5-429C-401C-94D7-8023BEA1E27D}"/>
    <cellStyle name="Normalny 5 2 4 2 2 3 2 2 2" xfId="11241" xr:uid="{25DC9FD6-79F6-41AB-8FD5-F3CC51946703}"/>
    <cellStyle name="Normalny 5 2 4 2 2 3 2 2 2 2" xfId="11242" xr:uid="{D96CC3E8-2609-4884-A7A8-9579A9C1B3B5}"/>
    <cellStyle name="Normalny 5 2 4 2 2 3 2 2 2 2 2" xfId="11243" xr:uid="{85FCFACB-7DC5-4BBD-90B7-2644B7791787}"/>
    <cellStyle name="Normalny 5 2 4 2 2 3 2 2 2 3" xfId="11244" xr:uid="{29833CE7-33D0-4296-81F2-FD262F3246C9}"/>
    <cellStyle name="Normalny 5 2 4 2 2 3 2 2 3" xfId="11245" xr:uid="{E4C1F08F-7986-4472-94A0-E884265AF89C}"/>
    <cellStyle name="Normalny 5 2 4 2 2 3 2 2 3 2" xfId="11246" xr:uid="{F923AF7D-C743-47EA-8071-E6430DCDF587}"/>
    <cellStyle name="Normalny 5 2 4 2 2 3 2 2 4" xfId="11247" xr:uid="{09A2AA7F-BBF9-401D-A02D-23ADB301A380}"/>
    <cellStyle name="Normalny 5 2 4 2 2 3 2 3" xfId="11248" xr:uid="{BFF80583-F67F-488C-86B1-B43A0FAEF530}"/>
    <cellStyle name="Normalny 5 2 4 2 2 3 2 3 2" xfId="11249" xr:uid="{E8BE6040-8D69-4B66-A618-A95201717B55}"/>
    <cellStyle name="Normalny 5 2 4 2 2 3 2 3 2 2" xfId="11250" xr:uid="{BC0165FA-A0E3-4442-8A14-5DA149B44095}"/>
    <cellStyle name="Normalny 5 2 4 2 2 3 2 3 3" xfId="11251" xr:uid="{BDCF8A30-D936-46B5-84B6-B2D51BF93963}"/>
    <cellStyle name="Normalny 5 2 4 2 2 3 2 4" xfId="11252" xr:uid="{B9899A09-993B-4248-A950-FFF6C5ABD288}"/>
    <cellStyle name="Normalny 5 2 4 2 2 3 2 4 2" xfId="11253" xr:uid="{98C73310-008D-437A-8052-F9D6FE2E1B54}"/>
    <cellStyle name="Normalny 5 2 4 2 2 3 2 5" xfId="11254" xr:uid="{F414EE8B-50A2-4F58-80FE-CC4CF40406B4}"/>
    <cellStyle name="Normalny 5 2 4 2 2 3 3" xfId="11255" xr:uid="{3A81BF09-F64C-4C01-8ECB-97A95E9D4D7F}"/>
    <cellStyle name="Normalny 5 2 4 2 2 3 3 2" xfId="11256" xr:uid="{CE957CF8-DBA4-4BC6-AD1D-BC5DE74612A4}"/>
    <cellStyle name="Normalny 5 2 4 2 2 3 3 2 2" xfId="11257" xr:uid="{B85E0E78-221B-41EA-B1AC-FA828CFEFB68}"/>
    <cellStyle name="Normalny 5 2 4 2 2 3 3 2 2 2" xfId="11258" xr:uid="{EEA34892-67FD-4E2A-85AA-7EA441F7D530}"/>
    <cellStyle name="Normalny 5 2 4 2 2 3 3 2 3" xfId="11259" xr:uid="{FC745ECB-CD97-4462-BC24-71047C4E196D}"/>
    <cellStyle name="Normalny 5 2 4 2 2 3 3 3" xfId="11260" xr:uid="{7BCDD0E1-FCD9-43A3-AD59-D748E96DC21A}"/>
    <cellStyle name="Normalny 5 2 4 2 2 3 3 3 2" xfId="11261" xr:uid="{57F2D94E-B9F4-4D6F-9F41-7E6459F69151}"/>
    <cellStyle name="Normalny 5 2 4 2 2 3 3 4" xfId="11262" xr:uid="{B627D8E1-F34C-4C14-956A-049404C0859B}"/>
    <cellStyle name="Normalny 5 2 4 2 2 3 4" xfId="11263" xr:uid="{C21034BC-CD15-49D6-9B55-59F7626A1E00}"/>
    <cellStyle name="Normalny 5 2 4 2 2 3 4 2" xfId="11264" xr:uid="{797E5CE7-38F4-41A3-AB09-8A1D0E309654}"/>
    <cellStyle name="Normalny 5 2 4 2 2 3 4 2 2" xfId="11265" xr:uid="{3E118396-8201-4F3B-9B8F-70F4E2AFFC20}"/>
    <cellStyle name="Normalny 5 2 4 2 2 3 4 3" xfId="11266" xr:uid="{135C4266-29CD-46CB-AAEC-6066BF065108}"/>
    <cellStyle name="Normalny 5 2 4 2 2 3 5" xfId="11267" xr:uid="{3EF0C6A6-7045-45E2-849F-7ED1907CFEE7}"/>
    <cellStyle name="Normalny 5 2 4 2 2 3 5 2" xfId="11268" xr:uid="{88767E9A-F294-4686-AF7D-B900E674FACE}"/>
    <cellStyle name="Normalny 5 2 4 2 2 3 6" xfId="11269" xr:uid="{4A8CD05B-D4D8-4F01-B634-6312DD479B1F}"/>
    <cellStyle name="Normalny 5 2 4 2 2 4" xfId="11270" xr:uid="{601D496E-4F21-47F7-B284-BC99DB1E16D7}"/>
    <cellStyle name="Normalny 5 2 4 2 2 4 2" xfId="11271" xr:uid="{D89D0444-526A-44B2-ADF9-5C2382AE9A47}"/>
    <cellStyle name="Normalny 5 2 4 2 2 4 2 2" xfId="11272" xr:uid="{A2884363-B97E-4C9D-9125-44E820FDA0F6}"/>
    <cellStyle name="Normalny 5 2 4 2 2 4 2 2 2" xfId="11273" xr:uid="{5CAF8532-5F0D-45B8-9E08-33A519FAFDE1}"/>
    <cellStyle name="Normalny 5 2 4 2 2 4 2 2 2 2" xfId="11274" xr:uid="{7340D34F-2C47-488C-B6E1-147165A5C628}"/>
    <cellStyle name="Normalny 5 2 4 2 2 4 2 2 3" xfId="11275" xr:uid="{6BB434AA-3C1E-4203-8268-57239F130A1E}"/>
    <cellStyle name="Normalny 5 2 4 2 2 4 2 3" xfId="11276" xr:uid="{3405D04A-9083-4789-AAF0-0110E9DD198B}"/>
    <cellStyle name="Normalny 5 2 4 2 2 4 2 3 2" xfId="11277" xr:uid="{04432E3A-A08A-4915-B56A-B240DEF2704B}"/>
    <cellStyle name="Normalny 5 2 4 2 2 4 2 4" xfId="11278" xr:uid="{4E06DE9B-90DC-48CD-8804-8A070212092A}"/>
    <cellStyle name="Normalny 5 2 4 2 2 4 3" xfId="11279" xr:uid="{E42C7710-1C91-4211-821B-68B0FDD7D6A0}"/>
    <cellStyle name="Normalny 5 2 4 2 2 4 3 2" xfId="11280" xr:uid="{5AABBADF-826A-447C-953E-101F318296EF}"/>
    <cellStyle name="Normalny 5 2 4 2 2 4 3 2 2" xfId="11281" xr:uid="{10D84F5C-7611-4066-822B-FD90CD1A00C8}"/>
    <cellStyle name="Normalny 5 2 4 2 2 4 3 3" xfId="11282" xr:uid="{443C6C63-B21B-496C-8CBD-C712C2321A1E}"/>
    <cellStyle name="Normalny 5 2 4 2 2 4 4" xfId="11283" xr:uid="{497A41D3-CF1C-4316-A62A-55DF7011E9A8}"/>
    <cellStyle name="Normalny 5 2 4 2 2 4 4 2" xfId="11284" xr:uid="{C78CC755-6D78-4600-A557-06F4EDE57E69}"/>
    <cellStyle name="Normalny 5 2 4 2 2 4 5" xfId="11285" xr:uid="{8D66C1F7-9795-4912-84DC-028C03B8E383}"/>
    <cellStyle name="Normalny 5 2 4 2 2 5" xfId="11286" xr:uid="{CBD195A8-18A9-45F0-958B-E8F0A12348C5}"/>
    <cellStyle name="Normalny 5 2 4 2 2 5 2" xfId="11287" xr:uid="{0BF0DF1C-1E6C-4EDC-9EBF-810184EB7275}"/>
    <cellStyle name="Normalny 5 2 4 2 2 5 2 2" xfId="11288" xr:uid="{F4E459D4-FA0A-4DCA-9C06-B1B8F8776006}"/>
    <cellStyle name="Normalny 5 2 4 2 2 5 2 2 2" xfId="11289" xr:uid="{B8A4B904-7C36-4D66-ADCE-D0D21698ABAA}"/>
    <cellStyle name="Normalny 5 2 4 2 2 5 2 3" xfId="11290" xr:uid="{3787F59A-D66C-4BB7-9983-DDEED7D44CC4}"/>
    <cellStyle name="Normalny 5 2 4 2 2 5 3" xfId="11291" xr:uid="{0DE8C892-52D3-4456-8B84-E8EDFEDFF224}"/>
    <cellStyle name="Normalny 5 2 4 2 2 5 3 2" xfId="11292" xr:uid="{B03FA36C-8137-46A5-95A8-DAF81EFDE99A}"/>
    <cellStyle name="Normalny 5 2 4 2 2 5 4" xfId="11293" xr:uid="{68254B71-4AEE-4095-8F2B-104C593F1343}"/>
    <cellStyle name="Normalny 5 2 4 2 2 6" xfId="11294" xr:uid="{54935862-2C2D-45D2-B9AF-9C22A18B6971}"/>
    <cellStyle name="Normalny 5 2 4 2 2 6 2" xfId="11295" xr:uid="{DD2F6BBC-DC55-4EC6-9452-2B5C69F20A02}"/>
    <cellStyle name="Normalny 5 2 4 2 2 6 2 2" xfId="11296" xr:uid="{980227FC-DB95-4E33-A415-50F068C2885B}"/>
    <cellStyle name="Normalny 5 2 4 2 2 6 3" xfId="11297" xr:uid="{C30C7559-C649-43EA-AFCB-B42011D95FC8}"/>
    <cellStyle name="Normalny 5 2 4 2 2 7" xfId="11298" xr:uid="{331B2617-22D1-4A72-A253-07EFB1475319}"/>
    <cellStyle name="Normalny 5 2 4 2 2 7 2" xfId="11299" xr:uid="{2F01082F-0382-4A36-8F65-AAB183274B9F}"/>
    <cellStyle name="Normalny 5 2 4 2 2 8" xfId="11300" xr:uid="{6E372C47-091B-4594-9FA6-CC5EF3874729}"/>
    <cellStyle name="Normalny 5 2 4 2 3" xfId="11301" xr:uid="{9AFCB2BF-A5FA-471C-BB3C-BA2489CFEA38}"/>
    <cellStyle name="Normalny 5 2 4 2 3 2" xfId="11302" xr:uid="{634496C8-5268-4382-B4C4-CAEA3916ECB7}"/>
    <cellStyle name="Normalny 5 2 4 2 3 2 2" xfId="11303" xr:uid="{BD483E82-990A-48B9-80CA-5047F1CFC340}"/>
    <cellStyle name="Normalny 5 2 4 2 3 2 2 2" xfId="11304" xr:uid="{33C304D7-6ECB-4514-808E-8263942F9F25}"/>
    <cellStyle name="Normalny 5 2 4 2 3 2 2 2 2" xfId="11305" xr:uid="{F2553226-B49F-4AF1-A4B0-6C124BA1D6D9}"/>
    <cellStyle name="Normalny 5 2 4 2 3 2 2 2 2 2" xfId="11306" xr:uid="{C4B79DD5-5EB5-48DC-886E-33B943D0DFEC}"/>
    <cellStyle name="Normalny 5 2 4 2 3 2 2 2 2 2 2" xfId="11307" xr:uid="{2718AADD-672E-4133-A847-A211F7415F5E}"/>
    <cellStyle name="Normalny 5 2 4 2 3 2 2 2 2 3" xfId="11308" xr:uid="{18600346-6FED-4234-8D39-DDF69B87E4BE}"/>
    <cellStyle name="Normalny 5 2 4 2 3 2 2 2 3" xfId="11309" xr:uid="{4242FF78-4C41-4EEA-9103-FF9709A384B5}"/>
    <cellStyle name="Normalny 5 2 4 2 3 2 2 2 3 2" xfId="11310" xr:uid="{B84A276C-0336-4131-80FF-292BB3941887}"/>
    <cellStyle name="Normalny 5 2 4 2 3 2 2 2 4" xfId="11311" xr:uid="{EC952675-BB12-41DB-A296-4F6B91C4DCC0}"/>
    <cellStyle name="Normalny 5 2 4 2 3 2 2 3" xfId="11312" xr:uid="{5AD1828C-23A5-4F4E-80DF-4E15B9F1863D}"/>
    <cellStyle name="Normalny 5 2 4 2 3 2 2 3 2" xfId="11313" xr:uid="{46447E27-9E1C-4580-BE68-A014D0F4FF99}"/>
    <cellStyle name="Normalny 5 2 4 2 3 2 2 3 2 2" xfId="11314" xr:uid="{08C52AF0-58AD-458A-9A98-37B10D172973}"/>
    <cellStyle name="Normalny 5 2 4 2 3 2 2 3 3" xfId="11315" xr:uid="{3EE10E3F-5C65-4142-AD06-22795F0FE6F0}"/>
    <cellStyle name="Normalny 5 2 4 2 3 2 2 4" xfId="11316" xr:uid="{314B386A-1C35-4E0F-B635-6260FE65D283}"/>
    <cellStyle name="Normalny 5 2 4 2 3 2 2 4 2" xfId="11317" xr:uid="{E249A841-49A5-455D-8DDF-BDF8743128BE}"/>
    <cellStyle name="Normalny 5 2 4 2 3 2 2 5" xfId="11318" xr:uid="{CDCC0D04-B068-4D1E-9A96-16644DB4872C}"/>
    <cellStyle name="Normalny 5 2 4 2 3 2 3" xfId="11319" xr:uid="{D0CC1CA3-C2B5-4587-AD10-97CEF8A4BBFF}"/>
    <cellStyle name="Normalny 5 2 4 2 3 2 3 2" xfId="11320" xr:uid="{19DD7B5D-54E9-4960-9D72-D33BE018A697}"/>
    <cellStyle name="Normalny 5 2 4 2 3 2 3 2 2" xfId="11321" xr:uid="{22810CFE-35F3-429B-8569-668F600432C4}"/>
    <cellStyle name="Normalny 5 2 4 2 3 2 3 2 2 2" xfId="11322" xr:uid="{D85B5B97-ACEC-45EB-B564-FEC49176DDE7}"/>
    <cellStyle name="Normalny 5 2 4 2 3 2 3 2 3" xfId="11323" xr:uid="{57E8D722-F333-487A-9DF0-FC46B26247CB}"/>
    <cellStyle name="Normalny 5 2 4 2 3 2 3 3" xfId="11324" xr:uid="{99BCF755-B1E4-493B-8D77-1E87AD06F731}"/>
    <cellStyle name="Normalny 5 2 4 2 3 2 3 3 2" xfId="11325" xr:uid="{A7BB4361-11AA-4B92-B377-B828D45B640B}"/>
    <cellStyle name="Normalny 5 2 4 2 3 2 3 4" xfId="11326" xr:uid="{55F47A3A-8D59-4389-83B5-4116D0FF4789}"/>
    <cellStyle name="Normalny 5 2 4 2 3 2 4" xfId="11327" xr:uid="{D59D1CDA-D14C-48CA-9A87-A902DCFCD65E}"/>
    <cellStyle name="Normalny 5 2 4 2 3 2 4 2" xfId="11328" xr:uid="{9AB283F0-12EF-4366-B27E-218232F84A31}"/>
    <cellStyle name="Normalny 5 2 4 2 3 2 4 2 2" xfId="11329" xr:uid="{D1A74D61-385B-497C-8EE5-87C6B9056D2D}"/>
    <cellStyle name="Normalny 5 2 4 2 3 2 4 3" xfId="11330" xr:uid="{3EDB3C29-41D1-4609-AB3A-3778612286A5}"/>
    <cellStyle name="Normalny 5 2 4 2 3 2 5" xfId="11331" xr:uid="{B8E6A7B9-33B0-4EF9-8D2E-3AC91CDE6B99}"/>
    <cellStyle name="Normalny 5 2 4 2 3 2 5 2" xfId="11332" xr:uid="{8F398D3E-3719-4333-ABB9-2C01AB883EA7}"/>
    <cellStyle name="Normalny 5 2 4 2 3 2 6" xfId="11333" xr:uid="{72502A9A-02B9-43EA-A2F7-2BEA9737D7B5}"/>
    <cellStyle name="Normalny 5 2 4 2 3 3" xfId="11334" xr:uid="{37B37969-B750-43D8-8683-1632792A3852}"/>
    <cellStyle name="Normalny 5 2 4 2 3 3 2" xfId="11335" xr:uid="{9E1E2AE1-3510-4664-9880-3EB602342A34}"/>
    <cellStyle name="Normalny 5 2 4 2 3 3 2 2" xfId="11336" xr:uid="{982C119A-1CF1-46FA-B06F-FCAE1B8F0630}"/>
    <cellStyle name="Normalny 5 2 4 2 3 3 2 2 2" xfId="11337" xr:uid="{B95A2F9C-370D-45F8-A2BA-4FFA61B8CF2B}"/>
    <cellStyle name="Normalny 5 2 4 2 3 3 2 2 2 2" xfId="11338" xr:uid="{DC09D884-E60E-4A94-934F-18AEFBE412FF}"/>
    <cellStyle name="Normalny 5 2 4 2 3 3 2 2 3" xfId="11339" xr:uid="{E49406E4-04AB-4506-8A4D-1D37AB9D800B}"/>
    <cellStyle name="Normalny 5 2 4 2 3 3 2 3" xfId="11340" xr:uid="{64EE776B-D148-4731-9EB0-CD5D98C07E55}"/>
    <cellStyle name="Normalny 5 2 4 2 3 3 2 3 2" xfId="11341" xr:uid="{90AAC736-B982-474C-B264-455BB32AC2D6}"/>
    <cellStyle name="Normalny 5 2 4 2 3 3 2 4" xfId="11342" xr:uid="{3B7FBDB1-0C1A-4174-B9AD-068616003945}"/>
    <cellStyle name="Normalny 5 2 4 2 3 3 3" xfId="11343" xr:uid="{9A84E697-30AB-4238-A806-89E36E742519}"/>
    <cellStyle name="Normalny 5 2 4 2 3 3 3 2" xfId="11344" xr:uid="{2682DF57-A664-439A-9A56-6EF3EAE0A0A6}"/>
    <cellStyle name="Normalny 5 2 4 2 3 3 3 2 2" xfId="11345" xr:uid="{EA1DFDD3-C700-47B5-A7B0-A3DFC3AD8CB0}"/>
    <cellStyle name="Normalny 5 2 4 2 3 3 3 3" xfId="11346" xr:uid="{EA0ACF27-0AD7-4A60-8977-CEA3DC06FD08}"/>
    <cellStyle name="Normalny 5 2 4 2 3 3 4" xfId="11347" xr:uid="{B8C83F7B-3658-4134-9D0C-DA6DCEDF1CD2}"/>
    <cellStyle name="Normalny 5 2 4 2 3 3 4 2" xfId="11348" xr:uid="{CBE03DB2-80F6-470D-8C8A-BD43972B43A3}"/>
    <cellStyle name="Normalny 5 2 4 2 3 3 5" xfId="11349" xr:uid="{895162B2-CEA7-4E30-800D-DB20FBDCEB2D}"/>
    <cellStyle name="Normalny 5 2 4 2 3 4" xfId="11350" xr:uid="{8AB80A68-0DD1-48CE-8315-E50ECA642586}"/>
    <cellStyle name="Normalny 5 2 4 2 3 4 2" xfId="11351" xr:uid="{D2F35CAE-11DD-48CF-AFE2-505520089668}"/>
    <cellStyle name="Normalny 5 2 4 2 3 4 2 2" xfId="11352" xr:uid="{6E39EB97-B2DB-46CB-91CE-94A8526B95D4}"/>
    <cellStyle name="Normalny 5 2 4 2 3 4 2 2 2" xfId="11353" xr:uid="{8CF1E576-F79A-44B0-8A07-34210EE037E9}"/>
    <cellStyle name="Normalny 5 2 4 2 3 4 2 3" xfId="11354" xr:uid="{429DAC7D-5B87-446D-8B83-3BE06604CC15}"/>
    <cellStyle name="Normalny 5 2 4 2 3 4 3" xfId="11355" xr:uid="{E028DE92-1509-4C0C-B446-788E481C5AB2}"/>
    <cellStyle name="Normalny 5 2 4 2 3 4 3 2" xfId="11356" xr:uid="{590D2A2B-A5FF-47F6-AD9A-82B84793359F}"/>
    <cellStyle name="Normalny 5 2 4 2 3 4 4" xfId="11357" xr:uid="{489A763E-E6A4-4922-B38A-C60290F11F16}"/>
    <cellStyle name="Normalny 5 2 4 2 3 5" xfId="11358" xr:uid="{8A44F34D-0DF8-4A2F-9135-096D4F99F96C}"/>
    <cellStyle name="Normalny 5 2 4 2 3 5 2" xfId="11359" xr:uid="{621A3ECF-A9BF-4BA6-943E-8E4278826EAE}"/>
    <cellStyle name="Normalny 5 2 4 2 3 5 2 2" xfId="11360" xr:uid="{0D3F8481-5C95-4CD3-A820-34345D1F7E14}"/>
    <cellStyle name="Normalny 5 2 4 2 3 5 3" xfId="11361" xr:uid="{332757EC-8DB0-4013-9551-0878F624B9BC}"/>
    <cellStyle name="Normalny 5 2 4 2 3 6" xfId="11362" xr:uid="{5EA993BC-3C0A-4DF9-A3BC-EA973793AAB8}"/>
    <cellStyle name="Normalny 5 2 4 2 3 6 2" xfId="11363" xr:uid="{B00E7D3F-8006-4D3F-AB5B-03857912D71D}"/>
    <cellStyle name="Normalny 5 2 4 2 3 7" xfId="11364" xr:uid="{F591747B-94CF-49A6-9809-CB5204D10C4E}"/>
    <cellStyle name="Normalny 5 2 4 2 4" xfId="11365" xr:uid="{A729AE95-C8DA-49D9-918A-77BE04862D63}"/>
    <cellStyle name="Normalny 5 2 4 2 4 2" xfId="11366" xr:uid="{9299C32C-CF58-45B8-A7F9-ADE5935F98B7}"/>
    <cellStyle name="Normalny 5 2 4 2 4 2 2" xfId="11367" xr:uid="{E47F7E4C-B786-41D9-9476-099ABACF95AF}"/>
    <cellStyle name="Normalny 5 2 4 2 4 2 2 2" xfId="11368" xr:uid="{F653C318-5CC3-4EDA-8D52-EDD42A0B0FCC}"/>
    <cellStyle name="Normalny 5 2 4 2 4 2 2 2 2" xfId="11369" xr:uid="{9E4332CF-6B93-402E-AC40-B523F8E5AF75}"/>
    <cellStyle name="Normalny 5 2 4 2 4 2 2 2 2 2" xfId="11370" xr:uid="{BA42B16C-A33C-458A-AC5F-76C06BD8BB01}"/>
    <cellStyle name="Normalny 5 2 4 2 4 2 2 2 3" xfId="11371" xr:uid="{0B5A2B2C-8648-4A10-B76B-BD585D4C04AC}"/>
    <cellStyle name="Normalny 5 2 4 2 4 2 2 3" xfId="11372" xr:uid="{6C478BF4-1D9D-4C1A-B493-3D8A24BB192A}"/>
    <cellStyle name="Normalny 5 2 4 2 4 2 2 3 2" xfId="11373" xr:uid="{F44982E2-8F2B-49F2-BD0A-CFF673610CA9}"/>
    <cellStyle name="Normalny 5 2 4 2 4 2 2 4" xfId="11374" xr:uid="{7620B6D8-C7EB-4681-9412-0A8E19FF8263}"/>
    <cellStyle name="Normalny 5 2 4 2 4 2 3" xfId="11375" xr:uid="{75A3137A-EE8A-45EC-9666-9AA11926A528}"/>
    <cellStyle name="Normalny 5 2 4 2 4 2 3 2" xfId="11376" xr:uid="{BA99D035-9F74-4CAB-98E4-CFC12A836F6E}"/>
    <cellStyle name="Normalny 5 2 4 2 4 2 3 2 2" xfId="11377" xr:uid="{23828DBB-D9A3-4B17-A2BD-BEE66165F27F}"/>
    <cellStyle name="Normalny 5 2 4 2 4 2 3 3" xfId="11378" xr:uid="{B02FFC54-8EFC-4A8E-B21C-86DF5AB8CD76}"/>
    <cellStyle name="Normalny 5 2 4 2 4 2 4" xfId="11379" xr:uid="{0DCA26A1-304C-4DFC-AC0F-0D5748C297C2}"/>
    <cellStyle name="Normalny 5 2 4 2 4 2 4 2" xfId="11380" xr:uid="{67F98C6C-9804-4502-A25D-AFE01299B0CB}"/>
    <cellStyle name="Normalny 5 2 4 2 4 2 5" xfId="11381" xr:uid="{A60D56F0-52D9-40AF-832D-C589D866935D}"/>
    <cellStyle name="Normalny 5 2 4 2 4 3" xfId="11382" xr:uid="{B8B456BE-122F-465A-AA81-689618C4187F}"/>
    <cellStyle name="Normalny 5 2 4 2 4 3 2" xfId="11383" xr:uid="{BD44485E-A162-4EE5-8135-BDC8A1C328FF}"/>
    <cellStyle name="Normalny 5 2 4 2 4 3 2 2" xfId="11384" xr:uid="{1EB30E5A-3440-4865-9C47-A1F53532FEA8}"/>
    <cellStyle name="Normalny 5 2 4 2 4 3 2 2 2" xfId="11385" xr:uid="{C8EE86F4-2BA7-47A2-BEAA-A50DC79D7CA1}"/>
    <cellStyle name="Normalny 5 2 4 2 4 3 2 3" xfId="11386" xr:uid="{ED532120-68FE-41E9-A6EF-596070C26701}"/>
    <cellStyle name="Normalny 5 2 4 2 4 3 3" xfId="11387" xr:uid="{D036B332-A063-4EE7-BCFF-981A0A98350A}"/>
    <cellStyle name="Normalny 5 2 4 2 4 3 3 2" xfId="11388" xr:uid="{3E99F20C-4EE5-4DA4-AF93-40F26966E727}"/>
    <cellStyle name="Normalny 5 2 4 2 4 3 4" xfId="11389" xr:uid="{48C76717-17FE-4005-A5E5-664130F1EF21}"/>
    <cellStyle name="Normalny 5 2 4 2 4 4" xfId="11390" xr:uid="{A5EDCC89-772B-444D-B182-642B020DA815}"/>
    <cellStyle name="Normalny 5 2 4 2 4 4 2" xfId="11391" xr:uid="{9B20B457-53AA-4716-851A-80D0DA7CC00F}"/>
    <cellStyle name="Normalny 5 2 4 2 4 4 2 2" xfId="11392" xr:uid="{6DE32EA9-8523-4211-83FF-4F315DD9A93A}"/>
    <cellStyle name="Normalny 5 2 4 2 4 4 3" xfId="11393" xr:uid="{4ECE82E0-C377-4519-BF17-0A8DE0E904A4}"/>
    <cellStyle name="Normalny 5 2 4 2 4 5" xfId="11394" xr:uid="{F0A0E657-B3C4-4C8E-AF45-B352CD84D33B}"/>
    <cellStyle name="Normalny 5 2 4 2 4 5 2" xfId="11395" xr:uid="{F68DDF58-42CF-4BD0-9E05-05BFECDA0463}"/>
    <cellStyle name="Normalny 5 2 4 2 4 6" xfId="11396" xr:uid="{4E046405-232C-4B77-8AD7-A6B7DF370F24}"/>
    <cellStyle name="Normalny 5 2 4 2 5" xfId="11397" xr:uid="{ED835D4F-7944-4293-8DC7-DDE7371CF682}"/>
    <cellStyle name="Normalny 5 2 4 2 5 2" xfId="11398" xr:uid="{4C0B091D-7406-4DC4-81CF-230E6B9D9825}"/>
    <cellStyle name="Normalny 5 2 4 2 5 2 2" xfId="11399" xr:uid="{9F693A2E-AAAF-48FA-A6E4-BCFBBC9C9183}"/>
    <cellStyle name="Normalny 5 2 4 2 5 2 2 2" xfId="11400" xr:uid="{80F20DF7-EC85-4F76-A667-F9A28B2EEA95}"/>
    <cellStyle name="Normalny 5 2 4 2 5 2 2 2 2" xfId="11401" xr:uid="{12576043-3F52-46DE-9034-364A11B4DCBF}"/>
    <cellStyle name="Normalny 5 2 4 2 5 2 2 3" xfId="11402" xr:uid="{7DC375D0-605E-4E13-92FC-C44555FF6108}"/>
    <cellStyle name="Normalny 5 2 4 2 5 2 3" xfId="11403" xr:uid="{DBD1CC53-C162-4B00-83C1-52AA1D1E00A6}"/>
    <cellStyle name="Normalny 5 2 4 2 5 2 3 2" xfId="11404" xr:uid="{9E83F7F4-6D92-4A54-B2A2-245ADE6DBD25}"/>
    <cellStyle name="Normalny 5 2 4 2 5 2 4" xfId="11405" xr:uid="{A61FC161-09D4-469B-A605-24338C87488A}"/>
    <cellStyle name="Normalny 5 2 4 2 5 3" xfId="11406" xr:uid="{4008DA59-7CA2-4526-A3A4-394AFC34BDD5}"/>
    <cellStyle name="Normalny 5 2 4 2 5 3 2" xfId="11407" xr:uid="{A62268DC-7C94-4A2E-9D79-03AFE21E7BB9}"/>
    <cellStyle name="Normalny 5 2 4 2 5 3 2 2" xfId="11408" xr:uid="{93AD2B30-0E86-4A63-89C4-FC4B72A3C208}"/>
    <cellStyle name="Normalny 5 2 4 2 5 3 3" xfId="11409" xr:uid="{EC3A3C31-3575-4F7E-A82F-C93E9E980031}"/>
    <cellStyle name="Normalny 5 2 4 2 5 4" xfId="11410" xr:uid="{171D190F-2407-4593-8A38-DB75A89015AF}"/>
    <cellStyle name="Normalny 5 2 4 2 5 4 2" xfId="11411" xr:uid="{0B66DC71-C53B-4AA3-ACD7-CE326ECBC7E5}"/>
    <cellStyle name="Normalny 5 2 4 2 5 5" xfId="11412" xr:uid="{339662B9-25D5-4C7A-840C-A67F6EB94FC3}"/>
    <cellStyle name="Normalny 5 2 4 2 6" xfId="11413" xr:uid="{E4B7F66F-7592-401D-9F48-9389A613463A}"/>
    <cellStyle name="Normalny 5 2 4 2 6 2" xfId="11414" xr:uid="{639F4690-C691-40CF-B5C3-E3F1EF70A159}"/>
    <cellStyle name="Normalny 5 2 4 2 6 2 2" xfId="11415" xr:uid="{68DE1517-764C-4150-AC7A-757B27068E8B}"/>
    <cellStyle name="Normalny 5 2 4 2 6 2 2 2" xfId="11416" xr:uid="{DDEBB734-8F23-4186-9C83-208D18DACFC6}"/>
    <cellStyle name="Normalny 5 2 4 2 6 2 3" xfId="11417" xr:uid="{E0DB0271-E141-4F53-84FB-831AD8B01B5C}"/>
    <cellStyle name="Normalny 5 2 4 2 6 3" xfId="11418" xr:uid="{D090F039-F749-47ED-B137-47C1430C8074}"/>
    <cellStyle name="Normalny 5 2 4 2 6 3 2" xfId="11419" xr:uid="{9047FD23-6B1A-4D1F-B241-AA9A7998499D}"/>
    <cellStyle name="Normalny 5 2 4 2 6 4" xfId="11420" xr:uid="{B35DBBB4-3042-47AA-8F6A-5DCBEE4216B9}"/>
    <cellStyle name="Normalny 5 2 4 2 7" xfId="11421" xr:uid="{7D399A33-D8A0-4525-9A9B-A7B77D4BA1AB}"/>
    <cellStyle name="Normalny 5 2 4 2 7 2" xfId="11422" xr:uid="{05A233F2-5C4D-4CC7-822A-3FBC98AC70E5}"/>
    <cellStyle name="Normalny 5 2 4 2 7 2 2" xfId="11423" xr:uid="{2CEDBD40-A812-4FAD-9F4F-AC1ED1316DC9}"/>
    <cellStyle name="Normalny 5 2 4 2 7 3" xfId="11424" xr:uid="{181C3CD8-7418-4D26-B130-D6271CFA8ED9}"/>
    <cellStyle name="Normalny 5 2 4 2 8" xfId="11425" xr:uid="{E58400CC-E3F0-4EFE-B0BB-43E2C45418D8}"/>
    <cellStyle name="Normalny 5 2 4 2 8 2" xfId="11426" xr:uid="{80C349A7-B6CA-4C50-94D8-094224389407}"/>
    <cellStyle name="Normalny 5 2 4 2 9" xfId="11427" xr:uid="{9B28901F-EAE8-4F90-9603-723D1236801B}"/>
    <cellStyle name="Normalny 5 2 4 3" xfId="11428" xr:uid="{022A0AC5-C478-436E-8135-69DD105500F5}"/>
    <cellStyle name="Normalny 5 2 4 3 2" xfId="11429" xr:uid="{94CB191D-3EAC-41A3-8059-A11044581DDB}"/>
    <cellStyle name="Normalny 5 2 4 3 2 2" xfId="11430" xr:uid="{EE974770-4DE1-4338-964B-47375CFDF322}"/>
    <cellStyle name="Normalny 5 2 4 3 2 2 2" xfId="11431" xr:uid="{472002FE-DB96-49C7-A770-9FE6D9A99DE1}"/>
    <cellStyle name="Normalny 5 2 4 3 2 2 2 2" xfId="11432" xr:uid="{5F5B77E0-7D90-4EDF-A135-88706340DA53}"/>
    <cellStyle name="Normalny 5 2 4 3 2 2 2 2 2" xfId="11433" xr:uid="{62FDF3EF-1156-42B5-8B14-1B39FB01E335}"/>
    <cellStyle name="Normalny 5 2 4 3 2 2 2 2 2 2" xfId="11434" xr:uid="{825F80A6-21A5-4B13-A50C-C416789AE5D4}"/>
    <cellStyle name="Normalny 5 2 4 3 2 2 2 2 2 2 2" xfId="11435" xr:uid="{8FF10F09-81E0-4C15-A60B-1F6A581450F1}"/>
    <cellStyle name="Normalny 5 2 4 3 2 2 2 2 2 3" xfId="11436" xr:uid="{CA1D64BB-7244-48F2-B8ED-384F8B5B0870}"/>
    <cellStyle name="Normalny 5 2 4 3 2 2 2 2 3" xfId="11437" xr:uid="{4C7481C3-0058-43BC-B1FD-41A64E3D9023}"/>
    <cellStyle name="Normalny 5 2 4 3 2 2 2 2 3 2" xfId="11438" xr:uid="{2A1B1DAD-E87E-4392-85D2-69F1EB92D325}"/>
    <cellStyle name="Normalny 5 2 4 3 2 2 2 2 4" xfId="11439" xr:uid="{CA25562E-9528-484F-A9C3-14D0F981456B}"/>
    <cellStyle name="Normalny 5 2 4 3 2 2 2 3" xfId="11440" xr:uid="{5A02553B-AFB4-49A5-AA7A-C5A21AF12577}"/>
    <cellStyle name="Normalny 5 2 4 3 2 2 2 3 2" xfId="11441" xr:uid="{53B3D058-55E3-408E-B9EB-7EA5E19B9452}"/>
    <cellStyle name="Normalny 5 2 4 3 2 2 2 3 2 2" xfId="11442" xr:uid="{51E9B37A-F5F2-4360-B236-5F8E8BB3CB5A}"/>
    <cellStyle name="Normalny 5 2 4 3 2 2 2 3 3" xfId="11443" xr:uid="{80FC602E-5364-4C5E-8635-6F6B64E510A2}"/>
    <cellStyle name="Normalny 5 2 4 3 2 2 2 4" xfId="11444" xr:uid="{28F087FC-4027-4A10-B36B-4C01CA96C3B6}"/>
    <cellStyle name="Normalny 5 2 4 3 2 2 2 4 2" xfId="11445" xr:uid="{F0710B25-34F2-477E-B8FD-B56FE5E0B9F8}"/>
    <cellStyle name="Normalny 5 2 4 3 2 2 2 5" xfId="11446" xr:uid="{79029198-24B2-4E6B-B82A-AEAAEA23C4FB}"/>
    <cellStyle name="Normalny 5 2 4 3 2 2 3" xfId="11447" xr:uid="{AFC6CCE7-A56E-4ECC-8B99-025D6918FD37}"/>
    <cellStyle name="Normalny 5 2 4 3 2 2 3 2" xfId="11448" xr:uid="{B5DE7515-EC3D-4140-BA12-DD400FB4618F}"/>
    <cellStyle name="Normalny 5 2 4 3 2 2 3 2 2" xfId="11449" xr:uid="{A7C50193-4EDE-4667-B74E-0478D4BC47B4}"/>
    <cellStyle name="Normalny 5 2 4 3 2 2 3 2 2 2" xfId="11450" xr:uid="{6FF477F4-36C5-455B-B33A-4941AE9C9E88}"/>
    <cellStyle name="Normalny 5 2 4 3 2 2 3 2 3" xfId="11451" xr:uid="{28899CE5-54B7-42C5-B11E-FFE562DAF35D}"/>
    <cellStyle name="Normalny 5 2 4 3 2 2 3 3" xfId="11452" xr:uid="{F2FF6BAE-A128-4502-8661-38473DBF5C80}"/>
    <cellStyle name="Normalny 5 2 4 3 2 2 3 3 2" xfId="11453" xr:uid="{8A45C3FA-2FEA-42B4-8365-EE6FDCF1B4AA}"/>
    <cellStyle name="Normalny 5 2 4 3 2 2 3 4" xfId="11454" xr:uid="{96160300-AAE9-44D3-B834-4B88B9A0DD0E}"/>
    <cellStyle name="Normalny 5 2 4 3 2 2 4" xfId="11455" xr:uid="{69997B96-8213-4AA1-A91E-C9973D9C652B}"/>
    <cellStyle name="Normalny 5 2 4 3 2 2 4 2" xfId="11456" xr:uid="{9FBAE4C0-1347-4F41-AC81-2A554BFF4255}"/>
    <cellStyle name="Normalny 5 2 4 3 2 2 4 2 2" xfId="11457" xr:uid="{F2123AE1-BA69-48B1-9662-27AA35E4B223}"/>
    <cellStyle name="Normalny 5 2 4 3 2 2 4 3" xfId="11458" xr:uid="{2DD7C9B5-2996-4E10-85BC-6F12CC756BC8}"/>
    <cellStyle name="Normalny 5 2 4 3 2 2 5" xfId="11459" xr:uid="{97D77ED0-8F02-4492-B2BD-A225EADD29C1}"/>
    <cellStyle name="Normalny 5 2 4 3 2 2 5 2" xfId="11460" xr:uid="{88923249-3B31-4716-BB2B-440ED22B3CBC}"/>
    <cellStyle name="Normalny 5 2 4 3 2 2 6" xfId="11461" xr:uid="{BBA84CE4-E467-4D1A-96CA-70727E144292}"/>
    <cellStyle name="Normalny 5 2 4 3 2 3" xfId="11462" xr:uid="{BC6AB3B5-7094-400C-9514-2CD02E57FA09}"/>
    <cellStyle name="Normalny 5 2 4 3 2 3 2" xfId="11463" xr:uid="{E90F7703-8AD6-4F2F-A9FF-A90F05D556E8}"/>
    <cellStyle name="Normalny 5 2 4 3 2 3 2 2" xfId="11464" xr:uid="{A359AADD-876C-4EDC-AD66-A9EFE24FA91F}"/>
    <cellStyle name="Normalny 5 2 4 3 2 3 2 2 2" xfId="11465" xr:uid="{49965BBD-0D93-497D-8F71-D034522A9A29}"/>
    <cellStyle name="Normalny 5 2 4 3 2 3 2 2 2 2" xfId="11466" xr:uid="{54023098-CA9E-4A68-9BD2-99A50A9903ED}"/>
    <cellStyle name="Normalny 5 2 4 3 2 3 2 2 3" xfId="11467" xr:uid="{9217C646-464E-4E1B-89AA-50F1F0FADF7A}"/>
    <cellStyle name="Normalny 5 2 4 3 2 3 2 3" xfId="11468" xr:uid="{7801EB97-7975-4AEC-A2E1-7E4A78C53C49}"/>
    <cellStyle name="Normalny 5 2 4 3 2 3 2 3 2" xfId="11469" xr:uid="{391BE00E-CCF0-457A-A782-E5C9C322679D}"/>
    <cellStyle name="Normalny 5 2 4 3 2 3 2 4" xfId="11470" xr:uid="{4E139DE7-8C3A-408E-A3AF-CFDB486005DE}"/>
    <cellStyle name="Normalny 5 2 4 3 2 3 3" xfId="11471" xr:uid="{5EC91954-E65B-469A-B7AF-EE9F8C277E67}"/>
    <cellStyle name="Normalny 5 2 4 3 2 3 3 2" xfId="11472" xr:uid="{CFD4DC06-97E4-4905-A262-AA2CD0B960AE}"/>
    <cellStyle name="Normalny 5 2 4 3 2 3 3 2 2" xfId="11473" xr:uid="{FCCC705F-4B4D-458B-9D9F-49BE3CD0076A}"/>
    <cellStyle name="Normalny 5 2 4 3 2 3 3 3" xfId="11474" xr:uid="{83033B68-BAEA-4A9B-8A7A-42DA287DFDC0}"/>
    <cellStyle name="Normalny 5 2 4 3 2 3 4" xfId="11475" xr:uid="{8FFD6FAF-1CFC-4844-AB5C-665AF35923AF}"/>
    <cellStyle name="Normalny 5 2 4 3 2 3 4 2" xfId="11476" xr:uid="{2F8F6E42-31AF-4D7C-ACDC-DE019AC02DED}"/>
    <cellStyle name="Normalny 5 2 4 3 2 3 5" xfId="11477" xr:uid="{CD398EAC-BE6F-4478-BBF8-450C91CBE318}"/>
    <cellStyle name="Normalny 5 2 4 3 2 4" xfId="11478" xr:uid="{E9DCFACC-8D3A-4026-BA49-0B3531172BC6}"/>
    <cellStyle name="Normalny 5 2 4 3 2 4 2" xfId="11479" xr:uid="{3CD77AC0-ABF4-45FC-93DA-ABDB5FF4DE67}"/>
    <cellStyle name="Normalny 5 2 4 3 2 4 2 2" xfId="11480" xr:uid="{63EFFDBE-962F-4E56-BE29-91C9EE6FB601}"/>
    <cellStyle name="Normalny 5 2 4 3 2 4 2 2 2" xfId="11481" xr:uid="{CAFA91E9-C555-407C-8EF1-B5A42CA8A5EE}"/>
    <cellStyle name="Normalny 5 2 4 3 2 4 2 3" xfId="11482" xr:uid="{E6807EFC-F9EB-4B18-B36A-AB0C182563AA}"/>
    <cellStyle name="Normalny 5 2 4 3 2 4 3" xfId="11483" xr:uid="{541EE912-E900-4638-A565-DC69C34B2524}"/>
    <cellStyle name="Normalny 5 2 4 3 2 4 3 2" xfId="11484" xr:uid="{C06D30A0-9ED7-4581-AF5C-83180E700110}"/>
    <cellStyle name="Normalny 5 2 4 3 2 4 4" xfId="11485" xr:uid="{492AC085-0A0C-4D3C-8A20-E84FFACB9713}"/>
    <cellStyle name="Normalny 5 2 4 3 2 5" xfId="11486" xr:uid="{E1CAB97B-A385-489D-B1FF-4E54DFD6C262}"/>
    <cellStyle name="Normalny 5 2 4 3 2 5 2" xfId="11487" xr:uid="{3E8C0FA7-538C-401C-88E9-36FCE507F7CD}"/>
    <cellStyle name="Normalny 5 2 4 3 2 5 2 2" xfId="11488" xr:uid="{7F2E1B87-24D5-4F88-9F44-BD4D32F73117}"/>
    <cellStyle name="Normalny 5 2 4 3 2 5 3" xfId="11489" xr:uid="{9485A10E-5C52-4C9E-8C89-74B8690A3DE4}"/>
    <cellStyle name="Normalny 5 2 4 3 2 6" xfId="11490" xr:uid="{3C4E3924-F123-4338-8AA9-5D3B2BA05DB7}"/>
    <cellStyle name="Normalny 5 2 4 3 2 6 2" xfId="11491" xr:uid="{F0F3AB3C-6101-49AD-AE74-206DEAABE72C}"/>
    <cellStyle name="Normalny 5 2 4 3 2 7" xfId="11492" xr:uid="{96222BE4-13E7-4970-8B3C-6C892D8EA404}"/>
    <cellStyle name="Normalny 5 2 4 3 3" xfId="11493" xr:uid="{49C70AFC-8605-45AD-8F0D-684BFDC0A5AD}"/>
    <cellStyle name="Normalny 5 2 4 3 3 2" xfId="11494" xr:uid="{42CF1D00-9125-40C1-B023-631543680279}"/>
    <cellStyle name="Normalny 5 2 4 3 3 2 2" xfId="11495" xr:uid="{EC9A6FB9-5007-4AE7-8A92-B1B8F477FCF1}"/>
    <cellStyle name="Normalny 5 2 4 3 3 2 2 2" xfId="11496" xr:uid="{42D62B78-A665-449F-B47B-AF356DA969A7}"/>
    <cellStyle name="Normalny 5 2 4 3 3 2 2 2 2" xfId="11497" xr:uid="{DCA5B114-C79F-4B6C-AB77-B650DB5D3F09}"/>
    <cellStyle name="Normalny 5 2 4 3 3 2 2 2 2 2" xfId="11498" xr:uid="{C17A11CF-B71C-4061-A33D-8666B86A7DC5}"/>
    <cellStyle name="Normalny 5 2 4 3 3 2 2 2 3" xfId="11499" xr:uid="{AEC447E0-FFA1-42DF-A3E7-502F77C8E5D0}"/>
    <cellStyle name="Normalny 5 2 4 3 3 2 2 3" xfId="11500" xr:uid="{E70E0DCD-23EF-415C-A42A-477F94F96C9B}"/>
    <cellStyle name="Normalny 5 2 4 3 3 2 2 3 2" xfId="11501" xr:uid="{DC41599E-9721-4881-93F6-588F3D0572B9}"/>
    <cellStyle name="Normalny 5 2 4 3 3 2 2 4" xfId="11502" xr:uid="{5809446E-2793-4944-954C-36CD923074E7}"/>
    <cellStyle name="Normalny 5 2 4 3 3 2 3" xfId="11503" xr:uid="{308C562A-3D1A-482B-8F62-2D03D1F00F3B}"/>
    <cellStyle name="Normalny 5 2 4 3 3 2 3 2" xfId="11504" xr:uid="{02402B2A-61EA-4263-BA9D-FCA93FBBD00F}"/>
    <cellStyle name="Normalny 5 2 4 3 3 2 3 2 2" xfId="11505" xr:uid="{83587646-A3E1-4FE1-8341-2A4B6B4DB53E}"/>
    <cellStyle name="Normalny 5 2 4 3 3 2 3 3" xfId="11506" xr:uid="{9DAD581A-4C77-4543-B519-FB3EFE6A5A08}"/>
    <cellStyle name="Normalny 5 2 4 3 3 2 4" xfId="11507" xr:uid="{4180F0F8-6395-4605-8F3B-1CC7E6730139}"/>
    <cellStyle name="Normalny 5 2 4 3 3 2 4 2" xfId="11508" xr:uid="{9257E61B-CFDD-40CE-99B4-CDFC20A3F54F}"/>
    <cellStyle name="Normalny 5 2 4 3 3 2 5" xfId="11509" xr:uid="{13B0AE46-8DAA-42F5-AE78-F690972A8B22}"/>
    <cellStyle name="Normalny 5 2 4 3 3 3" xfId="11510" xr:uid="{4DF91EEF-5074-4CDD-8DA3-E9D39716EBF1}"/>
    <cellStyle name="Normalny 5 2 4 3 3 3 2" xfId="11511" xr:uid="{449E5968-0AF9-4270-A8E4-0948181EAA4A}"/>
    <cellStyle name="Normalny 5 2 4 3 3 3 2 2" xfId="11512" xr:uid="{6600A6D0-7019-4B01-BE2B-F40E4D4706A1}"/>
    <cellStyle name="Normalny 5 2 4 3 3 3 2 2 2" xfId="11513" xr:uid="{B695BFB7-5CE2-46AF-982A-0AAB98D1D21F}"/>
    <cellStyle name="Normalny 5 2 4 3 3 3 2 3" xfId="11514" xr:uid="{1D2596FB-E647-498B-9F42-DEE2DD2B175D}"/>
    <cellStyle name="Normalny 5 2 4 3 3 3 3" xfId="11515" xr:uid="{08FBA2F9-E42B-4CDD-98C9-6D888C0E4B02}"/>
    <cellStyle name="Normalny 5 2 4 3 3 3 3 2" xfId="11516" xr:uid="{3A987F51-B08C-4B77-8E61-F00C5B76FF58}"/>
    <cellStyle name="Normalny 5 2 4 3 3 3 4" xfId="11517" xr:uid="{F3F4E665-CA24-48DF-9C78-D1941A5AD18C}"/>
    <cellStyle name="Normalny 5 2 4 3 3 4" xfId="11518" xr:uid="{64207AA8-0436-4031-AF78-16A16453715A}"/>
    <cellStyle name="Normalny 5 2 4 3 3 4 2" xfId="11519" xr:uid="{E5235261-EE76-4473-B604-00316734F9B1}"/>
    <cellStyle name="Normalny 5 2 4 3 3 4 2 2" xfId="11520" xr:uid="{54F9955B-F1D3-481B-94ED-F703B35535BA}"/>
    <cellStyle name="Normalny 5 2 4 3 3 4 3" xfId="11521" xr:uid="{D76A22A8-2881-4173-B398-52D6E3FD338C}"/>
    <cellStyle name="Normalny 5 2 4 3 3 5" xfId="11522" xr:uid="{B2479A6D-80DC-4ECD-84B3-629E2C523CA2}"/>
    <cellStyle name="Normalny 5 2 4 3 3 5 2" xfId="11523" xr:uid="{89131856-53BB-479C-A39B-993FE25DAAF6}"/>
    <cellStyle name="Normalny 5 2 4 3 3 6" xfId="11524" xr:uid="{7E7D00A8-5F01-4B9A-8406-DE3F6262F848}"/>
    <cellStyle name="Normalny 5 2 4 3 4" xfId="11525" xr:uid="{09C08FC7-0941-45F9-A0A8-2F03BBBE79CB}"/>
    <cellStyle name="Normalny 5 2 4 3 4 2" xfId="11526" xr:uid="{112F0B54-F2D9-4BD8-9531-572A085CFA01}"/>
    <cellStyle name="Normalny 5 2 4 3 4 2 2" xfId="11527" xr:uid="{04B06E40-FCD0-4143-AADC-D5D62FFC2036}"/>
    <cellStyle name="Normalny 5 2 4 3 4 2 2 2" xfId="11528" xr:uid="{D7AA725A-E175-4A55-86BA-257EEF361990}"/>
    <cellStyle name="Normalny 5 2 4 3 4 2 2 2 2" xfId="11529" xr:uid="{E01308DB-9A28-4351-B5CF-39FB5D16EFE7}"/>
    <cellStyle name="Normalny 5 2 4 3 4 2 2 3" xfId="11530" xr:uid="{350CB6C1-44B5-45B0-B05A-534F0B2A1104}"/>
    <cellStyle name="Normalny 5 2 4 3 4 2 3" xfId="11531" xr:uid="{74C93593-BFE8-4CA1-AD44-7E28BA037FB4}"/>
    <cellStyle name="Normalny 5 2 4 3 4 2 3 2" xfId="11532" xr:uid="{8F589C40-1470-4D8A-9F95-4D0B7075A103}"/>
    <cellStyle name="Normalny 5 2 4 3 4 2 4" xfId="11533" xr:uid="{A56BF561-7D60-43B6-8C8B-95E7EF709F18}"/>
    <cellStyle name="Normalny 5 2 4 3 4 3" xfId="11534" xr:uid="{D5EBB2A2-BC6F-4F5B-98DE-A77179833596}"/>
    <cellStyle name="Normalny 5 2 4 3 4 3 2" xfId="11535" xr:uid="{FBEAC563-5D9E-4068-8DE9-4ACCCC45D650}"/>
    <cellStyle name="Normalny 5 2 4 3 4 3 2 2" xfId="11536" xr:uid="{86DAEA6C-01BC-4C71-B5E1-E9A2EA9C19C9}"/>
    <cellStyle name="Normalny 5 2 4 3 4 3 3" xfId="11537" xr:uid="{C5BC6B6A-F34B-4C2D-B848-37CA23BCCE26}"/>
    <cellStyle name="Normalny 5 2 4 3 4 4" xfId="11538" xr:uid="{C8826155-A34C-443D-AD8D-3C4C215E162F}"/>
    <cellStyle name="Normalny 5 2 4 3 4 4 2" xfId="11539" xr:uid="{76650DA3-C6C1-4174-9AB7-E815CDE28A6C}"/>
    <cellStyle name="Normalny 5 2 4 3 4 5" xfId="11540" xr:uid="{0CA8E054-ABBF-4197-8170-360F7FF927F6}"/>
    <cellStyle name="Normalny 5 2 4 3 5" xfId="11541" xr:uid="{18970949-F7F7-4C35-B7E6-70501B934D96}"/>
    <cellStyle name="Normalny 5 2 4 3 5 2" xfId="11542" xr:uid="{00E0920E-B67C-4AA7-9D70-1D6EF2ED7877}"/>
    <cellStyle name="Normalny 5 2 4 3 5 2 2" xfId="11543" xr:uid="{C8A30D51-6E73-4AB5-B8D2-80CF15ADACC4}"/>
    <cellStyle name="Normalny 5 2 4 3 5 2 2 2" xfId="11544" xr:uid="{095D69D8-29F5-4669-845F-57415F874F88}"/>
    <cellStyle name="Normalny 5 2 4 3 5 2 3" xfId="11545" xr:uid="{77E43C84-F87D-45C8-9DE8-163EC28756D4}"/>
    <cellStyle name="Normalny 5 2 4 3 5 3" xfId="11546" xr:uid="{0B1F79B5-9C5A-4638-92A4-62C418BD5B08}"/>
    <cellStyle name="Normalny 5 2 4 3 5 3 2" xfId="11547" xr:uid="{9885F515-44A8-4291-8DF5-21B68317C07E}"/>
    <cellStyle name="Normalny 5 2 4 3 5 4" xfId="11548" xr:uid="{94F72DD6-8079-4179-9AB8-1462D9398254}"/>
    <cellStyle name="Normalny 5 2 4 3 6" xfId="11549" xr:uid="{B075FA1E-80E1-4592-A2B4-EC123917884F}"/>
    <cellStyle name="Normalny 5 2 4 3 6 2" xfId="11550" xr:uid="{E7968DC7-4A88-4E0D-9E5F-982EC7F4E91E}"/>
    <cellStyle name="Normalny 5 2 4 3 6 2 2" xfId="11551" xr:uid="{C6838008-7D61-4ABB-8D4B-161B1B58634F}"/>
    <cellStyle name="Normalny 5 2 4 3 6 3" xfId="11552" xr:uid="{E92EE70B-6B7D-4E39-80EA-D0B8CC33A4E2}"/>
    <cellStyle name="Normalny 5 2 4 3 7" xfId="11553" xr:uid="{4717A74F-94D7-40B8-8D08-CA4E85FFFB5B}"/>
    <cellStyle name="Normalny 5 2 4 3 7 2" xfId="11554" xr:uid="{A0B985C4-7042-4E2F-AA24-283C5DBE4ADD}"/>
    <cellStyle name="Normalny 5 2 4 3 8" xfId="11555" xr:uid="{100AED5F-564B-4892-ACB0-161B450FBCE4}"/>
    <cellStyle name="Normalny 5 2 4 4" xfId="11556" xr:uid="{12603740-11B0-436C-A0C0-2FB562C48483}"/>
    <cellStyle name="Normalny 5 2 4 4 2" xfId="11557" xr:uid="{54D513E6-D466-4770-8ED2-C6A7D4EACA33}"/>
    <cellStyle name="Normalny 5 2 4 4 2 2" xfId="11558" xr:uid="{64FCB5A5-C63F-4F16-AE7E-D3FDD2E2B4C1}"/>
    <cellStyle name="Normalny 5 2 4 4 2 2 2" xfId="11559" xr:uid="{2D21ABC3-58D6-4A5A-BD71-A494C2458752}"/>
    <cellStyle name="Normalny 5 2 4 4 2 2 2 2" xfId="11560" xr:uid="{9192EF5B-59A4-48B0-B9D4-7179F5F0EFC0}"/>
    <cellStyle name="Normalny 5 2 4 4 2 2 2 2 2" xfId="11561" xr:uid="{05017521-A394-4FBC-9C17-CA2A93D425E9}"/>
    <cellStyle name="Normalny 5 2 4 4 2 2 2 2 2 2" xfId="11562" xr:uid="{6341F649-94C6-497D-A79D-7A873D03439B}"/>
    <cellStyle name="Normalny 5 2 4 4 2 2 2 2 3" xfId="11563" xr:uid="{59EFC7B6-C5DB-45B5-ADCB-8FA83D608A8C}"/>
    <cellStyle name="Normalny 5 2 4 4 2 2 2 3" xfId="11564" xr:uid="{5085D47D-4717-4C47-BFD7-672A4284DA04}"/>
    <cellStyle name="Normalny 5 2 4 4 2 2 2 3 2" xfId="11565" xr:uid="{D1BB7D61-B74A-4A96-B0E6-28166198F89A}"/>
    <cellStyle name="Normalny 5 2 4 4 2 2 2 4" xfId="11566" xr:uid="{A6178FDD-7D82-4005-A322-5E634274E85F}"/>
    <cellStyle name="Normalny 5 2 4 4 2 2 3" xfId="11567" xr:uid="{E499BB92-A1D3-4113-B54A-B9BD22A75FE9}"/>
    <cellStyle name="Normalny 5 2 4 4 2 2 3 2" xfId="11568" xr:uid="{D8BA7C48-372F-4165-ACE8-D14BCCA7180D}"/>
    <cellStyle name="Normalny 5 2 4 4 2 2 3 2 2" xfId="11569" xr:uid="{504566CA-DB91-47F0-B490-8371BA5CF7AC}"/>
    <cellStyle name="Normalny 5 2 4 4 2 2 3 3" xfId="11570" xr:uid="{9A7B88FB-7992-47F2-B2A5-45B35680FEB5}"/>
    <cellStyle name="Normalny 5 2 4 4 2 2 4" xfId="11571" xr:uid="{C514F396-AD79-40BC-9177-977BD74878FD}"/>
    <cellStyle name="Normalny 5 2 4 4 2 2 4 2" xfId="11572" xr:uid="{49CBC5A1-D8AC-4C89-8951-84A5BC4D7E56}"/>
    <cellStyle name="Normalny 5 2 4 4 2 2 5" xfId="11573" xr:uid="{C47605B2-A29C-49F0-9727-6DA5FD4C1A93}"/>
    <cellStyle name="Normalny 5 2 4 4 2 3" xfId="11574" xr:uid="{5425C100-FF9B-430E-8B93-5D91E58DEF96}"/>
    <cellStyle name="Normalny 5 2 4 4 2 3 2" xfId="11575" xr:uid="{1823E412-09A7-4B87-A510-3F7A1A68E5B1}"/>
    <cellStyle name="Normalny 5 2 4 4 2 3 2 2" xfId="11576" xr:uid="{6D234659-C228-4A18-A4FD-B39FF1A4466D}"/>
    <cellStyle name="Normalny 5 2 4 4 2 3 2 2 2" xfId="11577" xr:uid="{AC9D22F6-6866-4DE4-8DF5-8E8AD8FA6D70}"/>
    <cellStyle name="Normalny 5 2 4 4 2 3 2 3" xfId="11578" xr:uid="{C9796C99-D879-426A-A649-56EF6667BF5F}"/>
    <cellStyle name="Normalny 5 2 4 4 2 3 3" xfId="11579" xr:uid="{305F2B8D-54A7-423C-8071-C9921C02D141}"/>
    <cellStyle name="Normalny 5 2 4 4 2 3 3 2" xfId="11580" xr:uid="{91F8E12D-836F-4932-89CD-E03A7768EED3}"/>
    <cellStyle name="Normalny 5 2 4 4 2 3 4" xfId="11581" xr:uid="{92BEF9D5-2D5D-499C-BCAC-855321A08E16}"/>
    <cellStyle name="Normalny 5 2 4 4 2 4" xfId="11582" xr:uid="{04A8E1F8-8614-42BF-9A56-171C70B19C35}"/>
    <cellStyle name="Normalny 5 2 4 4 2 4 2" xfId="11583" xr:uid="{2F145833-E6E5-4092-BC5B-51E6AE1B473C}"/>
    <cellStyle name="Normalny 5 2 4 4 2 4 2 2" xfId="11584" xr:uid="{9D6DF43A-1533-428E-8EAF-AB2672ACA2A3}"/>
    <cellStyle name="Normalny 5 2 4 4 2 4 3" xfId="11585" xr:uid="{7F142FFE-14F5-4054-BB27-72A1CEBF3C3B}"/>
    <cellStyle name="Normalny 5 2 4 4 2 5" xfId="11586" xr:uid="{5825BC87-DE72-4999-936F-444F9387735E}"/>
    <cellStyle name="Normalny 5 2 4 4 2 5 2" xfId="11587" xr:uid="{511D53E2-34CA-4999-85B6-65E1611B06A9}"/>
    <cellStyle name="Normalny 5 2 4 4 2 6" xfId="11588" xr:uid="{704520AE-1E54-4FB9-93F9-11001126F0C0}"/>
    <cellStyle name="Normalny 5 2 4 4 3" xfId="11589" xr:uid="{345C7D77-8F9A-430E-B975-54FBA91AA139}"/>
    <cellStyle name="Normalny 5 2 4 4 3 2" xfId="11590" xr:uid="{E47132BE-A1AF-4D89-A256-9FEDC1B89632}"/>
    <cellStyle name="Normalny 5 2 4 4 3 2 2" xfId="11591" xr:uid="{B60FB465-83F8-4594-B32D-1A0B4F9CE4F5}"/>
    <cellStyle name="Normalny 5 2 4 4 3 2 2 2" xfId="11592" xr:uid="{92E6B85E-A9DC-42FD-9274-C14E91AB75D9}"/>
    <cellStyle name="Normalny 5 2 4 4 3 2 2 2 2" xfId="11593" xr:uid="{DF274442-5668-45EF-92EA-0F5FA902CF4A}"/>
    <cellStyle name="Normalny 5 2 4 4 3 2 2 3" xfId="11594" xr:uid="{B45C0DEF-C264-469C-856E-7F2D4E324883}"/>
    <cellStyle name="Normalny 5 2 4 4 3 2 3" xfId="11595" xr:uid="{D593F3E7-4502-43ED-841E-880C4A04B3F1}"/>
    <cellStyle name="Normalny 5 2 4 4 3 2 3 2" xfId="11596" xr:uid="{07EB0ADA-96D6-4239-9569-6B3F425A7394}"/>
    <cellStyle name="Normalny 5 2 4 4 3 2 4" xfId="11597" xr:uid="{991D00FD-7AE2-4F1C-A3D9-523752BD8E63}"/>
    <cellStyle name="Normalny 5 2 4 4 3 3" xfId="11598" xr:uid="{4C56899C-4516-4FAE-9A77-AB4B07892573}"/>
    <cellStyle name="Normalny 5 2 4 4 3 3 2" xfId="11599" xr:uid="{EEABFD25-5724-4643-A718-99B934C0C466}"/>
    <cellStyle name="Normalny 5 2 4 4 3 3 2 2" xfId="11600" xr:uid="{74DA88F1-1C55-45FA-9154-79826EDA1969}"/>
    <cellStyle name="Normalny 5 2 4 4 3 3 3" xfId="11601" xr:uid="{61E7E78E-3819-49D4-83BE-FC04EB8A16D4}"/>
    <cellStyle name="Normalny 5 2 4 4 3 4" xfId="11602" xr:uid="{5057A438-4636-46BB-98CF-FE129F2499BB}"/>
    <cellStyle name="Normalny 5 2 4 4 3 4 2" xfId="11603" xr:uid="{55B1C856-005E-44E2-B934-C0782EE06207}"/>
    <cellStyle name="Normalny 5 2 4 4 3 5" xfId="11604" xr:uid="{6225FAEA-0DE0-4F67-9DB9-C52B72F5244A}"/>
    <cellStyle name="Normalny 5 2 4 4 4" xfId="11605" xr:uid="{414AF740-6812-4BC3-BF5B-3C6748BC028F}"/>
    <cellStyle name="Normalny 5 2 4 4 4 2" xfId="11606" xr:uid="{E530D0C2-9F6C-47C4-817C-99211C8B74F0}"/>
    <cellStyle name="Normalny 5 2 4 4 4 2 2" xfId="11607" xr:uid="{0709AA32-1E5F-43BC-A6A9-B029339844FC}"/>
    <cellStyle name="Normalny 5 2 4 4 4 2 2 2" xfId="11608" xr:uid="{60A267FE-1EC6-4312-B6C4-A171ED860DC6}"/>
    <cellStyle name="Normalny 5 2 4 4 4 2 3" xfId="11609" xr:uid="{3CEC7E43-9B56-4AFD-8CE2-14341E9565CD}"/>
    <cellStyle name="Normalny 5 2 4 4 4 3" xfId="11610" xr:uid="{1F8A0A46-FACA-4B07-ABF4-6328CB59945D}"/>
    <cellStyle name="Normalny 5 2 4 4 4 3 2" xfId="11611" xr:uid="{771E6737-F4B1-428C-9DA5-3104E38B2341}"/>
    <cellStyle name="Normalny 5 2 4 4 4 4" xfId="11612" xr:uid="{71E58F59-8134-4AA6-A13F-F6DB4A32A725}"/>
    <cellStyle name="Normalny 5 2 4 4 5" xfId="11613" xr:uid="{BA21678D-1856-469D-AF4D-7848D2AE0E37}"/>
    <cellStyle name="Normalny 5 2 4 4 5 2" xfId="11614" xr:uid="{7385C0C8-B8B3-429B-9F68-0EF3CBFD01AE}"/>
    <cellStyle name="Normalny 5 2 4 4 5 2 2" xfId="11615" xr:uid="{926439BF-6B88-448A-9CAF-6F05346A7285}"/>
    <cellStyle name="Normalny 5 2 4 4 5 3" xfId="11616" xr:uid="{B16A3E6B-92C6-49EE-BF85-7B5ABC9B2BE3}"/>
    <cellStyle name="Normalny 5 2 4 4 6" xfId="11617" xr:uid="{D91AFE53-E934-4938-95D1-2A4A42D62C0A}"/>
    <cellStyle name="Normalny 5 2 4 4 6 2" xfId="11618" xr:uid="{949642B4-E40C-44BB-B2A4-62B6671824C7}"/>
    <cellStyle name="Normalny 5 2 4 4 7" xfId="11619" xr:uid="{837B3F31-33C6-48F7-A2BB-B6E92AE4D48B}"/>
    <cellStyle name="Normalny 5 2 4 5" xfId="11620" xr:uid="{180F8D16-4A55-4BB1-9354-1812BB4DDA5B}"/>
    <cellStyle name="Normalny 5 2 4 5 2" xfId="11621" xr:uid="{D9F87E69-3DA4-4C76-AD61-B0B1D458E382}"/>
    <cellStyle name="Normalny 5 2 4 5 2 2" xfId="11622" xr:uid="{F080C685-9BF0-48FC-9C94-F0EB3AD59F4C}"/>
    <cellStyle name="Normalny 5 2 4 5 2 2 2" xfId="11623" xr:uid="{3FD8613A-9763-4E6E-9D5A-B0D9BF18BB5A}"/>
    <cellStyle name="Normalny 5 2 4 5 2 2 2 2" xfId="11624" xr:uid="{8510916B-3FBF-4CE0-8F69-E7FF7455028A}"/>
    <cellStyle name="Normalny 5 2 4 5 2 2 2 2 2" xfId="11625" xr:uid="{65EDE3EC-48FF-4D80-8F09-1E013241B451}"/>
    <cellStyle name="Normalny 5 2 4 5 2 2 2 3" xfId="11626" xr:uid="{DC5A50DD-6161-454C-A881-C619190FF22E}"/>
    <cellStyle name="Normalny 5 2 4 5 2 2 3" xfId="11627" xr:uid="{013BE9CD-1229-4243-8CAF-C69E7A71EF4C}"/>
    <cellStyle name="Normalny 5 2 4 5 2 2 3 2" xfId="11628" xr:uid="{6EC58EF9-AAF3-4070-B806-2D0807ED25BE}"/>
    <cellStyle name="Normalny 5 2 4 5 2 2 4" xfId="11629" xr:uid="{89396DAE-DCA4-4976-949E-31524D22B247}"/>
    <cellStyle name="Normalny 5 2 4 5 2 3" xfId="11630" xr:uid="{BC584189-98EE-4BDB-A72D-D0346A68882E}"/>
    <cellStyle name="Normalny 5 2 4 5 2 3 2" xfId="11631" xr:uid="{1BD9C507-4644-4215-AA5C-3F5C9110E731}"/>
    <cellStyle name="Normalny 5 2 4 5 2 3 2 2" xfId="11632" xr:uid="{D27AE8C1-4251-4501-AC73-EE626F402277}"/>
    <cellStyle name="Normalny 5 2 4 5 2 3 3" xfId="11633" xr:uid="{675794A3-62C1-4A5A-817C-951C32555AC4}"/>
    <cellStyle name="Normalny 5 2 4 5 2 4" xfId="11634" xr:uid="{0E2406C6-A2C0-4044-A8AF-191E6C82E087}"/>
    <cellStyle name="Normalny 5 2 4 5 2 4 2" xfId="11635" xr:uid="{678F2330-EE97-4FD7-B36A-E212727AAD9C}"/>
    <cellStyle name="Normalny 5 2 4 5 2 5" xfId="11636" xr:uid="{68364228-6070-4848-9891-A7F6F5A1A422}"/>
    <cellStyle name="Normalny 5 2 4 5 3" xfId="11637" xr:uid="{89579537-6394-4E62-8001-CF2BAE3D026A}"/>
    <cellStyle name="Normalny 5 2 4 5 3 2" xfId="11638" xr:uid="{8C974062-BE9B-4DBE-8415-B4DE6096BB0D}"/>
    <cellStyle name="Normalny 5 2 4 5 3 2 2" xfId="11639" xr:uid="{A4F5006A-1896-483B-A7A2-AA097C9271FD}"/>
    <cellStyle name="Normalny 5 2 4 5 3 2 2 2" xfId="11640" xr:uid="{9E0AD6D3-DE32-4E5D-BAB4-8554DC50C97F}"/>
    <cellStyle name="Normalny 5 2 4 5 3 2 3" xfId="11641" xr:uid="{57BDB203-1999-42F6-9159-7A0D70E5A061}"/>
    <cellStyle name="Normalny 5 2 4 5 3 3" xfId="11642" xr:uid="{164428B1-822C-41C9-988D-B47C44470A9F}"/>
    <cellStyle name="Normalny 5 2 4 5 3 3 2" xfId="11643" xr:uid="{12521810-63E7-45CE-BD22-806F202DDA8C}"/>
    <cellStyle name="Normalny 5 2 4 5 3 4" xfId="11644" xr:uid="{D755E82C-3191-4C7B-90E8-A61ED4737648}"/>
    <cellStyle name="Normalny 5 2 4 5 4" xfId="11645" xr:uid="{749685AC-0705-44F0-9749-9253E8E394DA}"/>
    <cellStyle name="Normalny 5 2 4 5 4 2" xfId="11646" xr:uid="{29B506D1-AB7E-4F49-AE9C-487B1DC85FBC}"/>
    <cellStyle name="Normalny 5 2 4 5 4 2 2" xfId="11647" xr:uid="{1B92A1A8-2938-4EEE-8A3F-3F375CA279FC}"/>
    <cellStyle name="Normalny 5 2 4 5 4 3" xfId="11648" xr:uid="{914A4DEA-9985-459B-A27E-CD7886E64B61}"/>
    <cellStyle name="Normalny 5 2 4 5 5" xfId="11649" xr:uid="{EC1464BC-E1D8-4851-A2C1-30024B5E63E7}"/>
    <cellStyle name="Normalny 5 2 4 5 5 2" xfId="11650" xr:uid="{7E1183E1-0A87-4548-AA44-9780901D4858}"/>
    <cellStyle name="Normalny 5 2 4 5 6" xfId="11651" xr:uid="{8676E944-FB49-41A3-A758-F3452D03F3AB}"/>
    <cellStyle name="Normalny 5 2 4 6" xfId="11652" xr:uid="{65175CCE-46B9-42DE-B6CC-F5E119EBBE0C}"/>
    <cellStyle name="Normalny 5 2 4 6 2" xfId="11653" xr:uid="{6490ECA6-63D3-4407-A20D-F911AA3007F9}"/>
    <cellStyle name="Normalny 5 2 4 6 2 2" xfId="11654" xr:uid="{7CFEDE28-0E88-4F2D-8CBD-C27D126C6CC3}"/>
    <cellStyle name="Normalny 5 2 4 6 2 2 2" xfId="11655" xr:uid="{F932EF27-39CB-4A13-BFD4-06AC497DE905}"/>
    <cellStyle name="Normalny 5 2 4 6 2 2 2 2" xfId="11656" xr:uid="{5ACB2D6B-3F83-4883-BC19-103A4E942564}"/>
    <cellStyle name="Normalny 5 2 4 6 2 2 3" xfId="11657" xr:uid="{3B3C3510-9986-49DB-A5A7-DFC43904A6BF}"/>
    <cellStyle name="Normalny 5 2 4 6 2 3" xfId="11658" xr:uid="{2C07FD90-39DD-4C72-A584-6A0170613502}"/>
    <cellStyle name="Normalny 5 2 4 6 2 3 2" xfId="11659" xr:uid="{A0463F17-C41D-4984-9C0F-A1EDEFE128AE}"/>
    <cellStyle name="Normalny 5 2 4 6 2 4" xfId="11660" xr:uid="{C22181C0-E2A9-4591-8890-2ACF5135E4B5}"/>
    <cellStyle name="Normalny 5 2 4 6 3" xfId="11661" xr:uid="{27DCE584-BCEF-4542-B386-B24C3D6EA46F}"/>
    <cellStyle name="Normalny 5 2 4 6 3 2" xfId="11662" xr:uid="{A4FAD8DA-DEE1-408B-8729-2087A8CEFBFE}"/>
    <cellStyle name="Normalny 5 2 4 6 3 2 2" xfId="11663" xr:uid="{A38CD041-9424-4A9D-B873-357524D4D9FF}"/>
    <cellStyle name="Normalny 5 2 4 6 3 3" xfId="11664" xr:uid="{C3B569AD-993A-44EC-98F4-AC6F73AEAE99}"/>
    <cellStyle name="Normalny 5 2 4 6 4" xfId="11665" xr:uid="{517B84B7-5B3F-4544-A281-4E7E50984264}"/>
    <cellStyle name="Normalny 5 2 4 6 4 2" xfId="11666" xr:uid="{FCB51BB8-CE6A-47E2-BBA9-D7C4DA0FF150}"/>
    <cellStyle name="Normalny 5 2 4 6 5" xfId="11667" xr:uid="{B99B7261-D2E2-4728-8EDC-79F92E3DFFDD}"/>
    <cellStyle name="Normalny 5 2 4 7" xfId="11668" xr:uid="{372A33D1-5F57-45E0-8066-BD03FFAFD7D9}"/>
    <cellStyle name="Normalny 5 2 4 7 2" xfId="11669" xr:uid="{DFD8C76E-2662-4723-8C82-96EBC7B41DD2}"/>
    <cellStyle name="Normalny 5 2 4 7 2 2" xfId="11670" xr:uid="{C9976B45-ECA1-427B-832B-465FD9B1A839}"/>
    <cellStyle name="Normalny 5 2 4 7 2 2 2" xfId="11671" xr:uid="{C9D16700-E631-43B3-B852-35622F822403}"/>
    <cellStyle name="Normalny 5 2 4 7 2 3" xfId="11672" xr:uid="{CAD01A00-AB71-4B56-9145-9462299ED851}"/>
    <cellStyle name="Normalny 5 2 4 7 3" xfId="11673" xr:uid="{AAEB2DD3-DD60-41DD-B847-6E00F781FE2A}"/>
    <cellStyle name="Normalny 5 2 4 7 3 2" xfId="11674" xr:uid="{2DB3F224-DDE8-41F4-B291-0A9DBF8DCEBE}"/>
    <cellStyle name="Normalny 5 2 4 7 4" xfId="11675" xr:uid="{74A9CE81-0F34-48DC-AEE8-A082DD090A69}"/>
    <cellStyle name="Normalny 5 2 4 8" xfId="11676" xr:uid="{518C6B11-5D2A-444E-88C0-9B6260F2F12B}"/>
    <cellStyle name="Normalny 5 2 4 8 2" xfId="11677" xr:uid="{2B945CD3-8F1F-4355-869B-8330C96D4BF3}"/>
    <cellStyle name="Normalny 5 2 4 8 2 2" xfId="11678" xr:uid="{65E6B38D-C24A-42E1-B91F-F445ED11DC11}"/>
    <cellStyle name="Normalny 5 2 4 8 3" xfId="11679" xr:uid="{05357712-502D-4468-9D43-619CF01A5540}"/>
    <cellStyle name="Normalny 5 2 4 9" xfId="11680" xr:uid="{53507E53-47E8-4FB8-8C72-A21494FD5019}"/>
    <cellStyle name="Normalny 5 2 4 9 2" xfId="11681" xr:uid="{8F26E2A9-70A8-4EBA-95D3-F64C04384FED}"/>
    <cellStyle name="Normalny 5 2 5" xfId="11682" xr:uid="{4EE3B0C4-353E-4E18-B61A-0397E4926D94}"/>
    <cellStyle name="Normalny 5 2 5 2" xfId="11683" xr:uid="{A42510C7-8DF6-45A2-B22F-CBEC6681790D}"/>
    <cellStyle name="Normalny 5 2 5 2 2" xfId="11684" xr:uid="{0F0C2BC5-4B90-4A95-9AB6-58BA3BCCC009}"/>
    <cellStyle name="Normalny 5 2 5 2 2 2" xfId="11685" xr:uid="{9D3FDE9E-A5C4-472A-9D82-6236EBB50B33}"/>
    <cellStyle name="Normalny 5 2 5 2 2 2 2" xfId="11686" xr:uid="{B4BF6267-E831-4671-AD10-2C5427D09793}"/>
    <cellStyle name="Normalny 5 2 5 2 2 2 2 2" xfId="11687" xr:uid="{ED9A47EB-5446-4685-BB45-2AF4C1D7C318}"/>
    <cellStyle name="Normalny 5 2 5 2 2 2 2 2 2" xfId="11688" xr:uid="{F7EA42CD-4220-464C-8BA7-EF548AE88A90}"/>
    <cellStyle name="Normalny 5 2 5 2 2 2 2 2 2 2" xfId="11689" xr:uid="{0D872B03-A328-4B08-B896-6ACA55C6440E}"/>
    <cellStyle name="Normalny 5 2 5 2 2 2 2 2 2 2 2" xfId="11690" xr:uid="{904B7D6F-BA0F-48A0-99AE-35C37C36B7D4}"/>
    <cellStyle name="Normalny 5 2 5 2 2 2 2 2 2 3" xfId="11691" xr:uid="{C92119FA-9695-4E5E-B96B-896CBF109D8F}"/>
    <cellStyle name="Normalny 5 2 5 2 2 2 2 2 3" xfId="11692" xr:uid="{5543B6FD-9811-46AB-BFC2-AD4E73FDD6B3}"/>
    <cellStyle name="Normalny 5 2 5 2 2 2 2 2 3 2" xfId="11693" xr:uid="{99D1EBBF-43DD-4602-ABE1-774AE3A35C9B}"/>
    <cellStyle name="Normalny 5 2 5 2 2 2 2 2 4" xfId="11694" xr:uid="{1C1A39C6-4FF9-44CE-90CF-6EC909AE1B7D}"/>
    <cellStyle name="Normalny 5 2 5 2 2 2 2 3" xfId="11695" xr:uid="{B24637CB-F28E-46D1-85AD-B95538D99EB6}"/>
    <cellStyle name="Normalny 5 2 5 2 2 2 2 3 2" xfId="11696" xr:uid="{B8ABF93A-F943-4175-84D0-CE886853D64F}"/>
    <cellStyle name="Normalny 5 2 5 2 2 2 2 3 2 2" xfId="11697" xr:uid="{145FFC3D-F265-4E03-9643-DFC35B38BAEC}"/>
    <cellStyle name="Normalny 5 2 5 2 2 2 2 3 3" xfId="11698" xr:uid="{EA6CCA38-1ECF-4F83-B27E-C660810B23A1}"/>
    <cellStyle name="Normalny 5 2 5 2 2 2 2 4" xfId="11699" xr:uid="{028AC1C1-0945-4F29-BC58-DB2023639C7F}"/>
    <cellStyle name="Normalny 5 2 5 2 2 2 2 4 2" xfId="11700" xr:uid="{D3519FCD-CDFF-4FDB-931C-39F271C1246A}"/>
    <cellStyle name="Normalny 5 2 5 2 2 2 2 5" xfId="11701" xr:uid="{89CFA5E2-3833-4B04-A6FD-A372CED2E39D}"/>
    <cellStyle name="Normalny 5 2 5 2 2 2 3" xfId="11702" xr:uid="{E8D55851-E5C6-4923-89AC-12E6CCFB6B0C}"/>
    <cellStyle name="Normalny 5 2 5 2 2 2 3 2" xfId="11703" xr:uid="{3A664C92-A4B6-41E0-A87F-1146D344FA5C}"/>
    <cellStyle name="Normalny 5 2 5 2 2 2 3 2 2" xfId="11704" xr:uid="{18E2A5AB-C8B2-4AD3-B6D7-0096158171A5}"/>
    <cellStyle name="Normalny 5 2 5 2 2 2 3 2 2 2" xfId="11705" xr:uid="{21FB6CF8-CF0E-4244-B51C-0BFEC5DAE03B}"/>
    <cellStyle name="Normalny 5 2 5 2 2 2 3 2 3" xfId="11706" xr:uid="{A7F41A95-FC83-47D5-848A-1336B08B9A53}"/>
    <cellStyle name="Normalny 5 2 5 2 2 2 3 3" xfId="11707" xr:uid="{485AD57E-3755-4AAC-87BE-6607733F6957}"/>
    <cellStyle name="Normalny 5 2 5 2 2 2 3 3 2" xfId="11708" xr:uid="{AF3C4A1D-DBD3-4FEA-9673-668841807853}"/>
    <cellStyle name="Normalny 5 2 5 2 2 2 3 4" xfId="11709" xr:uid="{F813CFBE-E02D-4066-A3C4-BF3084748CBF}"/>
    <cellStyle name="Normalny 5 2 5 2 2 2 4" xfId="11710" xr:uid="{A88AD3E7-C775-4187-8E22-CB30A3ACF1D4}"/>
    <cellStyle name="Normalny 5 2 5 2 2 2 4 2" xfId="11711" xr:uid="{F050FB86-ABF5-4DB1-A73C-3F88E9E731CD}"/>
    <cellStyle name="Normalny 5 2 5 2 2 2 4 2 2" xfId="11712" xr:uid="{67ED80D8-E4B6-408C-B1CA-EBDB5244E06A}"/>
    <cellStyle name="Normalny 5 2 5 2 2 2 4 3" xfId="11713" xr:uid="{CAF6A1C0-D3CC-45AB-9150-77271579F226}"/>
    <cellStyle name="Normalny 5 2 5 2 2 2 5" xfId="11714" xr:uid="{54F05F22-32AB-4227-8B07-1E8D975535CA}"/>
    <cellStyle name="Normalny 5 2 5 2 2 2 5 2" xfId="11715" xr:uid="{6AFAA2D2-EFF1-4453-A7BD-A603DEBEEFB2}"/>
    <cellStyle name="Normalny 5 2 5 2 2 2 6" xfId="11716" xr:uid="{10909438-0BD0-43FE-8621-DD8246231822}"/>
    <cellStyle name="Normalny 5 2 5 2 2 3" xfId="11717" xr:uid="{58675253-6A0B-4153-AA0D-6C5A247E86F4}"/>
    <cellStyle name="Normalny 5 2 5 2 2 3 2" xfId="11718" xr:uid="{C516D0E3-FE27-48F3-9E76-B9521A542227}"/>
    <cellStyle name="Normalny 5 2 5 2 2 3 2 2" xfId="11719" xr:uid="{267D433B-D5D1-4974-9AB6-CC4447B09163}"/>
    <cellStyle name="Normalny 5 2 5 2 2 3 2 2 2" xfId="11720" xr:uid="{A1B14C8F-636E-4477-8047-45B774DD86E1}"/>
    <cellStyle name="Normalny 5 2 5 2 2 3 2 2 2 2" xfId="11721" xr:uid="{3167D23B-ED2D-47B4-BC6C-00E3C4F14EBD}"/>
    <cellStyle name="Normalny 5 2 5 2 2 3 2 2 3" xfId="11722" xr:uid="{274E458B-4BBE-47A6-859A-67BD3D0F1A7F}"/>
    <cellStyle name="Normalny 5 2 5 2 2 3 2 3" xfId="11723" xr:uid="{D9C5CD36-6276-419E-8F0A-3D4166E4322C}"/>
    <cellStyle name="Normalny 5 2 5 2 2 3 2 3 2" xfId="11724" xr:uid="{C6ADF383-903D-4C4C-93AD-3904488A1BC9}"/>
    <cellStyle name="Normalny 5 2 5 2 2 3 2 4" xfId="11725" xr:uid="{17E1FC8C-1CA4-4C40-9B2D-721A2DEF4740}"/>
    <cellStyle name="Normalny 5 2 5 2 2 3 3" xfId="11726" xr:uid="{E5180AA0-939C-4964-B087-E2ABF19D90D4}"/>
    <cellStyle name="Normalny 5 2 5 2 2 3 3 2" xfId="11727" xr:uid="{FA632590-76DE-4603-B7DA-58821B135DD4}"/>
    <cellStyle name="Normalny 5 2 5 2 2 3 3 2 2" xfId="11728" xr:uid="{A713BBAF-CBB2-4D1F-8712-CCEF99E3A767}"/>
    <cellStyle name="Normalny 5 2 5 2 2 3 3 3" xfId="11729" xr:uid="{20909CF4-8A07-4BA1-96C3-E1989EA046D6}"/>
    <cellStyle name="Normalny 5 2 5 2 2 3 4" xfId="11730" xr:uid="{32E5C9A4-B8E8-46D5-A0B1-E9C0B1884F02}"/>
    <cellStyle name="Normalny 5 2 5 2 2 3 4 2" xfId="11731" xr:uid="{3487C679-F03A-4087-BF1D-ACCB2C4ACB58}"/>
    <cellStyle name="Normalny 5 2 5 2 2 3 5" xfId="11732" xr:uid="{BB94DF15-530B-4CD6-97D4-C01DF6DFF56A}"/>
    <cellStyle name="Normalny 5 2 5 2 2 4" xfId="11733" xr:uid="{65E96831-8580-41E2-9586-8B22AFAE084A}"/>
    <cellStyle name="Normalny 5 2 5 2 2 4 2" xfId="11734" xr:uid="{FE9F23C4-A605-42F5-BA3C-C0158DCDA31D}"/>
    <cellStyle name="Normalny 5 2 5 2 2 4 2 2" xfId="11735" xr:uid="{1FC000C8-D23E-4084-A385-1B7443120381}"/>
    <cellStyle name="Normalny 5 2 5 2 2 4 2 2 2" xfId="11736" xr:uid="{1D7DADAC-4E94-402B-AFC4-356A92D937CB}"/>
    <cellStyle name="Normalny 5 2 5 2 2 4 2 3" xfId="11737" xr:uid="{03F5270C-031F-447C-A367-48A26586CC47}"/>
    <cellStyle name="Normalny 5 2 5 2 2 4 3" xfId="11738" xr:uid="{AB4BCAF8-7550-4FA8-9111-9AFB3E7019E3}"/>
    <cellStyle name="Normalny 5 2 5 2 2 4 3 2" xfId="11739" xr:uid="{625A1D69-D46A-445C-AE16-8F5D775882EB}"/>
    <cellStyle name="Normalny 5 2 5 2 2 4 4" xfId="11740" xr:uid="{CD544F5E-2E9D-4BDF-BF46-665E364616B9}"/>
    <cellStyle name="Normalny 5 2 5 2 2 5" xfId="11741" xr:uid="{10A2FC1D-FAA7-4AC1-81C2-373E19789A0C}"/>
    <cellStyle name="Normalny 5 2 5 2 2 5 2" xfId="11742" xr:uid="{63EC529D-8642-4E26-9F48-25078C04B5AE}"/>
    <cellStyle name="Normalny 5 2 5 2 2 5 2 2" xfId="11743" xr:uid="{8B927435-DBBF-406D-B1B7-8BFC2FD5F086}"/>
    <cellStyle name="Normalny 5 2 5 2 2 5 3" xfId="11744" xr:uid="{FDB504E4-266F-4E77-BB72-74563EACC96A}"/>
    <cellStyle name="Normalny 5 2 5 2 2 6" xfId="11745" xr:uid="{0C3BCD95-F69F-4388-810F-AAD6C85DB6BC}"/>
    <cellStyle name="Normalny 5 2 5 2 2 6 2" xfId="11746" xr:uid="{C4EE2C49-08D0-4F1D-95D7-6B30DF374A64}"/>
    <cellStyle name="Normalny 5 2 5 2 2 7" xfId="11747" xr:uid="{92EFFFAE-9396-44A3-BC13-947D36F87155}"/>
    <cellStyle name="Normalny 5 2 5 2 3" xfId="11748" xr:uid="{925219C7-1D9E-4A93-95C0-54262665A8EC}"/>
    <cellStyle name="Normalny 5 2 5 2 3 2" xfId="11749" xr:uid="{1A41BD13-A0F5-4125-BAED-B97F5FC02337}"/>
    <cellStyle name="Normalny 5 2 5 2 3 2 2" xfId="11750" xr:uid="{E4917212-34DA-4B6B-ACCC-986EC0F3FFEA}"/>
    <cellStyle name="Normalny 5 2 5 2 3 2 2 2" xfId="11751" xr:uid="{E9C1A9B0-53BE-41CE-AFA5-4625579F72C4}"/>
    <cellStyle name="Normalny 5 2 5 2 3 2 2 2 2" xfId="11752" xr:uid="{00BDBB25-BB58-477B-AB2F-CEF809F07305}"/>
    <cellStyle name="Normalny 5 2 5 2 3 2 2 2 2 2" xfId="11753" xr:uid="{08E63FBF-3B1A-4F0E-B760-CAC6AF1DF323}"/>
    <cellStyle name="Normalny 5 2 5 2 3 2 2 2 3" xfId="11754" xr:uid="{1CF7E323-DD38-455D-A389-5E16C79C4DBC}"/>
    <cellStyle name="Normalny 5 2 5 2 3 2 2 3" xfId="11755" xr:uid="{2DE668EE-C4F7-4186-9617-1C126C53D36B}"/>
    <cellStyle name="Normalny 5 2 5 2 3 2 2 3 2" xfId="11756" xr:uid="{817B2B83-DBF0-4CC3-AE70-B9A0CFC8EDFE}"/>
    <cellStyle name="Normalny 5 2 5 2 3 2 2 4" xfId="11757" xr:uid="{2F194AAD-3937-4736-87A1-240E8AA58A3F}"/>
    <cellStyle name="Normalny 5 2 5 2 3 2 3" xfId="11758" xr:uid="{DF97CBFD-413A-4E5B-BDAA-A78979D167DE}"/>
    <cellStyle name="Normalny 5 2 5 2 3 2 3 2" xfId="11759" xr:uid="{DB2EA219-8B64-4D6F-BC43-102E6BD028FA}"/>
    <cellStyle name="Normalny 5 2 5 2 3 2 3 2 2" xfId="11760" xr:uid="{6C851A18-4DEA-47FF-9004-28A941DA4BE0}"/>
    <cellStyle name="Normalny 5 2 5 2 3 2 3 3" xfId="11761" xr:uid="{D24B5D16-6870-4BF9-B3BD-7D8C21BDCCC9}"/>
    <cellStyle name="Normalny 5 2 5 2 3 2 4" xfId="11762" xr:uid="{A5997B59-0318-4C8E-B83C-D17B50CAC687}"/>
    <cellStyle name="Normalny 5 2 5 2 3 2 4 2" xfId="11763" xr:uid="{141D6AA2-F1B6-4984-896B-773CC8B03768}"/>
    <cellStyle name="Normalny 5 2 5 2 3 2 5" xfId="11764" xr:uid="{076B7EE4-EAA1-4670-A5F3-EAAE72EB5140}"/>
    <cellStyle name="Normalny 5 2 5 2 3 3" xfId="11765" xr:uid="{7A8BD95F-38BF-4EFD-9FE5-98069E6352E6}"/>
    <cellStyle name="Normalny 5 2 5 2 3 3 2" xfId="11766" xr:uid="{0F9BC694-B4EF-4BC0-BFC3-3EF14861CF20}"/>
    <cellStyle name="Normalny 5 2 5 2 3 3 2 2" xfId="11767" xr:uid="{E8A935DB-713E-4311-90CE-EC28EC5AC882}"/>
    <cellStyle name="Normalny 5 2 5 2 3 3 2 2 2" xfId="11768" xr:uid="{8445A9E5-D034-4A08-92F0-4CDD9972C9C9}"/>
    <cellStyle name="Normalny 5 2 5 2 3 3 2 3" xfId="11769" xr:uid="{E1A61986-9456-4EFB-802F-6E9CD3711D4A}"/>
    <cellStyle name="Normalny 5 2 5 2 3 3 3" xfId="11770" xr:uid="{CFECC543-3191-4D0D-AD81-668208285CCD}"/>
    <cellStyle name="Normalny 5 2 5 2 3 3 3 2" xfId="11771" xr:uid="{B0AFD842-111A-4F22-943F-B4947D8E99A7}"/>
    <cellStyle name="Normalny 5 2 5 2 3 3 4" xfId="11772" xr:uid="{BA0036AC-B197-4409-B576-05DA632F0384}"/>
    <cellStyle name="Normalny 5 2 5 2 3 4" xfId="11773" xr:uid="{B3EE058C-F244-4ED2-B3E0-D459980C34A8}"/>
    <cellStyle name="Normalny 5 2 5 2 3 4 2" xfId="11774" xr:uid="{25DFC7CB-E795-48CB-9A5C-64C59E7F1E47}"/>
    <cellStyle name="Normalny 5 2 5 2 3 4 2 2" xfId="11775" xr:uid="{94C6D4BA-A489-408C-B103-571F5A2330D4}"/>
    <cellStyle name="Normalny 5 2 5 2 3 4 3" xfId="11776" xr:uid="{4995D54B-A815-4E49-B9B8-07CA58C21E10}"/>
    <cellStyle name="Normalny 5 2 5 2 3 5" xfId="11777" xr:uid="{E131A0FA-D8E7-4E20-B8FF-CD89D03CF3FF}"/>
    <cellStyle name="Normalny 5 2 5 2 3 5 2" xfId="11778" xr:uid="{80F8CC2B-0B32-44F2-B3A9-680803193808}"/>
    <cellStyle name="Normalny 5 2 5 2 3 6" xfId="11779" xr:uid="{8DC64EEE-F372-4CAF-B9D1-C564934C3DC4}"/>
    <cellStyle name="Normalny 5 2 5 2 4" xfId="11780" xr:uid="{270CB927-0365-40F8-A01D-82A75DE6F370}"/>
    <cellStyle name="Normalny 5 2 5 2 4 2" xfId="11781" xr:uid="{FE403D22-4673-4511-8421-D701D0EDF595}"/>
    <cellStyle name="Normalny 5 2 5 2 4 2 2" xfId="11782" xr:uid="{2C7C0DA3-EEAF-4C10-8263-B3E88E9DFDC4}"/>
    <cellStyle name="Normalny 5 2 5 2 4 2 2 2" xfId="11783" xr:uid="{D921AF75-6278-442E-9F16-A78FD3187421}"/>
    <cellStyle name="Normalny 5 2 5 2 4 2 2 2 2" xfId="11784" xr:uid="{1A541EB3-7FC5-418D-9A04-ECAC0D8907BF}"/>
    <cellStyle name="Normalny 5 2 5 2 4 2 2 3" xfId="11785" xr:uid="{5E18EF07-8CC9-47CF-8C98-58CC0993FECD}"/>
    <cellStyle name="Normalny 5 2 5 2 4 2 3" xfId="11786" xr:uid="{95F9F94A-BC12-4281-8561-F17524062C8A}"/>
    <cellStyle name="Normalny 5 2 5 2 4 2 3 2" xfId="11787" xr:uid="{6A6C572F-FB35-46D5-B949-D681B46B5D9B}"/>
    <cellStyle name="Normalny 5 2 5 2 4 2 4" xfId="11788" xr:uid="{5177E47D-E338-48B7-8110-16EBBD126716}"/>
    <cellStyle name="Normalny 5 2 5 2 4 3" xfId="11789" xr:uid="{191199ED-4719-4D54-871E-9D330E8D7814}"/>
    <cellStyle name="Normalny 5 2 5 2 4 3 2" xfId="11790" xr:uid="{6581E271-CAFC-4D9B-89D4-54A667486CDB}"/>
    <cellStyle name="Normalny 5 2 5 2 4 3 2 2" xfId="11791" xr:uid="{513BBE23-0196-4555-B6D7-6F65CF6F36DC}"/>
    <cellStyle name="Normalny 5 2 5 2 4 3 3" xfId="11792" xr:uid="{7DA3D16B-EF3F-427C-B743-C8CD5A7497E7}"/>
    <cellStyle name="Normalny 5 2 5 2 4 4" xfId="11793" xr:uid="{840DCAFA-914B-486A-8E87-B4E2B748BB82}"/>
    <cellStyle name="Normalny 5 2 5 2 4 4 2" xfId="11794" xr:uid="{48652F6E-87AC-42AD-AA8D-2CA1A4FAE3EF}"/>
    <cellStyle name="Normalny 5 2 5 2 4 5" xfId="11795" xr:uid="{795CA858-2C86-42ED-9626-49A95F99D059}"/>
    <cellStyle name="Normalny 5 2 5 2 5" xfId="11796" xr:uid="{3EFB4964-3C68-4AE5-93EE-1CF8E73A2FE9}"/>
    <cellStyle name="Normalny 5 2 5 2 5 2" xfId="11797" xr:uid="{5FC57262-38A3-49EB-886F-8C509F3773F2}"/>
    <cellStyle name="Normalny 5 2 5 2 5 2 2" xfId="11798" xr:uid="{A83CEACB-2115-451D-8B41-9CC8D04A8989}"/>
    <cellStyle name="Normalny 5 2 5 2 5 2 2 2" xfId="11799" xr:uid="{58D501D2-1AFF-460A-AE6D-14C29E3D7F9F}"/>
    <cellStyle name="Normalny 5 2 5 2 5 2 3" xfId="11800" xr:uid="{EDE71760-4A52-4528-A55C-BF58E7B6FC01}"/>
    <cellStyle name="Normalny 5 2 5 2 5 3" xfId="11801" xr:uid="{C610500D-0B68-4141-BB38-26779299189B}"/>
    <cellStyle name="Normalny 5 2 5 2 5 3 2" xfId="11802" xr:uid="{B2CA22DE-A844-4325-8740-54A24510D555}"/>
    <cellStyle name="Normalny 5 2 5 2 5 4" xfId="11803" xr:uid="{8F989304-B380-4CC7-8013-FCA5FE3D92F1}"/>
    <cellStyle name="Normalny 5 2 5 2 6" xfId="11804" xr:uid="{ECE30729-D17E-46B5-A648-60A74E9246BF}"/>
    <cellStyle name="Normalny 5 2 5 2 6 2" xfId="11805" xr:uid="{35425058-22F0-4D00-AFC1-D485B43D555F}"/>
    <cellStyle name="Normalny 5 2 5 2 6 2 2" xfId="11806" xr:uid="{F8BD657A-FE24-4FED-B569-2E556B3D27E4}"/>
    <cellStyle name="Normalny 5 2 5 2 6 3" xfId="11807" xr:uid="{2644163F-211A-4689-93A1-9288F2923B13}"/>
    <cellStyle name="Normalny 5 2 5 2 7" xfId="11808" xr:uid="{3FCD6A41-7629-44AA-B630-3CCA7996BC7A}"/>
    <cellStyle name="Normalny 5 2 5 2 7 2" xfId="11809" xr:uid="{A552D97C-7938-4530-8B30-02C74B892186}"/>
    <cellStyle name="Normalny 5 2 5 2 8" xfId="11810" xr:uid="{21E4CDBA-5820-4B23-9294-E36BDEA0C7CD}"/>
    <cellStyle name="Normalny 5 2 5 3" xfId="11811" xr:uid="{C8809E03-9A6B-4C0B-BEA3-B2C4BBB246EE}"/>
    <cellStyle name="Normalny 5 2 5 3 2" xfId="11812" xr:uid="{6E393B34-2CE2-4409-A884-E26B38FB4FF4}"/>
    <cellStyle name="Normalny 5 2 5 3 2 2" xfId="11813" xr:uid="{557AAA0E-3963-4473-B6C4-2367084D2B4E}"/>
    <cellStyle name="Normalny 5 2 5 3 2 2 2" xfId="11814" xr:uid="{A0652276-C07A-4226-A274-0C688FA640A9}"/>
    <cellStyle name="Normalny 5 2 5 3 2 2 2 2" xfId="11815" xr:uid="{9FB6AB96-F66F-41ED-91D3-1331F2BDF7BE}"/>
    <cellStyle name="Normalny 5 2 5 3 2 2 2 2 2" xfId="11816" xr:uid="{266FBDE6-6F66-408F-9F80-4F55BCC5FCC2}"/>
    <cellStyle name="Normalny 5 2 5 3 2 2 2 2 2 2" xfId="11817" xr:uid="{32FC1802-BEC2-48D8-9EF7-EF85F11D114D}"/>
    <cellStyle name="Normalny 5 2 5 3 2 2 2 2 3" xfId="11818" xr:uid="{C73A71F0-2E5D-4156-9524-8F2D809FFABB}"/>
    <cellStyle name="Normalny 5 2 5 3 2 2 2 3" xfId="11819" xr:uid="{27C6BF05-B635-4EE7-BDC9-7BA5C2F39B2C}"/>
    <cellStyle name="Normalny 5 2 5 3 2 2 2 3 2" xfId="11820" xr:uid="{4CE18BA9-BD6B-436C-B9DD-9DAFDFCE0A4F}"/>
    <cellStyle name="Normalny 5 2 5 3 2 2 2 4" xfId="11821" xr:uid="{091F7FA9-BE3D-4CD1-8BB4-220BE6B8945F}"/>
    <cellStyle name="Normalny 5 2 5 3 2 2 3" xfId="11822" xr:uid="{A817D42A-E449-41CA-B2C9-67ADAA4420DD}"/>
    <cellStyle name="Normalny 5 2 5 3 2 2 3 2" xfId="11823" xr:uid="{51EDC8B9-3ECC-4DCC-BC6D-B7FF654EC8A8}"/>
    <cellStyle name="Normalny 5 2 5 3 2 2 3 2 2" xfId="11824" xr:uid="{A9263A62-EA35-4E4E-9FF2-D7CF1AB60DC3}"/>
    <cellStyle name="Normalny 5 2 5 3 2 2 3 3" xfId="11825" xr:uid="{6B2901E5-0FCA-4C58-AC77-85FAE5D73EC0}"/>
    <cellStyle name="Normalny 5 2 5 3 2 2 4" xfId="11826" xr:uid="{6B59BE80-DD7B-4F5C-9BAD-045C483E061B}"/>
    <cellStyle name="Normalny 5 2 5 3 2 2 4 2" xfId="11827" xr:uid="{9A38A19E-5314-436D-A573-E3EE9EEAB84E}"/>
    <cellStyle name="Normalny 5 2 5 3 2 2 5" xfId="11828" xr:uid="{02A1EB64-2EB0-4FEB-9378-822A1C180156}"/>
    <cellStyle name="Normalny 5 2 5 3 2 3" xfId="11829" xr:uid="{19B57377-D098-4575-8093-04A4A135466F}"/>
    <cellStyle name="Normalny 5 2 5 3 2 3 2" xfId="11830" xr:uid="{68A1F09C-9027-432E-8A2D-49E9F2CC1F38}"/>
    <cellStyle name="Normalny 5 2 5 3 2 3 2 2" xfId="11831" xr:uid="{03E0D4C3-CD82-4751-AC12-61BB8C9AA0CD}"/>
    <cellStyle name="Normalny 5 2 5 3 2 3 2 2 2" xfId="11832" xr:uid="{6A72A250-E378-4575-93C9-46CDF8346B46}"/>
    <cellStyle name="Normalny 5 2 5 3 2 3 2 3" xfId="11833" xr:uid="{55C1407B-18B1-4D41-8B56-A71910ADBA72}"/>
    <cellStyle name="Normalny 5 2 5 3 2 3 3" xfId="11834" xr:uid="{8274ABD7-F795-46BA-AF86-EE0BBD906087}"/>
    <cellStyle name="Normalny 5 2 5 3 2 3 3 2" xfId="11835" xr:uid="{40C22A01-7530-4B4B-8931-931596B9B506}"/>
    <cellStyle name="Normalny 5 2 5 3 2 3 4" xfId="11836" xr:uid="{771F0CA1-8BAE-4010-823F-1D5FC3ED0F46}"/>
    <cellStyle name="Normalny 5 2 5 3 2 4" xfId="11837" xr:uid="{B263A71C-386E-4C4F-A2D6-49FF3F5B23D1}"/>
    <cellStyle name="Normalny 5 2 5 3 2 4 2" xfId="11838" xr:uid="{6523C5EE-3255-4364-921B-2F10CC37A17B}"/>
    <cellStyle name="Normalny 5 2 5 3 2 4 2 2" xfId="11839" xr:uid="{ECB8FFB9-C50B-4AD6-A78E-0D0111CF7B8D}"/>
    <cellStyle name="Normalny 5 2 5 3 2 4 3" xfId="11840" xr:uid="{F6A14C15-06B1-470D-8BE9-07AE7DD63DB9}"/>
    <cellStyle name="Normalny 5 2 5 3 2 5" xfId="11841" xr:uid="{D5AF12AB-727E-4867-B093-8637ABDB27D6}"/>
    <cellStyle name="Normalny 5 2 5 3 2 5 2" xfId="11842" xr:uid="{DD93C14B-4EA3-4325-B7A6-192C8A191912}"/>
    <cellStyle name="Normalny 5 2 5 3 2 6" xfId="11843" xr:uid="{8FBEF7E5-93FD-4A3D-AA0A-441772E7B858}"/>
    <cellStyle name="Normalny 5 2 5 3 3" xfId="11844" xr:uid="{DB784EDA-8F47-4803-867E-9AC43EEFA7AE}"/>
    <cellStyle name="Normalny 5 2 5 3 3 2" xfId="11845" xr:uid="{CFD240D2-65E2-425C-895D-44B50135019E}"/>
    <cellStyle name="Normalny 5 2 5 3 3 2 2" xfId="11846" xr:uid="{755B0320-40EA-409E-A885-3A71DBE1770B}"/>
    <cellStyle name="Normalny 5 2 5 3 3 2 2 2" xfId="11847" xr:uid="{E1B1F508-3209-4901-82DD-8FEED5D78BF8}"/>
    <cellStyle name="Normalny 5 2 5 3 3 2 2 2 2" xfId="11848" xr:uid="{DD33F98E-637A-4AA8-B25D-9C8DA7D2511B}"/>
    <cellStyle name="Normalny 5 2 5 3 3 2 2 3" xfId="11849" xr:uid="{9BF488E6-C252-4492-8BB7-7B048627A2D6}"/>
    <cellStyle name="Normalny 5 2 5 3 3 2 3" xfId="11850" xr:uid="{51F3F1A5-5142-44FA-A88F-44E315EE8CD9}"/>
    <cellStyle name="Normalny 5 2 5 3 3 2 3 2" xfId="11851" xr:uid="{23F72E86-7A50-4EF6-A710-95BA8576C135}"/>
    <cellStyle name="Normalny 5 2 5 3 3 2 4" xfId="11852" xr:uid="{7B3A55ED-38A0-47A3-B5BE-70619DF1B334}"/>
    <cellStyle name="Normalny 5 2 5 3 3 3" xfId="11853" xr:uid="{161D0936-8C95-4CB5-839A-992697790A19}"/>
    <cellStyle name="Normalny 5 2 5 3 3 3 2" xfId="11854" xr:uid="{8549B73D-6747-450A-AC2D-500B4C2D6D53}"/>
    <cellStyle name="Normalny 5 2 5 3 3 3 2 2" xfId="11855" xr:uid="{C14FB606-C384-43B0-9827-9875B2A41393}"/>
    <cellStyle name="Normalny 5 2 5 3 3 3 3" xfId="11856" xr:uid="{A076F77C-DF1F-4311-942D-EE2157CED92B}"/>
    <cellStyle name="Normalny 5 2 5 3 3 4" xfId="11857" xr:uid="{1C3DF1D7-9D2D-42BF-BAD6-3F583F53C8EE}"/>
    <cellStyle name="Normalny 5 2 5 3 3 4 2" xfId="11858" xr:uid="{09F9E2D4-94E4-4C95-B819-FB7D8256CD54}"/>
    <cellStyle name="Normalny 5 2 5 3 3 5" xfId="11859" xr:uid="{25A0A54E-2BEE-422D-8236-82605C8BACD5}"/>
    <cellStyle name="Normalny 5 2 5 3 4" xfId="11860" xr:uid="{02FFD079-19A1-4CCE-9AD9-A3FF45775203}"/>
    <cellStyle name="Normalny 5 2 5 3 4 2" xfId="11861" xr:uid="{1DC9B7CF-9A74-455E-8703-FABE89AFE25F}"/>
    <cellStyle name="Normalny 5 2 5 3 4 2 2" xfId="11862" xr:uid="{1C190BF0-1E3F-4656-982A-F039E859F212}"/>
    <cellStyle name="Normalny 5 2 5 3 4 2 2 2" xfId="11863" xr:uid="{36672DE2-8531-4F23-9D92-77583E3B9C72}"/>
    <cellStyle name="Normalny 5 2 5 3 4 2 3" xfId="11864" xr:uid="{BC27A29A-18A0-4213-8A6B-01AED46BC463}"/>
    <cellStyle name="Normalny 5 2 5 3 4 3" xfId="11865" xr:uid="{ED1E293E-7EC0-4507-9CDC-94F06CC89414}"/>
    <cellStyle name="Normalny 5 2 5 3 4 3 2" xfId="11866" xr:uid="{A015A4CB-C78A-4F11-A8AA-A6791C64CFBF}"/>
    <cellStyle name="Normalny 5 2 5 3 4 4" xfId="11867" xr:uid="{E665E7D6-26D2-4D33-8E7D-0C65E3FDA065}"/>
    <cellStyle name="Normalny 5 2 5 3 5" xfId="11868" xr:uid="{6868630E-E028-48D0-A3B0-604664A27066}"/>
    <cellStyle name="Normalny 5 2 5 3 5 2" xfId="11869" xr:uid="{5F713D14-D04C-49EE-8B59-7C2CD0BC13B9}"/>
    <cellStyle name="Normalny 5 2 5 3 5 2 2" xfId="11870" xr:uid="{3189D7E6-071F-40A4-9096-E71FC0ED9E16}"/>
    <cellStyle name="Normalny 5 2 5 3 5 3" xfId="11871" xr:uid="{30B07582-2347-41B6-853C-91FC7E98CAD5}"/>
    <cellStyle name="Normalny 5 2 5 3 6" xfId="11872" xr:uid="{D9C144ED-0C52-4B67-A280-3BEA27A56D44}"/>
    <cellStyle name="Normalny 5 2 5 3 6 2" xfId="11873" xr:uid="{E4FB1E55-3462-4826-A77E-187A5D9630D6}"/>
    <cellStyle name="Normalny 5 2 5 3 7" xfId="11874" xr:uid="{2752B40D-4CB0-4679-B615-320E46E43013}"/>
    <cellStyle name="Normalny 5 2 5 4" xfId="11875" xr:uid="{DAA9FC6B-75B1-4274-8DC4-682288C7EEFB}"/>
    <cellStyle name="Normalny 5 2 5 4 2" xfId="11876" xr:uid="{3BBEB45E-C275-44E5-A52B-EA8428A75218}"/>
    <cellStyle name="Normalny 5 2 5 4 2 2" xfId="11877" xr:uid="{8D26665B-CBA1-47D3-BFA4-2A84DC4793ED}"/>
    <cellStyle name="Normalny 5 2 5 4 2 2 2" xfId="11878" xr:uid="{8321DB5F-6332-4389-AE63-D270C996591B}"/>
    <cellStyle name="Normalny 5 2 5 4 2 2 2 2" xfId="11879" xr:uid="{F105D929-4EC6-49CA-BE9C-718FC6DABF8A}"/>
    <cellStyle name="Normalny 5 2 5 4 2 2 2 2 2" xfId="11880" xr:uid="{368E8DB5-66A1-4386-A8ED-F199A5AC5091}"/>
    <cellStyle name="Normalny 5 2 5 4 2 2 2 3" xfId="11881" xr:uid="{CB49108F-28BB-445F-A79C-3CE2ABE5DB23}"/>
    <cellStyle name="Normalny 5 2 5 4 2 2 3" xfId="11882" xr:uid="{CC03B28A-F97B-40A5-8234-573383343604}"/>
    <cellStyle name="Normalny 5 2 5 4 2 2 3 2" xfId="11883" xr:uid="{01A5FAD6-2A8C-42FC-9536-E6DC9B12FDD2}"/>
    <cellStyle name="Normalny 5 2 5 4 2 2 4" xfId="11884" xr:uid="{5C9E93CC-88B8-461A-8DBA-3D7C98BDCB61}"/>
    <cellStyle name="Normalny 5 2 5 4 2 3" xfId="11885" xr:uid="{EE29D869-7348-4619-8D78-1BCBB077555F}"/>
    <cellStyle name="Normalny 5 2 5 4 2 3 2" xfId="11886" xr:uid="{719BCCAD-E9AD-44D0-82D4-AEF4D2FA5705}"/>
    <cellStyle name="Normalny 5 2 5 4 2 3 2 2" xfId="11887" xr:uid="{329F2194-AF92-4AEB-8EFD-ADF2B708AA76}"/>
    <cellStyle name="Normalny 5 2 5 4 2 3 3" xfId="11888" xr:uid="{EEA048B6-2053-4E5B-80AB-CDF00298DE17}"/>
    <cellStyle name="Normalny 5 2 5 4 2 4" xfId="11889" xr:uid="{EBF46999-E182-4C32-940A-0D5254C59653}"/>
    <cellStyle name="Normalny 5 2 5 4 2 4 2" xfId="11890" xr:uid="{F7341F99-6D8A-4321-887B-43E8BF8DA9A5}"/>
    <cellStyle name="Normalny 5 2 5 4 2 5" xfId="11891" xr:uid="{D164E370-532D-4428-8FA3-374D356FFAC6}"/>
    <cellStyle name="Normalny 5 2 5 4 3" xfId="11892" xr:uid="{AAF18758-DDE7-433C-A7D3-87BB773597C6}"/>
    <cellStyle name="Normalny 5 2 5 4 3 2" xfId="11893" xr:uid="{7DB7B0C1-C3F8-4BDC-B85E-A2B674AB3242}"/>
    <cellStyle name="Normalny 5 2 5 4 3 2 2" xfId="11894" xr:uid="{3436C175-27E6-4F92-8B49-FD59B9DFA505}"/>
    <cellStyle name="Normalny 5 2 5 4 3 2 2 2" xfId="11895" xr:uid="{69EF5E65-6C66-495B-8076-B4B58859D761}"/>
    <cellStyle name="Normalny 5 2 5 4 3 2 3" xfId="11896" xr:uid="{3542C5A6-71DE-45C0-ACAC-55FC95599B95}"/>
    <cellStyle name="Normalny 5 2 5 4 3 3" xfId="11897" xr:uid="{95CF58C5-6A81-424B-810F-73C01E91592A}"/>
    <cellStyle name="Normalny 5 2 5 4 3 3 2" xfId="11898" xr:uid="{C284047D-2584-4B16-AE2E-727C13C72D7E}"/>
    <cellStyle name="Normalny 5 2 5 4 3 4" xfId="11899" xr:uid="{698DCCF9-0327-4A56-ABF2-5919F85A50B0}"/>
    <cellStyle name="Normalny 5 2 5 4 4" xfId="11900" xr:uid="{3C6DD700-5F63-448E-9D1C-3E6CDAC375BF}"/>
    <cellStyle name="Normalny 5 2 5 4 4 2" xfId="11901" xr:uid="{1847AB78-EC8E-4335-8BE1-1A61916E8B82}"/>
    <cellStyle name="Normalny 5 2 5 4 4 2 2" xfId="11902" xr:uid="{E583A5C1-D1CA-4569-AB9A-0687CB527090}"/>
    <cellStyle name="Normalny 5 2 5 4 4 3" xfId="11903" xr:uid="{CBA9EFF6-415A-47C5-B55F-22EFAAE74D6E}"/>
    <cellStyle name="Normalny 5 2 5 4 5" xfId="11904" xr:uid="{48EA868E-C9F3-41AB-87AE-B56391B07F54}"/>
    <cellStyle name="Normalny 5 2 5 4 5 2" xfId="11905" xr:uid="{DFF20875-77A7-4054-A646-64AC6B1653FC}"/>
    <cellStyle name="Normalny 5 2 5 4 6" xfId="11906" xr:uid="{1D7AE701-FE13-4408-B78D-1DC9A883BEE2}"/>
    <cellStyle name="Normalny 5 2 5 5" xfId="11907" xr:uid="{EE9A5E16-586E-448F-B21A-9EC5DCE3E61F}"/>
    <cellStyle name="Normalny 5 2 5 5 2" xfId="11908" xr:uid="{67B395BD-01D3-4322-9C3C-236A22B5195C}"/>
    <cellStyle name="Normalny 5 2 5 5 2 2" xfId="11909" xr:uid="{609C9ACE-CC5A-4BE0-AD28-CF122C6BA7B8}"/>
    <cellStyle name="Normalny 5 2 5 5 2 2 2" xfId="11910" xr:uid="{309A6145-F93F-4C65-81E3-B0C1F78136B1}"/>
    <cellStyle name="Normalny 5 2 5 5 2 2 2 2" xfId="11911" xr:uid="{5A3F845D-1464-4231-BFF7-3B03BDA53A83}"/>
    <cellStyle name="Normalny 5 2 5 5 2 2 3" xfId="11912" xr:uid="{0FDABCF2-C404-4732-BFBC-0D1B64C0C474}"/>
    <cellStyle name="Normalny 5 2 5 5 2 3" xfId="11913" xr:uid="{F53AB4A1-6702-424D-AF20-705F75962A72}"/>
    <cellStyle name="Normalny 5 2 5 5 2 3 2" xfId="11914" xr:uid="{3A9FB13D-1936-45B6-98EE-225CA42EDB79}"/>
    <cellStyle name="Normalny 5 2 5 5 2 4" xfId="11915" xr:uid="{1E7FD0E9-DDC5-4E89-B9C9-14159621D8B5}"/>
    <cellStyle name="Normalny 5 2 5 5 3" xfId="11916" xr:uid="{F3A8D455-5586-4A4F-9CFD-45DEF845D12F}"/>
    <cellStyle name="Normalny 5 2 5 5 3 2" xfId="11917" xr:uid="{B356F855-B581-415F-A0D8-80556B8D28AB}"/>
    <cellStyle name="Normalny 5 2 5 5 3 2 2" xfId="11918" xr:uid="{2D2E4449-E424-4379-8087-49F2EEA3C63A}"/>
    <cellStyle name="Normalny 5 2 5 5 3 3" xfId="11919" xr:uid="{96038DA9-50E3-4508-ACA0-DADC77E7D6D2}"/>
    <cellStyle name="Normalny 5 2 5 5 4" xfId="11920" xr:uid="{2C7A408B-0BD8-40D9-A82C-A974EFED1822}"/>
    <cellStyle name="Normalny 5 2 5 5 4 2" xfId="11921" xr:uid="{45DF51A7-0D1F-4C45-8CD0-71D23D250B6F}"/>
    <cellStyle name="Normalny 5 2 5 5 5" xfId="11922" xr:uid="{E4EA0529-0134-4675-B2E2-42FA5735A044}"/>
    <cellStyle name="Normalny 5 2 5 6" xfId="11923" xr:uid="{58AE7FF9-483B-4503-84EA-A8F164610094}"/>
    <cellStyle name="Normalny 5 2 5 6 2" xfId="11924" xr:uid="{645E4834-8DC7-4768-87DC-6E0F683B4027}"/>
    <cellStyle name="Normalny 5 2 5 6 2 2" xfId="11925" xr:uid="{83CB0FE8-8013-4B35-B6D6-111129E4F395}"/>
    <cellStyle name="Normalny 5 2 5 6 2 2 2" xfId="11926" xr:uid="{579342CC-D674-4662-8840-B29F14E194D0}"/>
    <cellStyle name="Normalny 5 2 5 6 2 3" xfId="11927" xr:uid="{12532911-287B-40F6-84D0-3C118F91B831}"/>
    <cellStyle name="Normalny 5 2 5 6 3" xfId="11928" xr:uid="{3CD9BEEC-347A-47B4-A63C-CB27028976E4}"/>
    <cellStyle name="Normalny 5 2 5 6 3 2" xfId="11929" xr:uid="{A7A188F3-27A0-473C-BFA0-9ED681075FE7}"/>
    <cellStyle name="Normalny 5 2 5 6 4" xfId="11930" xr:uid="{B79444A6-42F9-4A8D-A27B-7809E4366652}"/>
    <cellStyle name="Normalny 5 2 5 7" xfId="11931" xr:uid="{0C2D6099-07A4-47C5-B4CF-1949D0122DA0}"/>
    <cellStyle name="Normalny 5 2 5 7 2" xfId="11932" xr:uid="{C191EE10-078D-4692-A542-D667B1F1DFE7}"/>
    <cellStyle name="Normalny 5 2 5 7 2 2" xfId="11933" xr:uid="{2443CE6A-B6B6-4AFE-BEEB-8AFCA8982F37}"/>
    <cellStyle name="Normalny 5 2 5 7 3" xfId="11934" xr:uid="{B0353005-A51E-4BD8-9C6C-30B7D5D685BC}"/>
    <cellStyle name="Normalny 5 2 5 8" xfId="11935" xr:uid="{D3B681A5-FB30-42E1-8BB8-776AB55E4F4F}"/>
    <cellStyle name="Normalny 5 2 5 8 2" xfId="11936" xr:uid="{18A8B968-9B76-4A91-9F71-17C0446D504C}"/>
    <cellStyle name="Normalny 5 2 5 9" xfId="11937" xr:uid="{C7623EBC-82FE-4A58-ACC9-BB57A994F063}"/>
    <cellStyle name="Normalny 5 2 6" xfId="11938" xr:uid="{A50D92B9-0843-403E-AFFE-7BDC1F53821C}"/>
    <cellStyle name="Normalny 5 2 6 2" xfId="11939" xr:uid="{A1FB1F23-C90F-493A-97BC-5887DD530742}"/>
    <cellStyle name="Normalny 5 2 6 2 2" xfId="11940" xr:uid="{CC530B73-A4C3-4EE6-8306-C4AA4F9EE4D9}"/>
    <cellStyle name="Normalny 5 2 6 2 2 2" xfId="11941" xr:uid="{936ACBF9-7721-4389-A94A-26523AA5AB77}"/>
    <cellStyle name="Normalny 5 2 6 2 2 2 2" xfId="11942" xr:uid="{A0EDCA23-78EC-469B-ACED-FB6A4D260924}"/>
    <cellStyle name="Normalny 5 2 6 2 2 2 2 2" xfId="11943" xr:uid="{207BD8B0-0E67-4FFE-9B54-6B276D512DE1}"/>
    <cellStyle name="Normalny 5 2 6 2 2 2 2 2 2" xfId="11944" xr:uid="{65B33F14-0846-4A0C-91B2-6C65CF45162B}"/>
    <cellStyle name="Normalny 5 2 6 2 2 2 2 2 2 2" xfId="11945" xr:uid="{07197DB3-EA9A-432D-B251-510BA9D7920A}"/>
    <cellStyle name="Normalny 5 2 6 2 2 2 2 2 3" xfId="11946" xr:uid="{5381AE05-68C8-40E8-BA3B-021A2BBB2C5E}"/>
    <cellStyle name="Normalny 5 2 6 2 2 2 2 3" xfId="11947" xr:uid="{E5F5212F-5985-4D90-971F-82940B6628EE}"/>
    <cellStyle name="Normalny 5 2 6 2 2 2 2 3 2" xfId="11948" xr:uid="{3F284FF3-EAED-44AB-9245-52E42E992208}"/>
    <cellStyle name="Normalny 5 2 6 2 2 2 2 4" xfId="11949" xr:uid="{ACAA023C-A2E2-4625-8492-D4CD18058F9A}"/>
    <cellStyle name="Normalny 5 2 6 2 2 2 3" xfId="11950" xr:uid="{21672B99-4AEB-4E36-A449-DCAEF7F40515}"/>
    <cellStyle name="Normalny 5 2 6 2 2 2 3 2" xfId="11951" xr:uid="{64CF3307-4D23-4CF6-A926-B004F7FC8DA5}"/>
    <cellStyle name="Normalny 5 2 6 2 2 2 3 2 2" xfId="11952" xr:uid="{1B808A5F-A074-43C2-81E9-BC87A859A4A9}"/>
    <cellStyle name="Normalny 5 2 6 2 2 2 3 3" xfId="11953" xr:uid="{68F598A8-0A46-451D-B1C6-CC4682727590}"/>
    <cellStyle name="Normalny 5 2 6 2 2 2 4" xfId="11954" xr:uid="{1B4E01B9-BAF9-43A0-B878-642169191415}"/>
    <cellStyle name="Normalny 5 2 6 2 2 2 4 2" xfId="11955" xr:uid="{CAA39EA7-4F69-4BDE-B79C-01088A39F705}"/>
    <cellStyle name="Normalny 5 2 6 2 2 2 5" xfId="11956" xr:uid="{1942D348-D185-40BE-B88A-6930A69B950C}"/>
    <cellStyle name="Normalny 5 2 6 2 2 3" xfId="11957" xr:uid="{EF82F232-E185-45C5-8FAB-E9081A7B492B}"/>
    <cellStyle name="Normalny 5 2 6 2 2 3 2" xfId="11958" xr:uid="{3EF5FE59-4DAA-4C9D-A19C-B4D499E70001}"/>
    <cellStyle name="Normalny 5 2 6 2 2 3 2 2" xfId="11959" xr:uid="{B6C478F2-2695-4C5B-8CDA-7A5AF86145AE}"/>
    <cellStyle name="Normalny 5 2 6 2 2 3 2 2 2" xfId="11960" xr:uid="{38F79402-1860-4B84-A461-36B94A369755}"/>
    <cellStyle name="Normalny 5 2 6 2 2 3 2 3" xfId="11961" xr:uid="{0670475F-DA38-437D-802C-9C9BB0342072}"/>
    <cellStyle name="Normalny 5 2 6 2 2 3 3" xfId="11962" xr:uid="{027F82A7-0BA0-4CA0-906A-3AD5557B6948}"/>
    <cellStyle name="Normalny 5 2 6 2 2 3 3 2" xfId="11963" xr:uid="{4F8AB55F-06B0-41D7-B128-5F8E4E8B091A}"/>
    <cellStyle name="Normalny 5 2 6 2 2 3 4" xfId="11964" xr:uid="{11B1F9FC-2A25-479E-B361-CE2ABAD5D115}"/>
    <cellStyle name="Normalny 5 2 6 2 2 4" xfId="11965" xr:uid="{E247F67B-E8DA-420B-8F0B-14173DF8F162}"/>
    <cellStyle name="Normalny 5 2 6 2 2 4 2" xfId="11966" xr:uid="{8B1A820D-78E0-49C9-93DE-F571DF84B1F1}"/>
    <cellStyle name="Normalny 5 2 6 2 2 4 2 2" xfId="11967" xr:uid="{E9BFFC95-6601-4352-94C5-50961823081F}"/>
    <cellStyle name="Normalny 5 2 6 2 2 4 3" xfId="11968" xr:uid="{BA6BE1D2-0FB5-4B8C-9DCB-BFBCC4087EAB}"/>
    <cellStyle name="Normalny 5 2 6 2 2 5" xfId="11969" xr:uid="{C90178B3-9AB5-4C06-B783-D4BBCAF4350B}"/>
    <cellStyle name="Normalny 5 2 6 2 2 5 2" xfId="11970" xr:uid="{947BA2DF-FEAA-4EFE-810D-7A78A7CBA737}"/>
    <cellStyle name="Normalny 5 2 6 2 2 6" xfId="11971" xr:uid="{4E884708-BCB7-4369-A7AA-10B97DABE09F}"/>
    <cellStyle name="Normalny 5 2 6 2 3" xfId="11972" xr:uid="{296F734C-792B-4116-B82A-F413CBC49B19}"/>
    <cellStyle name="Normalny 5 2 6 2 3 2" xfId="11973" xr:uid="{F1073F3D-B22E-4B90-B313-925A44BE0A14}"/>
    <cellStyle name="Normalny 5 2 6 2 3 2 2" xfId="11974" xr:uid="{829BFE44-3B1B-45BA-8E05-33824F02AF42}"/>
    <cellStyle name="Normalny 5 2 6 2 3 2 2 2" xfId="11975" xr:uid="{42A56664-602F-4E5E-AD42-A619302565DD}"/>
    <cellStyle name="Normalny 5 2 6 2 3 2 2 2 2" xfId="11976" xr:uid="{69176BDD-451F-49A5-B641-732FAB51071D}"/>
    <cellStyle name="Normalny 5 2 6 2 3 2 2 3" xfId="11977" xr:uid="{3EA62279-7B63-4800-AB47-821B6FF2E328}"/>
    <cellStyle name="Normalny 5 2 6 2 3 2 3" xfId="11978" xr:uid="{541E298C-C48C-4F60-AA05-0A3B101CB4A6}"/>
    <cellStyle name="Normalny 5 2 6 2 3 2 3 2" xfId="11979" xr:uid="{7D4E6B50-490C-41D3-9840-7D88B251ED17}"/>
    <cellStyle name="Normalny 5 2 6 2 3 2 4" xfId="11980" xr:uid="{CD4A58BD-14FA-47BA-97B2-014C554EA07D}"/>
    <cellStyle name="Normalny 5 2 6 2 3 3" xfId="11981" xr:uid="{8AE5AD85-66E2-419F-9112-4783F9EA1820}"/>
    <cellStyle name="Normalny 5 2 6 2 3 3 2" xfId="11982" xr:uid="{33A7229E-AC4A-4AF8-AB42-272B0ABB20E8}"/>
    <cellStyle name="Normalny 5 2 6 2 3 3 2 2" xfId="11983" xr:uid="{A4180190-8E91-40AF-91A1-252A1354D8A8}"/>
    <cellStyle name="Normalny 5 2 6 2 3 3 3" xfId="11984" xr:uid="{A049D46D-2F58-4E77-9169-83E9E4E97619}"/>
    <cellStyle name="Normalny 5 2 6 2 3 4" xfId="11985" xr:uid="{0E2CF919-6798-487A-83A9-692D82A01771}"/>
    <cellStyle name="Normalny 5 2 6 2 3 4 2" xfId="11986" xr:uid="{DBF765B1-D245-4E34-ADDE-5FBB30D95350}"/>
    <cellStyle name="Normalny 5 2 6 2 3 5" xfId="11987" xr:uid="{744FD8D0-F9A9-4460-A2D1-60C07AE65605}"/>
    <cellStyle name="Normalny 5 2 6 2 4" xfId="11988" xr:uid="{B8431A3A-7DFB-45B1-A2BB-E97F5C90806F}"/>
    <cellStyle name="Normalny 5 2 6 2 4 2" xfId="11989" xr:uid="{943A0148-36F7-4B71-915D-969D0F22D9B2}"/>
    <cellStyle name="Normalny 5 2 6 2 4 2 2" xfId="11990" xr:uid="{D449F84A-4FB9-417E-A85A-3BE197462B6A}"/>
    <cellStyle name="Normalny 5 2 6 2 4 2 2 2" xfId="11991" xr:uid="{F7107E34-44F7-490B-BA8F-E56C4386ADC1}"/>
    <cellStyle name="Normalny 5 2 6 2 4 2 3" xfId="11992" xr:uid="{BF8F650F-3B5C-4A6D-AF88-D21B0AC82691}"/>
    <cellStyle name="Normalny 5 2 6 2 4 3" xfId="11993" xr:uid="{01D08B31-13EB-4707-B8D5-CEB19A2AE156}"/>
    <cellStyle name="Normalny 5 2 6 2 4 3 2" xfId="11994" xr:uid="{336F276E-A228-49F3-9024-F8BF919F3F9E}"/>
    <cellStyle name="Normalny 5 2 6 2 4 4" xfId="11995" xr:uid="{8AE2DB39-778C-4E95-92E6-079516142DE6}"/>
    <cellStyle name="Normalny 5 2 6 2 5" xfId="11996" xr:uid="{8F49F799-F280-47CB-8C8D-6A57F43772B7}"/>
    <cellStyle name="Normalny 5 2 6 2 5 2" xfId="11997" xr:uid="{BBAB2EC3-1BE0-4195-9C1F-B258AD669C18}"/>
    <cellStyle name="Normalny 5 2 6 2 5 2 2" xfId="11998" xr:uid="{AA6DE22D-5A3C-4616-B7E6-16CF74E713D1}"/>
    <cellStyle name="Normalny 5 2 6 2 5 3" xfId="11999" xr:uid="{D9359133-5B76-4659-A71F-6D57C3C4AF57}"/>
    <cellStyle name="Normalny 5 2 6 2 6" xfId="12000" xr:uid="{053459FF-F05C-46BF-B211-55B242843AE8}"/>
    <cellStyle name="Normalny 5 2 6 2 6 2" xfId="12001" xr:uid="{AD5E944C-411E-4157-A2B4-D41FC8801037}"/>
    <cellStyle name="Normalny 5 2 6 2 7" xfId="12002" xr:uid="{2FB97FE9-E1A6-4619-AE3A-6D4393A8E9D5}"/>
    <cellStyle name="Normalny 5 2 6 3" xfId="12003" xr:uid="{C3ECACAC-75E9-4640-A7EE-2B63409B5E24}"/>
    <cellStyle name="Normalny 5 2 6 3 2" xfId="12004" xr:uid="{9DB3554E-826E-4DB7-80A1-E9F0BD384A78}"/>
    <cellStyle name="Normalny 5 2 6 3 2 2" xfId="12005" xr:uid="{45BA7F68-34A3-4A53-9307-690FF072795B}"/>
    <cellStyle name="Normalny 5 2 6 3 2 2 2" xfId="12006" xr:uid="{F0F8C343-7124-4BB5-952D-37885BE21B93}"/>
    <cellStyle name="Normalny 5 2 6 3 2 2 2 2" xfId="12007" xr:uid="{7DCEF6C3-BC38-4959-954E-90070DC31211}"/>
    <cellStyle name="Normalny 5 2 6 3 2 2 2 2 2" xfId="12008" xr:uid="{4C35A911-FC14-4011-8376-FA954BCDDE0A}"/>
    <cellStyle name="Normalny 5 2 6 3 2 2 2 3" xfId="12009" xr:uid="{A5E35A83-3722-4443-AA35-AE0D3843D6BC}"/>
    <cellStyle name="Normalny 5 2 6 3 2 2 3" xfId="12010" xr:uid="{D0DFB19B-A336-4960-9102-2102970EA3CE}"/>
    <cellStyle name="Normalny 5 2 6 3 2 2 3 2" xfId="12011" xr:uid="{D0D362C1-0F30-49F0-BDBA-C9759372B634}"/>
    <cellStyle name="Normalny 5 2 6 3 2 2 4" xfId="12012" xr:uid="{37D5A9D5-B9C1-4071-B893-5953FA399618}"/>
    <cellStyle name="Normalny 5 2 6 3 2 3" xfId="12013" xr:uid="{EB3CF828-85D3-4531-9DB8-36738B3C0FB3}"/>
    <cellStyle name="Normalny 5 2 6 3 2 3 2" xfId="12014" xr:uid="{99C094CE-D055-4D40-96BC-0679B12604F2}"/>
    <cellStyle name="Normalny 5 2 6 3 2 3 2 2" xfId="12015" xr:uid="{9633D3F8-527D-47E4-A809-015B14337B65}"/>
    <cellStyle name="Normalny 5 2 6 3 2 3 3" xfId="12016" xr:uid="{AEE370F1-36E7-4FF8-B209-47F9937EFB8F}"/>
    <cellStyle name="Normalny 5 2 6 3 2 4" xfId="12017" xr:uid="{2AE0DF89-AA9D-489E-B9F0-8615248C6BEF}"/>
    <cellStyle name="Normalny 5 2 6 3 2 4 2" xfId="12018" xr:uid="{68C9E8E7-A812-470F-965C-14B6827D6050}"/>
    <cellStyle name="Normalny 5 2 6 3 2 5" xfId="12019" xr:uid="{B3AB7F8B-26CC-4383-9C85-FF1B543C9D95}"/>
    <cellStyle name="Normalny 5 2 6 3 3" xfId="12020" xr:uid="{AA832695-95CA-4335-B72C-0D20F3DBD702}"/>
    <cellStyle name="Normalny 5 2 6 3 3 2" xfId="12021" xr:uid="{2C1C5AF9-8078-4E30-9136-841AD235CCBE}"/>
    <cellStyle name="Normalny 5 2 6 3 3 2 2" xfId="12022" xr:uid="{C2733873-B922-4BB7-8652-3C335C1F413E}"/>
    <cellStyle name="Normalny 5 2 6 3 3 2 2 2" xfId="12023" xr:uid="{AD08A7B6-1BA4-457B-B17A-593583B87F31}"/>
    <cellStyle name="Normalny 5 2 6 3 3 2 3" xfId="12024" xr:uid="{31939636-15AE-4B3A-88BF-8832AB486C98}"/>
    <cellStyle name="Normalny 5 2 6 3 3 3" xfId="12025" xr:uid="{52B30925-52A2-4E17-A220-6E9BB3F7C80D}"/>
    <cellStyle name="Normalny 5 2 6 3 3 3 2" xfId="12026" xr:uid="{77088B30-8932-48F1-8B39-43DDD27F759A}"/>
    <cellStyle name="Normalny 5 2 6 3 3 4" xfId="12027" xr:uid="{B7DC04A3-AD72-4ACA-A464-C29AC566873D}"/>
    <cellStyle name="Normalny 5 2 6 3 4" xfId="12028" xr:uid="{C9E0BAA1-9B56-4F1B-B9F1-C4F4CAEE7B5B}"/>
    <cellStyle name="Normalny 5 2 6 3 4 2" xfId="12029" xr:uid="{D1DD37DB-2A41-4E91-B1F7-ECD0E5F2C87B}"/>
    <cellStyle name="Normalny 5 2 6 3 4 2 2" xfId="12030" xr:uid="{BF6D3794-F4D2-423D-8C07-720E73860D22}"/>
    <cellStyle name="Normalny 5 2 6 3 4 3" xfId="12031" xr:uid="{1F21D51E-1889-4F3F-977C-4040199325AF}"/>
    <cellStyle name="Normalny 5 2 6 3 5" xfId="12032" xr:uid="{536ACBBA-186E-44A3-8CA8-0812A15ED76C}"/>
    <cellStyle name="Normalny 5 2 6 3 5 2" xfId="12033" xr:uid="{AF448919-1E38-4BE1-9699-595B56EDF2EC}"/>
    <cellStyle name="Normalny 5 2 6 3 6" xfId="12034" xr:uid="{8F60FF43-5EDA-4949-84A2-ACDAEA63B656}"/>
    <cellStyle name="Normalny 5 2 6 4" xfId="12035" xr:uid="{73E08743-CFDB-4733-BE49-609E74662070}"/>
    <cellStyle name="Normalny 5 2 6 4 2" xfId="12036" xr:uid="{2BAC5BCB-DBDE-4875-94B0-2C827C545986}"/>
    <cellStyle name="Normalny 5 2 6 4 2 2" xfId="12037" xr:uid="{A780B4F0-918F-4C83-85A6-B16EACA2D591}"/>
    <cellStyle name="Normalny 5 2 6 4 2 2 2" xfId="12038" xr:uid="{6E5235DE-DA38-47F7-B8B6-89ACA721E2FA}"/>
    <cellStyle name="Normalny 5 2 6 4 2 2 2 2" xfId="12039" xr:uid="{0D2629D6-FF58-45A4-AB59-821F29BAA691}"/>
    <cellStyle name="Normalny 5 2 6 4 2 2 3" xfId="12040" xr:uid="{36E91C26-B590-496B-9318-DCC977F2B917}"/>
    <cellStyle name="Normalny 5 2 6 4 2 3" xfId="12041" xr:uid="{C27D9AC2-87AE-4D04-A04D-CFD745C4C9A6}"/>
    <cellStyle name="Normalny 5 2 6 4 2 3 2" xfId="12042" xr:uid="{344B7F6E-2B64-4168-81C4-DEBA67FD2305}"/>
    <cellStyle name="Normalny 5 2 6 4 2 4" xfId="12043" xr:uid="{87A9E8F8-8346-4466-A7BA-1C4C4572AF9C}"/>
    <cellStyle name="Normalny 5 2 6 4 3" xfId="12044" xr:uid="{92118153-CEBB-4C58-8223-6B6675D5F649}"/>
    <cellStyle name="Normalny 5 2 6 4 3 2" xfId="12045" xr:uid="{472F05F1-8892-44E0-BB59-51ADBFB115D4}"/>
    <cellStyle name="Normalny 5 2 6 4 3 2 2" xfId="12046" xr:uid="{82956DA9-5231-4A2A-BD40-034248A751A3}"/>
    <cellStyle name="Normalny 5 2 6 4 3 3" xfId="12047" xr:uid="{BBDA7E7A-7D37-4645-845B-51DDF6FEB808}"/>
    <cellStyle name="Normalny 5 2 6 4 4" xfId="12048" xr:uid="{7A52F092-23A0-4116-B88D-409567A9BDE4}"/>
    <cellStyle name="Normalny 5 2 6 4 4 2" xfId="12049" xr:uid="{2FF76908-B496-4B88-BA3F-DE6DBF4C46C7}"/>
    <cellStyle name="Normalny 5 2 6 4 5" xfId="12050" xr:uid="{D42852CF-4308-42AC-9A47-AA852C0D66CC}"/>
    <cellStyle name="Normalny 5 2 6 5" xfId="12051" xr:uid="{6489F3CB-C320-4000-8A24-7D4A4C6ED08E}"/>
    <cellStyle name="Normalny 5 2 6 5 2" xfId="12052" xr:uid="{946DAB99-6368-4952-8473-F813390F3CF2}"/>
    <cellStyle name="Normalny 5 2 6 5 2 2" xfId="12053" xr:uid="{C2206E66-7602-42A7-8574-3A3FBA6380AE}"/>
    <cellStyle name="Normalny 5 2 6 5 2 2 2" xfId="12054" xr:uid="{A488B830-9809-495B-B336-EB06F68324C4}"/>
    <cellStyle name="Normalny 5 2 6 5 2 3" xfId="12055" xr:uid="{F422D02D-69BD-4CF6-81A3-2DBCCFFCB7D3}"/>
    <cellStyle name="Normalny 5 2 6 5 3" xfId="12056" xr:uid="{AB0A3D62-2C53-4454-8A6B-4581B5C4CDC9}"/>
    <cellStyle name="Normalny 5 2 6 5 3 2" xfId="12057" xr:uid="{6A3632FC-4246-484B-B6B0-61EFD381D447}"/>
    <cellStyle name="Normalny 5 2 6 5 4" xfId="12058" xr:uid="{280681AF-44AF-4E05-93EC-0E632D5E9BDB}"/>
    <cellStyle name="Normalny 5 2 6 6" xfId="12059" xr:uid="{D9607023-FB37-4F19-9DDB-46D596F99764}"/>
    <cellStyle name="Normalny 5 2 6 6 2" xfId="12060" xr:uid="{3627D6E8-1A8F-4899-9FA1-34C5C4FEADF2}"/>
    <cellStyle name="Normalny 5 2 6 6 2 2" xfId="12061" xr:uid="{93BBB143-C988-4FB2-B997-8FCEBCA3A1C6}"/>
    <cellStyle name="Normalny 5 2 6 6 3" xfId="12062" xr:uid="{A1436B3B-FC2E-46AC-8195-9B4ED741FD36}"/>
    <cellStyle name="Normalny 5 2 6 7" xfId="12063" xr:uid="{C361DC8C-9E22-424F-AF5F-8170BEB244E4}"/>
    <cellStyle name="Normalny 5 2 6 7 2" xfId="12064" xr:uid="{3D206724-A13C-489F-B504-64C04AE598B7}"/>
    <cellStyle name="Normalny 5 2 6 8" xfId="12065" xr:uid="{BEFD91F2-C9D5-4753-938D-746BFFE5CC9A}"/>
    <cellStyle name="Normalny 5 2 7" xfId="12066" xr:uid="{9911673D-5A3E-4876-A42C-E117803CD1B2}"/>
    <cellStyle name="Normalny 5 2 7 2" xfId="12067" xr:uid="{96309C11-3550-456F-849B-78C4C9447A18}"/>
    <cellStyle name="Normalny 5 2 7 2 2" xfId="12068" xr:uid="{3D0D2F6A-C494-401C-8760-03C2D34CF012}"/>
    <cellStyle name="Normalny 5 2 7 2 2 2" xfId="12069" xr:uid="{6F76E775-0B13-4C33-A8B1-F3DA0801C6F0}"/>
    <cellStyle name="Normalny 5 2 7 2 2 2 2" xfId="12070" xr:uid="{24630DA2-F5AB-4CAB-BF3D-4BC0FD9CF86D}"/>
    <cellStyle name="Normalny 5 2 7 2 2 2 2 2" xfId="12071" xr:uid="{93AB6C30-69F8-41AC-BB5C-04CC911C95B4}"/>
    <cellStyle name="Normalny 5 2 7 2 2 2 2 2 2" xfId="12072" xr:uid="{9C01C687-1DF7-4AFC-B880-F47D4FC436E9}"/>
    <cellStyle name="Normalny 5 2 7 2 2 2 2 3" xfId="12073" xr:uid="{9794AF92-1B8C-4CBE-80AD-00DC0EE7A3E3}"/>
    <cellStyle name="Normalny 5 2 7 2 2 2 3" xfId="12074" xr:uid="{9598F075-896B-4ACE-A5F1-0C2F1F7C3740}"/>
    <cellStyle name="Normalny 5 2 7 2 2 2 3 2" xfId="12075" xr:uid="{35714782-E1C1-452E-B8CA-63A7BB2F6137}"/>
    <cellStyle name="Normalny 5 2 7 2 2 2 4" xfId="12076" xr:uid="{553D9316-765E-447F-B2E1-C2851CB5B5DF}"/>
    <cellStyle name="Normalny 5 2 7 2 2 3" xfId="12077" xr:uid="{18225C67-BB01-4477-BDC4-C857DF9A9563}"/>
    <cellStyle name="Normalny 5 2 7 2 2 3 2" xfId="12078" xr:uid="{A01DFE53-AC37-44E1-90EA-B0C5F3EECD83}"/>
    <cellStyle name="Normalny 5 2 7 2 2 3 2 2" xfId="12079" xr:uid="{DDF6696E-C02F-490A-B607-003408F265B3}"/>
    <cellStyle name="Normalny 5 2 7 2 2 3 3" xfId="12080" xr:uid="{AF23AADF-EC1A-455E-AD9E-4D318192260F}"/>
    <cellStyle name="Normalny 5 2 7 2 2 4" xfId="12081" xr:uid="{C1E09F2C-0A9A-4D98-B50B-26D3EEDD8CC7}"/>
    <cellStyle name="Normalny 5 2 7 2 2 4 2" xfId="12082" xr:uid="{C5D0E9E2-1332-42D7-B0C6-63A767D091A2}"/>
    <cellStyle name="Normalny 5 2 7 2 2 5" xfId="12083" xr:uid="{D32E08CC-00C6-4380-9006-DFB6E69FFEBD}"/>
    <cellStyle name="Normalny 5 2 7 2 3" xfId="12084" xr:uid="{6AD7B606-C403-4EC0-BF39-352DDE055115}"/>
    <cellStyle name="Normalny 5 2 7 2 3 2" xfId="12085" xr:uid="{C331359A-643D-40CD-A17E-F3D3CEF14B1F}"/>
    <cellStyle name="Normalny 5 2 7 2 3 2 2" xfId="12086" xr:uid="{E9212CB3-FB91-498E-930E-F5287108C96F}"/>
    <cellStyle name="Normalny 5 2 7 2 3 2 2 2" xfId="12087" xr:uid="{232F5830-84A8-4168-AA59-66B1737C218C}"/>
    <cellStyle name="Normalny 5 2 7 2 3 2 3" xfId="12088" xr:uid="{14A5B481-C237-483F-9AAF-789C749E4D6C}"/>
    <cellStyle name="Normalny 5 2 7 2 3 3" xfId="12089" xr:uid="{58D4A7B6-5C89-4851-9CA6-E86B3460B9FB}"/>
    <cellStyle name="Normalny 5 2 7 2 3 3 2" xfId="12090" xr:uid="{019FD967-7543-4EBA-AA7D-DA51EE25020F}"/>
    <cellStyle name="Normalny 5 2 7 2 3 4" xfId="12091" xr:uid="{DC5FA984-BEA3-4953-8028-F0549FF5143C}"/>
    <cellStyle name="Normalny 5 2 7 2 4" xfId="12092" xr:uid="{1CE51DB2-9C80-4115-A181-F62F7B86B68A}"/>
    <cellStyle name="Normalny 5 2 7 2 4 2" xfId="12093" xr:uid="{7D07C4AC-9A24-49D3-BD16-9A8DBFD3DC4D}"/>
    <cellStyle name="Normalny 5 2 7 2 4 2 2" xfId="12094" xr:uid="{B027FA68-8C1D-4E94-84EC-BC3B466DDF1F}"/>
    <cellStyle name="Normalny 5 2 7 2 4 3" xfId="12095" xr:uid="{80417280-820E-4B43-B86C-0C85926960B4}"/>
    <cellStyle name="Normalny 5 2 7 2 5" xfId="12096" xr:uid="{C448A1EE-06AC-41D6-A1D3-F7CD6F6A83C5}"/>
    <cellStyle name="Normalny 5 2 7 2 5 2" xfId="12097" xr:uid="{8C523F0B-E70B-4626-8438-33F96BB1F45C}"/>
    <cellStyle name="Normalny 5 2 7 2 6" xfId="12098" xr:uid="{C3714472-BF3D-4645-8F5D-D53E52C9920F}"/>
    <cellStyle name="Normalny 5 2 7 3" xfId="12099" xr:uid="{7E7A0795-EC16-4275-97A1-6DA21986DF3B}"/>
    <cellStyle name="Normalny 5 2 7 3 2" xfId="12100" xr:uid="{D62E2A5B-2E8D-4123-B08D-39E2ACE97880}"/>
    <cellStyle name="Normalny 5 2 7 3 2 2" xfId="12101" xr:uid="{15B5376A-68F5-445C-B3FA-01B03FAA3C21}"/>
    <cellStyle name="Normalny 5 2 7 3 2 2 2" xfId="12102" xr:uid="{294CC967-7B6D-4DDA-B539-76297856FC45}"/>
    <cellStyle name="Normalny 5 2 7 3 2 2 2 2" xfId="12103" xr:uid="{E430E31D-8780-4D82-BD39-84BF53FB4E2B}"/>
    <cellStyle name="Normalny 5 2 7 3 2 2 3" xfId="12104" xr:uid="{F6A6A281-6822-468B-A6D1-AA5AE576AFE0}"/>
    <cellStyle name="Normalny 5 2 7 3 2 3" xfId="12105" xr:uid="{679A19A0-7A58-436E-B572-7ADD39F75936}"/>
    <cellStyle name="Normalny 5 2 7 3 2 3 2" xfId="12106" xr:uid="{2DEC77D7-11AE-4EBA-8474-65B3149B0118}"/>
    <cellStyle name="Normalny 5 2 7 3 2 4" xfId="12107" xr:uid="{34D91458-CE93-486B-B464-FB6C0D3832A3}"/>
    <cellStyle name="Normalny 5 2 7 3 3" xfId="12108" xr:uid="{712045E2-1AE3-46B4-B0D6-B5CFCFFFBE9B}"/>
    <cellStyle name="Normalny 5 2 7 3 3 2" xfId="12109" xr:uid="{7BFF6665-9808-4D4F-B679-386B72763829}"/>
    <cellStyle name="Normalny 5 2 7 3 3 2 2" xfId="12110" xr:uid="{CA164E38-E78E-43FF-80EB-F19F44EEAD02}"/>
    <cellStyle name="Normalny 5 2 7 3 3 3" xfId="12111" xr:uid="{205A272C-610E-4DFD-A477-13B692ED108E}"/>
    <cellStyle name="Normalny 5 2 7 3 4" xfId="12112" xr:uid="{9E41FB3C-477A-43E5-B34C-22B60A63C0C1}"/>
    <cellStyle name="Normalny 5 2 7 3 4 2" xfId="12113" xr:uid="{7E62E042-5858-4E16-B74D-5C3DC0B65BBE}"/>
    <cellStyle name="Normalny 5 2 7 3 5" xfId="12114" xr:uid="{23E1BB6D-6110-4F60-8704-1581961D787C}"/>
    <cellStyle name="Normalny 5 2 7 4" xfId="12115" xr:uid="{F7F39B59-9FEA-4323-B825-ED29AB35638A}"/>
    <cellStyle name="Normalny 5 2 7 4 2" xfId="12116" xr:uid="{BA70FD4E-A810-4CBF-81EC-4D3290061937}"/>
    <cellStyle name="Normalny 5 2 7 4 2 2" xfId="12117" xr:uid="{6E2021FF-4AB5-4548-AC8F-7C401EFBF004}"/>
    <cellStyle name="Normalny 5 2 7 4 2 2 2" xfId="12118" xr:uid="{ABFD3087-2B11-4CB8-8D87-F982C444803C}"/>
    <cellStyle name="Normalny 5 2 7 4 2 3" xfId="12119" xr:uid="{1493E473-171E-4082-A319-1DFC5183E035}"/>
    <cellStyle name="Normalny 5 2 7 4 3" xfId="12120" xr:uid="{3BCCFC42-833B-4D87-B4E0-18AACB4496D6}"/>
    <cellStyle name="Normalny 5 2 7 4 3 2" xfId="12121" xr:uid="{2157AE80-4ABC-4301-9EBF-FE1474D2992B}"/>
    <cellStyle name="Normalny 5 2 7 4 4" xfId="12122" xr:uid="{AE2F7514-FABF-4959-894B-1E1CFE5E2177}"/>
    <cellStyle name="Normalny 5 2 7 5" xfId="12123" xr:uid="{48E11261-AE80-446B-B2E7-BB5580C7C9C3}"/>
    <cellStyle name="Normalny 5 2 7 5 2" xfId="12124" xr:uid="{AEDF5401-FE73-4500-932E-E10EBB726598}"/>
    <cellStyle name="Normalny 5 2 7 5 2 2" xfId="12125" xr:uid="{1E9C3B7C-CFB0-4EF6-9EE8-A3C4141ADE68}"/>
    <cellStyle name="Normalny 5 2 7 5 3" xfId="12126" xr:uid="{4389D2B8-42E0-44D5-90D1-2550BE17F461}"/>
    <cellStyle name="Normalny 5 2 7 6" xfId="12127" xr:uid="{AD1D5622-28F5-4F8A-A1C0-47820438F7E8}"/>
    <cellStyle name="Normalny 5 2 7 6 2" xfId="12128" xr:uid="{E791B87A-DCD9-431F-8140-C17DBB18C10B}"/>
    <cellStyle name="Normalny 5 2 7 7" xfId="12129" xr:uid="{4296C2CA-B1FF-4672-9229-5864BC0B5970}"/>
    <cellStyle name="Normalny 5 2 8" xfId="12130" xr:uid="{6FB070EC-6E3B-4373-A105-161501913D0E}"/>
    <cellStyle name="Normalny 5 2 8 2" xfId="12131" xr:uid="{FDC389FE-2F2C-4C79-A831-DF42512F0131}"/>
    <cellStyle name="Normalny 5 2 8 2 2" xfId="12132" xr:uid="{A26A5A16-92DB-46BA-9D0E-C82CF7C8AA15}"/>
    <cellStyle name="Normalny 5 2 8 2 2 2" xfId="12133" xr:uid="{F4B7A317-ECEA-4502-9293-F1DBC43CFDD4}"/>
    <cellStyle name="Normalny 5 2 8 2 2 2 2" xfId="12134" xr:uid="{5FDB3F7B-B0A8-4E4D-ACCF-D33C0C15BC00}"/>
    <cellStyle name="Normalny 5 2 8 2 2 2 2 2" xfId="12135" xr:uid="{760A8C9E-DFB7-4C6F-9CEA-A3728A725083}"/>
    <cellStyle name="Normalny 5 2 8 2 2 2 3" xfId="12136" xr:uid="{A20E409C-65B6-4667-8EE9-3B7E45A9A1B8}"/>
    <cellStyle name="Normalny 5 2 8 2 2 3" xfId="12137" xr:uid="{4E74E355-382E-4F7E-AEBC-7FA5CE6EA8E3}"/>
    <cellStyle name="Normalny 5 2 8 2 2 3 2" xfId="12138" xr:uid="{8E09C2BB-4691-47ED-89A7-5AC3C995FE3E}"/>
    <cellStyle name="Normalny 5 2 8 2 2 4" xfId="12139" xr:uid="{B5AB0F2C-05D6-4426-95FB-536FEBAA115A}"/>
    <cellStyle name="Normalny 5 2 8 2 3" xfId="12140" xr:uid="{7722FBB9-1654-485B-95BA-8A4B3165ABA2}"/>
    <cellStyle name="Normalny 5 2 8 2 3 2" xfId="12141" xr:uid="{16BF57FF-A3A4-4DC7-98AA-FE5DDBDE606A}"/>
    <cellStyle name="Normalny 5 2 8 2 3 2 2" xfId="12142" xr:uid="{39709805-0C85-4506-9B66-058B872267AE}"/>
    <cellStyle name="Normalny 5 2 8 2 3 3" xfId="12143" xr:uid="{54D507E7-822F-4FEE-AD77-DDDA0CD33109}"/>
    <cellStyle name="Normalny 5 2 8 2 4" xfId="12144" xr:uid="{AA1FECE3-0331-4EAC-AF04-0AC00524FBF3}"/>
    <cellStyle name="Normalny 5 2 8 2 4 2" xfId="12145" xr:uid="{053DFCFD-F3CC-4849-9963-FA708C18B2E1}"/>
    <cellStyle name="Normalny 5 2 8 2 5" xfId="12146" xr:uid="{4BBBAFB4-E428-4626-924E-BB63256F290B}"/>
    <cellStyle name="Normalny 5 2 8 3" xfId="12147" xr:uid="{8283A65E-F58D-49FD-9D07-65F3EFEC3784}"/>
    <cellStyle name="Normalny 5 2 8 3 2" xfId="12148" xr:uid="{E67ED99F-9EEB-4E97-9F84-DB5C86735227}"/>
    <cellStyle name="Normalny 5 2 8 3 2 2" xfId="12149" xr:uid="{D846DD56-F1D7-4C8D-982B-55974DF8DEB2}"/>
    <cellStyle name="Normalny 5 2 8 3 2 2 2" xfId="12150" xr:uid="{29F02E74-C900-4DF1-A9EA-F79B2E841A44}"/>
    <cellStyle name="Normalny 5 2 8 3 2 3" xfId="12151" xr:uid="{FFAA05FD-804D-407A-A5A4-154894C728AF}"/>
    <cellStyle name="Normalny 5 2 8 3 3" xfId="12152" xr:uid="{906E52F0-AFC4-4CCD-B286-732C50C757CA}"/>
    <cellStyle name="Normalny 5 2 8 3 3 2" xfId="12153" xr:uid="{9B5F166D-A940-4520-B30A-8A88AA7DB2BA}"/>
    <cellStyle name="Normalny 5 2 8 3 4" xfId="12154" xr:uid="{CED2B1CF-D1DF-45F4-8A87-A32B952CEEAC}"/>
    <cellStyle name="Normalny 5 2 8 4" xfId="12155" xr:uid="{3189622B-333C-4301-968A-398253BFBE40}"/>
    <cellStyle name="Normalny 5 2 8 4 2" xfId="12156" xr:uid="{80B397EB-3AA8-4C26-8B31-784E09E162CD}"/>
    <cellStyle name="Normalny 5 2 8 4 2 2" xfId="12157" xr:uid="{948BFE12-EAEC-463B-A7D7-80518AC47681}"/>
    <cellStyle name="Normalny 5 2 8 4 3" xfId="12158" xr:uid="{2805619A-B2E7-4772-9446-54F815D3A49B}"/>
    <cellStyle name="Normalny 5 2 8 5" xfId="12159" xr:uid="{9D4E74BC-96E8-4D27-BB9E-E9E0E62368C6}"/>
    <cellStyle name="Normalny 5 2 8 5 2" xfId="12160" xr:uid="{CF6B1FBB-FDF8-40B1-9927-66A3D4AAE69A}"/>
    <cellStyle name="Normalny 5 2 8 6" xfId="12161" xr:uid="{FE5F7CC8-52B8-47D3-A907-04A4AFD64B53}"/>
    <cellStyle name="Normalny 5 2 9" xfId="12162" xr:uid="{851474F0-0251-4CDA-8771-D00348AEDBA7}"/>
    <cellStyle name="Normalny 5 2 9 2" xfId="12163" xr:uid="{EB04F47A-7767-429D-AF75-552E86E5BA8D}"/>
    <cellStyle name="Normalny 5 2 9 2 2" xfId="12164" xr:uid="{6B559CBE-930E-405B-AD2B-5D6B841898C1}"/>
    <cellStyle name="Normalny 5 2 9 2 2 2" xfId="12165" xr:uid="{E6BAB56B-754D-475A-AB49-5CC8015B0E41}"/>
    <cellStyle name="Normalny 5 2 9 2 2 2 2" xfId="12166" xr:uid="{AA1A2FCA-3D53-4893-9799-03AB0EFB3CEE}"/>
    <cellStyle name="Normalny 5 2 9 2 2 3" xfId="12167" xr:uid="{5F498093-A672-4738-AB5B-9A05ABD21556}"/>
    <cellStyle name="Normalny 5 2 9 2 3" xfId="12168" xr:uid="{56AAE122-0125-4972-91DB-A48B68B773B8}"/>
    <cellStyle name="Normalny 5 2 9 2 3 2" xfId="12169" xr:uid="{74FB963B-A945-472F-AD6A-F83384DD7835}"/>
    <cellStyle name="Normalny 5 2 9 2 4" xfId="12170" xr:uid="{4F4D44F2-9F63-4FB9-91BF-5A11FC6A4864}"/>
    <cellStyle name="Normalny 5 2 9 3" xfId="12171" xr:uid="{D2F235AF-4A34-4962-BD37-42794532A1D9}"/>
    <cellStyle name="Normalny 5 2 9 3 2" xfId="12172" xr:uid="{942B91DC-B522-47E5-9DD9-1F6CC40F95C1}"/>
    <cellStyle name="Normalny 5 2 9 3 2 2" xfId="12173" xr:uid="{C8E3D0E5-20BD-4089-85E5-7F8C8C1F34F0}"/>
    <cellStyle name="Normalny 5 2 9 3 3" xfId="12174" xr:uid="{DA69E6DD-496F-4D3D-8A4D-4E1315E17205}"/>
    <cellStyle name="Normalny 5 2 9 4" xfId="12175" xr:uid="{9EE1A228-B2E7-4B30-B12E-CD983F78E17C}"/>
    <cellStyle name="Normalny 5 2 9 4 2" xfId="12176" xr:uid="{24A01FF8-21AC-4FCE-BADF-5C232297B4C8}"/>
    <cellStyle name="Normalny 5 2 9 5" xfId="12177" xr:uid="{3A184278-63BB-4CE4-A0A5-7C5840DF3BAE}"/>
    <cellStyle name="Normalny 5 2_DT-SPV 13 BZWBK report as at 31 12 2011 (+NOI) - RB audit v1(internal) -s" xfId="40757" xr:uid="{DE30CC8D-2DF2-4A87-80F5-F40DF1077B51}"/>
    <cellStyle name="Normalny 5 3" xfId="12178" xr:uid="{98132D0E-5621-472D-B5E3-1E0052C26490}"/>
    <cellStyle name="Normalny 5 3 10" xfId="12179" xr:uid="{617801E2-CF8E-4743-9D49-E69F4529A398}"/>
    <cellStyle name="Normalny 5 3 2" xfId="12180" xr:uid="{7DE34D87-5C12-48F3-9A9A-7FFBE11B8B50}"/>
    <cellStyle name="Normalny 5 3 2 2" xfId="12181" xr:uid="{EF559C3F-FEC9-4C9D-93D5-DAD5B9BF0909}"/>
    <cellStyle name="Normalny 5 3 2 2 2" xfId="12182" xr:uid="{3FD5FB4D-5CF2-4CD4-8FAD-A25FA26FA637}"/>
    <cellStyle name="Normalny 5 3 2 2 2 2" xfId="12183" xr:uid="{DDCE2819-553A-453B-8701-B85FE6ADABF2}"/>
    <cellStyle name="Normalny 5 3 2 2 2 2 2" xfId="12184" xr:uid="{B6E9867D-1A7A-4D38-9A61-715AD9F84A3D}"/>
    <cellStyle name="Normalny 5 3 2 2 2 2 2 2" xfId="12185" xr:uid="{C2CC950E-8856-407C-8E86-3D51A5C12395}"/>
    <cellStyle name="Normalny 5 3 2 2 2 2 2 2 2" xfId="12186" xr:uid="{90794C05-B2A6-4D68-BD07-86F5AC35E9BE}"/>
    <cellStyle name="Normalny 5 3 2 2 2 2 2 2 2 2" xfId="12187" xr:uid="{D803FA1B-776B-4BEE-9773-EEDD2E9EC7B3}"/>
    <cellStyle name="Normalny 5 3 2 2 2 2 2 2 2 2 2" xfId="12188" xr:uid="{A724C1D1-B5E0-4A73-A225-0D7E43B0246E}"/>
    <cellStyle name="Normalny 5 3 2 2 2 2 2 2 2 3" xfId="12189" xr:uid="{0504285F-B40E-443E-B0CD-255E41D127BA}"/>
    <cellStyle name="Normalny 5 3 2 2 2 2 2 2 3" xfId="12190" xr:uid="{52179C75-2380-499D-A0D1-07E9139492E5}"/>
    <cellStyle name="Normalny 5 3 2 2 2 2 2 2 3 2" xfId="12191" xr:uid="{04B80483-8BE1-4688-B805-ACCFC694F19C}"/>
    <cellStyle name="Normalny 5 3 2 2 2 2 2 2 4" xfId="12192" xr:uid="{955320FB-F397-4D13-9D02-E9FD5B080D4E}"/>
    <cellStyle name="Normalny 5 3 2 2 2 2 2 3" xfId="12193" xr:uid="{F88D3A06-7DE9-4750-B91F-D13476281B38}"/>
    <cellStyle name="Normalny 5 3 2 2 2 2 2 3 2" xfId="12194" xr:uid="{EEA58458-E848-4D20-BD93-B9C79F2A1153}"/>
    <cellStyle name="Normalny 5 3 2 2 2 2 2 3 2 2" xfId="12195" xr:uid="{1D61FC81-AE7E-4F29-845F-90CC19F9BA21}"/>
    <cellStyle name="Normalny 5 3 2 2 2 2 2 3 3" xfId="12196" xr:uid="{CC1EFCC8-787A-4D3E-A8C5-50A481E8DB2E}"/>
    <cellStyle name="Normalny 5 3 2 2 2 2 2 4" xfId="12197" xr:uid="{AFC2CDD9-C47C-4970-B2D4-F39EC37B37A0}"/>
    <cellStyle name="Normalny 5 3 2 2 2 2 2 4 2" xfId="12198" xr:uid="{F4FE96ED-55EA-452C-813A-9F784EC8E78C}"/>
    <cellStyle name="Normalny 5 3 2 2 2 2 2 5" xfId="12199" xr:uid="{226A34B5-982C-4639-8452-A99000905FD1}"/>
    <cellStyle name="Normalny 5 3 2 2 2 2 3" xfId="12200" xr:uid="{329939C0-6F49-4FE7-8331-86FBE5F097C8}"/>
    <cellStyle name="Normalny 5 3 2 2 2 2 3 2" xfId="12201" xr:uid="{114AA4F1-CFA2-4523-BCCF-B52F1631A827}"/>
    <cellStyle name="Normalny 5 3 2 2 2 2 3 2 2" xfId="12202" xr:uid="{6F3C9806-3243-496C-B26B-832E02DF8AEA}"/>
    <cellStyle name="Normalny 5 3 2 2 2 2 3 2 2 2" xfId="12203" xr:uid="{153F3B7F-1FF0-4A6B-B145-218C19D20BDF}"/>
    <cellStyle name="Normalny 5 3 2 2 2 2 3 2 3" xfId="12204" xr:uid="{5FC40177-D71E-44CB-A2A4-E3D0D9BCBF95}"/>
    <cellStyle name="Normalny 5 3 2 2 2 2 3 3" xfId="12205" xr:uid="{48471673-5248-421C-BCB9-B26977A7A483}"/>
    <cellStyle name="Normalny 5 3 2 2 2 2 3 3 2" xfId="12206" xr:uid="{F35C9CDA-871E-4620-99CE-13D8A30450E6}"/>
    <cellStyle name="Normalny 5 3 2 2 2 2 3 4" xfId="12207" xr:uid="{1F3D58AD-944B-4897-9E4D-8BB51F3B169F}"/>
    <cellStyle name="Normalny 5 3 2 2 2 2 4" xfId="12208" xr:uid="{75C1C0A5-DAC0-44C1-BA35-C9C4ACD244A8}"/>
    <cellStyle name="Normalny 5 3 2 2 2 2 4 2" xfId="12209" xr:uid="{62895FF8-C154-4FE8-B0CB-88DF64EFEAD8}"/>
    <cellStyle name="Normalny 5 3 2 2 2 2 4 2 2" xfId="12210" xr:uid="{1B23CE19-9416-45CE-8D17-021681B0CDC4}"/>
    <cellStyle name="Normalny 5 3 2 2 2 2 4 3" xfId="12211" xr:uid="{F05A3015-CEED-4EAD-8FFB-A59E2658BA46}"/>
    <cellStyle name="Normalny 5 3 2 2 2 2 5" xfId="12212" xr:uid="{D3E019D7-8AAD-4017-8951-2283EE9A6834}"/>
    <cellStyle name="Normalny 5 3 2 2 2 2 5 2" xfId="12213" xr:uid="{E6BED688-FEBA-4A3E-854F-F92A43FA2579}"/>
    <cellStyle name="Normalny 5 3 2 2 2 2 6" xfId="12214" xr:uid="{32F15DEC-2A96-4D1B-9F16-882528E5B616}"/>
    <cellStyle name="Normalny 5 3 2 2 2 3" xfId="12215" xr:uid="{74BA1FC5-4E59-4071-B4A0-BAC68D97A379}"/>
    <cellStyle name="Normalny 5 3 2 2 2 3 2" xfId="12216" xr:uid="{0B0A2412-1635-42AA-9FCE-4C82681C051B}"/>
    <cellStyle name="Normalny 5 3 2 2 2 3 2 2" xfId="12217" xr:uid="{36292A7C-7081-4FA3-9D0B-37F63B33E903}"/>
    <cellStyle name="Normalny 5 3 2 2 2 3 2 2 2" xfId="12218" xr:uid="{AF62E253-6CA9-4EBC-80EB-E707FEA5DB14}"/>
    <cellStyle name="Normalny 5 3 2 2 2 3 2 2 2 2" xfId="12219" xr:uid="{E8FD2803-AF65-45E9-8AE5-417822C7ABCC}"/>
    <cellStyle name="Normalny 5 3 2 2 2 3 2 2 3" xfId="12220" xr:uid="{71BD9A18-729D-419D-939A-AD163E7E3140}"/>
    <cellStyle name="Normalny 5 3 2 2 2 3 2 3" xfId="12221" xr:uid="{F0DB16C4-3D9A-4B91-942A-2CE9203B4BEC}"/>
    <cellStyle name="Normalny 5 3 2 2 2 3 2 3 2" xfId="12222" xr:uid="{0A042DBB-854A-4A22-86F7-6EF387881C09}"/>
    <cellStyle name="Normalny 5 3 2 2 2 3 2 4" xfId="12223" xr:uid="{FEAFB85E-4C29-4283-9AA3-7211A1A81D33}"/>
    <cellStyle name="Normalny 5 3 2 2 2 3 3" xfId="12224" xr:uid="{A62F4A99-53D3-4D2F-91A9-5CB22EB243C9}"/>
    <cellStyle name="Normalny 5 3 2 2 2 3 3 2" xfId="12225" xr:uid="{92F9FDB1-90B6-49FC-89C9-A36D7ABCC7E8}"/>
    <cellStyle name="Normalny 5 3 2 2 2 3 3 2 2" xfId="12226" xr:uid="{790C3991-253E-456E-ACDB-310A24701918}"/>
    <cellStyle name="Normalny 5 3 2 2 2 3 3 3" xfId="12227" xr:uid="{F9285A17-215F-4AA6-9373-DC88B44DC630}"/>
    <cellStyle name="Normalny 5 3 2 2 2 3 4" xfId="12228" xr:uid="{39CB0552-DC5F-4F1D-AD13-6A140EAEFF51}"/>
    <cellStyle name="Normalny 5 3 2 2 2 3 4 2" xfId="12229" xr:uid="{97948589-5D1D-44B3-870F-63EE87033866}"/>
    <cellStyle name="Normalny 5 3 2 2 2 3 5" xfId="12230" xr:uid="{AF48B33C-5D31-43EA-8D6B-D004CB90E9E3}"/>
    <cellStyle name="Normalny 5 3 2 2 2 4" xfId="12231" xr:uid="{5460E33E-2927-4223-A2D0-384B7D9A706C}"/>
    <cellStyle name="Normalny 5 3 2 2 2 4 2" xfId="12232" xr:uid="{B2B101CC-C8E0-4F94-B996-115647D0BECD}"/>
    <cellStyle name="Normalny 5 3 2 2 2 4 2 2" xfId="12233" xr:uid="{2228581F-A612-4BD0-B0A4-C55CE414834B}"/>
    <cellStyle name="Normalny 5 3 2 2 2 4 2 2 2" xfId="12234" xr:uid="{962172CF-551C-415E-A3CE-E55176F31A07}"/>
    <cellStyle name="Normalny 5 3 2 2 2 4 2 3" xfId="12235" xr:uid="{89548190-68BE-4C4B-8755-0195A75F7ECB}"/>
    <cellStyle name="Normalny 5 3 2 2 2 4 3" xfId="12236" xr:uid="{249FCA42-FF15-4467-9811-F1AB5EAA23BE}"/>
    <cellStyle name="Normalny 5 3 2 2 2 4 3 2" xfId="12237" xr:uid="{E74CEACB-DC6F-47D1-9A3C-BE6B7C9BB41B}"/>
    <cellStyle name="Normalny 5 3 2 2 2 4 4" xfId="12238" xr:uid="{47877AEA-999A-4E5B-939D-93001425FE52}"/>
    <cellStyle name="Normalny 5 3 2 2 2 5" xfId="12239" xr:uid="{7447A6F4-0746-4B11-80D6-1438B3CDE77B}"/>
    <cellStyle name="Normalny 5 3 2 2 2 5 2" xfId="12240" xr:uid="{38E4D866-0B86-4FB1-8F2E-4086FC5CC464}"/>
    <cellStyle name="Normalny 5 3 2 2 2 5 2 2" xfId="12241" xr:uid="{7BDF9744-33F7-4F47-B81A-1C385613F9D3}"/>
    <cellStyle name="Normalny 5 3 2 2 2 5 3" xfId="12242" xr:uid="{BE20F487-6615-4649-9DFF-B5B96A0A5D44}"/>
    <cellStyle name="Normalny 5 3 2 2 2 6" xfId="12243" xr:uid="{DD7708D2-15E8-484F-8CA0-6B3504885F3D}"/>
    <cellStyle name="Normalny 5 3 2 2 2 6 2" xfId="12244" xr:uid="{59986A84-C18D-422A-9273-EDBF776672D8}"/>
    <cellStyle name="Normalny 5 3 2 2 2 7" xfId="12245" xr:uid="{4E3A45C4-E49E-47FD-AEC3-79B3FF56BC76}"/>
    <cellStyle name="Normalny 5 3 2 2 3" xfId="12246" xr:uid="{6D335DB7-2AE3-4D83-A302-C30384781952}"/>
    <cellStyle name="Normalny 5 3 2 2 3 2" xfId="12247" xr:uid="{61213E46-E546-4946-9CD8-58931BBC448A}"/>
    <cellStyle name="Normalny 5 3 2 2 3 2 2" xfId="12248" xr:uid="{F914F503-162D-4483-B891-06E4DF5471EB}"/>
    <cellStyle name="Normalny 5 3 2 2 3 2 2 2" xfId="12249" xr:uid="{729A87F9-AE66-4889-8F68-3A60C8329DDA}"/>
    <cellStyle name="Normalny 5 3 2 2 3 2 2 2 2" xfId="12250" xr:uid="{6E89B0B5-68D9-4767-AB40-4B6BFB524A88}"/>
    <cellStyle name="Normalny 5 3 2 2 3 2 2 2 2 2" xfId="12251" xr:uid="{064AE5BB-310F-4676-A059-D365F97A0234}"/>
    <cellStyle name="Normalny 5 3 2 2 3 2 2 2 3" xfId="12252" xr:uid="{0E692498-8C85-4CE1-9EA4-75800D8C3744}"/>
    <cellStyle name="Normalny 5 3 2 2 3 2 2 3" xfId="12253" xr:uid="{6239D432-451D-4ED8-920B-9A09DF89C50E}"/>
    <cellStyle name="Normalny 5 3 2 2 3 2 2 3 2" xfId="12254" xr:uid="{AB3FD051-318A-4F4A-8FA4-75C9299D90F7}"/>
    <cellStyle name="Normalny 5 3 2 2 3 2 2 4" xfId="12255" xr:uid="{E4F5CF53-4BE9-45F9-A107-F1B7EA6525A6}"/>
    <cellStyle name="Normalny 5 3 2 2 3 2 3" xfId="12256" xr:uid="{534F9497-4982-43F1-99EA-196CA45B3596}"/>
    <cellStyle name="Normalny 5 3 2 2 3 2 3 2" xfId="12257" xr:uid="{D8DCAE65-3F83-4CCE-B635-51E29E481C07}"/>
    <cellStyle name="Normalny 5 3 2 2 3 2 3 2 2" xfId="12258" xr:uid="{7C143533-FB40-4D24-B14E-9CB6D3BD8AC5}"/>
    <cellStyle name="Normalny 5 3 2 2 3 2 3 3" xfId="12259" xr:uid="{D2F13115-2A36-466A-94B5-0C9775DE1268}"/>
    <cellStyle name="Normalny 5 3 2 2 3 2 4" xfId="12260" xr:uid="{26980C94-4417-4D10-9B5D-39C0F5A016AE}"/>
    <cellStyle name="Normalny 5 3 2 2 3 2 4 2" xfId="12261" xr:uid="{D7BC9A18-7062-4CF4-BF04-BFEA482ECC6B}"/>
    <cellStyle name="Normalny 5 3 2 2 3 2 5" xfId="12262" xr:uid="{94449600-F51F-4302-8F32-66F11AF077C8}"/>
    <cellStyle name="Normalny 5 3 2 2 3 3" xfId="12263" xr:uid="{6F8437F7-4CE8-4F9C-95AB-09F4263B52D7}"/>
    <cellStyle name="Normalny 5 3 2 2 3 3 2" xfId="12264" xr:uid="{C86DC2F3-4140-4690-B996-96F541EBEF13}"/>
    <cellStyle name="Normalny 5 3 2 2 3 3 2 2" xfId="12265" xr:uid="{14CA7CCF-BB0C-4F20-A99D-12C6B1C2A10D}"/>
    <cellStyle name="Normalny 5 3 2 2 3 3 2 2 2" xfId="12266" xr:uid="{B9EAB414-20FC-48DC-8E92-9DBD5A982252}"/>
    <cellStyle name="Normalny 5 3 2 2 3 3 2 3" xfId="12267" xr:uid="{0AAE7FB1-B16F-46CD-B800-FCDBF037711C}"/>
    <cellStyle name="Normalny 5 3 2 2 3 3 3" xfId="12268" xr:uid="{C1B5668C-58AF-4532-91F9-5BEC959D31B5}"/>
    <cellStyle name="Normalny 5 3 2 2 3 3 3 2" xfId="12269" xr:uid="{3C554C0C-F03C-4C48-993F-FA4BBA8247AB}"/>
    <cellStyle name="Normalny 5 3 2 2 3 3 4" xfId="12270" xr:uid="{3BFFAC9F-BE6E-481B-AA80-E5C6606D6CA0}"/>
    <cellStyle name="Normalny 5 3 2 2 3 4" xfId="12271" xr:uid="{7C5C8A0E-FBEA-4BC4-B576-9A1706801A0C}"/>
    <cellStyle name="Normalny 5 3 2 2 3 4 2" xfId="12272" xr:uid="{A4F590B7-5DB1-403A-84AF-B96C0ECCB6EF}"/>
    <cellStyle name="Normalny 5 3 2 2 3 4 2 2" xfId="12273" xr:uid="{6F587936-6AAD-41C2-B8B2-058D1F26BD7A}"/>
    <cellStyle name="Normalny 5 3 2 2 3 4 3" xfId="12274" xr:uid="{CB8B238D-EE0C-45D4-A070-10A9398933C6}"/>
    <cellStyle name="Normalny 5 3 2 2 3 5" xfId="12275" xr:uid="{4F710FC8-6B22-4A03-AE35-581AF17BAF8A}"/>
    <cellStyle name="Normalny 5 3 2 2 3 5 2" xfId="12276" xr:uid="{B413BB17-AAF0-42CB-A6AD-D40394C554E6}"/>
    <cellStyle name="Normalny 5 3 2 2 3 6" xfId="12277" xr:uid="{46BF1F2E-0287-41EE-ADBC-E2C7E1EE3F23}"/>
    <cellStyle name="Normalny 5 3 2 2 4" xfId="12278" xr:uid="{E91C9122-E605-4E97-9CE7-B3C7531A035C}"/>
    <cellStyle name="Normalny 5 3 2 2 4 2" xfId="12279" xr:uid="{540110FF-96E2-46EC-89C5-E1154BDBDC64}"/>
    <cellStyle name="Normalny 5 3 2 2 4 2 2" xfId="12280" xr:uid="{1CC8CB18-9AEA-46F8-A09F-EA6C933ABD4C}"/>
    <cellStyle name="Normalny 5 3 2 2 4 2 2 2" xfId="12281" xr:uid="{CBD34D85-C8E3-482B-BAE8-1A3CD0FC0573}"/>
    <cellStyle name="Normalny 5 3 2 2 4 2 2 2 2" xfId="12282" xr:uid="{4D2E117B-8B0D-48BF-B576-0CFB9D315917}"/>
    <cellStyle name="Normalny 5 3 2 2 4 2 2 3" xfId="12283" xr:uid="{F9104FC7-8CB0-4601-8F1A-D0B154FFDB28}"/>
    <cellStyle name="Normalny 5 3 2 2 4 2 3" xfId="12284" xr:uid="{D9F79188-912E-43FB-AF89-EEEFFCE4AF97}"/>
    <cellStyle name="Normalny 5 3 2 2 4 2 3 2" xfId="12285" xr:uid="{DB0C1002-42B9-4937-BAA5-88A9BFD09821}"/>
    <cellStyle name="Normalny 5 3 2 2 4 2 4" xfId="12286" xr:uid="{E7893F31-388E-44E4-8412-CA70A720CFE3}"/>
    <cellStyle name="Normalny 5 3 2 2 4 3" xfId="12287" xr:uid="{CE37B65C-5354-422E-A9BD-C54136FF0C33}"/>
    <cellStyle name="Normalny 5 3 2 2 4 3 2" xfId="12288" xr:uid="{FC44E549-BB4A-4D9C-A934-E99887BDC48B}"/>
    <cellStyle name="Normalny 5 3 2 2 4 3 2 2" xfId="12289" xr:uid="{675B85C3-D621-484F-A60D-E9C3E92CEDC6}"/>
    <cellStyle name="Normalny 5 3 2 2 4 3 3" xfId="12290" xr:uid="{142918C5-589E-44C3-9FCA-CAF283E18457}"/>
    <cellStyle name="Normalny 5 3 2 2 4 4" xfId="12291" xr:uid="{CE7F8688-DB69-425F-A30B-6FD2919A1B39}"/>
    <cellStyle name="Normalny 5 3 2 2 4 4 2" xfId="12292" xr:uid="{7260FCC7-8E68-4FEE-96CF-BD463D6E41B4}"/>
    <cellStyle name="Normalny 5 3 2 2 4 5" xfId="12293" xr:uid="{38507317-F5F2-4DE5-A035-E0790EC57264}"/>
    <cellStyle name="Normalny 5 3 2 2 5" xfId="12294" xr:uid="{9C66CD1E-7795-4612-89C8-CF2DB84F14C8}"/>
    <cellStyle name="Normalny 5 3 2 2 5 2" xfId="12295" xr:uid="{B9A68C79-C0E7-4104-AFFD-18EF130D2B96}"/>
    <cellStyle name="Normalny 5 3 2 2 5 2 2" xfId="12296" xr:uid="{35D3E55D-FF0B-4AC4-B638-BF5BF37CE971}"/>
    <cellStyle name="Normalny 5 3 2 2 5 2 2 2" xfId="12297" xr:uid="{D5A7F75F-5C02-48CB-8E07-2897B7AD060C}"/>
    <cellStyle name="Normalny 5 3 2 2 5 2 3" xfId="12298" xr:uid="{DC000F76-DB24-427C-B8F7-4D5D2E0AA1DF}"/>
    <cellStyle name="Normalny 5 3 2 2 5 3" xfId="12299" xr:uid="{397B8A43-15D8-419E-B701-E18E3EEA6F7F}"/>
    <cellStyle name="Normalny 5 3 2 2 5 3 2" xfId="12300" xr:uid="{DB9B94D5-852E-46E1-BEA7-7576A17DB202}"/>
    <cellStyle name="Normalny 5 3 2 2 5 4" xfId="12301" xr:uid="{50433FBA-872E-452D-B7AD-48C3F856AC4A}"/>
    <cellStyle name="Normalny 5 3 2 2 6" xfId="12302" xr:uid="{A7BAAAFD-9F89-4026-A154-8874BAF5932E}"/>
    <cellStyle name="Normalny 5 3 2 2 6 2" xfId="12303" xr:uid="{1F4FDC20-E985-4ADB-B60B-239E79D370E5}"/>
    <cellStyle name="Normalny 5 3 2 2 6 2 2" xfId="12304" xr:uid="{E4EC9824-CFF5-4FEF-BC14-C81B28480A4C}"/>
    <cellStyle name="Normalny 5 3 2 2 6 3" xfId="12305" xr:uid="{4AFE2C9A-F9D4-4899-9751-E24FC6890019}"/>
    <cellStyle name="Normalny 5 3 2 2 7" xfId="12306" xr:uid="{9FE0A0F7-A56C-4345-8314-12FE2C6B1A75}"/>
    <cellStyle name="Normalny 5 3 2 2 7 2" xfId="12307" xr:uid="{C8031B3C-3F52-4BCF-ACA1-1589CB281853}"/>
    <cellStyle name="Normalny 5 3 2 2 8" xfId="12308" xr:uid="{3D861D98-694D-4659-AF7A-0829EF5D020B}"/>
    <cellStyle name="Normalny 5 3 2 3" xfId="12309" xr:uid="{6FE7364B-C343-4FE6-8C40-92B2EDBE6BB4}"/>
    <cellStyle name="Normalny 5 3 2 3 2" xfId="12310" xr:uid="{92DAB815-4545-4A5D-91D4-B8A6341F9D9B}"/>
    <cellStyle name="Normalny 5 3 2 3 2 2" xfId="12311" xr:uid="{334EA687-138B-4589-8CFF-D6E085CD843D}"/>
    <cellStyle name="Normalny 5 3 2 3 2 2 2" xfId="12312" xr:uid="{EA4C0CC5-8C72-4F90-BF4F-2C763798C547}"/>
    <cellStyle name="Normalny 5 3 2 3 2 2 2 2" xfId="12313" xr:uid="{ECA34147-D99F-46EA-A0D7-5093CF202B62}"/>
    <cellStyle name="Normalny 5 3 2 3 2 2 2 2 2" xfId="12314" xr:uid="{03A7B629-8086-4A9E-8F7A-F48DCE75BF0C}"/>
    <cellStyle name="Normalny 5 3 2 3 2 2 2 2 2 2" xfId="12315" xr:uid="{99D6DCDF-6F46-4D7E-8DD6-E2281CDB8940}"/>
    <cellStyle name="Normalny 5 3 2 3 2 2 2 2 3" xfId="12316" xr:uid="{F4DC876A-D34A-40FC-9BCA-0078ECB91081}"/>
    <cellStyle name="Normalny 5 3 2 3 2 2 2 3" xfId="12317" xr:uid="{E792AB05-F7F1-4C2A-B3AC-ACFCEF141E12}"/>
    <cellStyle name="Normalny 5 3 2 3 2 2 2 3 2" xfId="12318" xr:uid="{773A90C9-80F6-4E7C-8495-6A89E2396B6F}"/>
    <cellStyle name="Normalny 5 3 2 3 2 2 2 4" xfId="12319" xr:uid="{C6777032-16BD-4AC0-B7EF-5C918BB4EFA6}"/>
    <cellStyle name="Normalny 5 3 2 3 2 2 3" xfId="12320" xr:uid="{7BDAA852-B162-4534-B1B9-1336D825B100}"/>
    <cellStyle name="Normalny 5 3 2 3 2 2 3 2" xfId="12321" xr:uid="{AF3BCA0B-B36B-4C00-B62E-C29EB00C35A1}"/>
    <cellStyle name="Normalny 5 3 2 3 2 2 3 2 2" xfId="12322" xr:uid="{E0769F36-B7BF-4C40-87C3-3AD5E37D1DD9}"/>
    <cellStyle name="Normalny 5 3 2 3 2 2 3 3" xfId="12323" xr:uid="{FD3579F2-754A-45CE-A4EC-DBD4AB1D886E}"/>
    <cellStyle name="Normalny 5 3 2 3 2 2 4" xfId="12324" xr:uid="{CDF5BCC1-82C9-4B60-BD12-88E2C922C07F}"/>
    <cellStyle name="Normalny 5 3 2 3 2 2 4 2" xfId="12325" xr:uid="{9F69D6DF-2B3D-43C1-89FE-CBBCB1FF4126}"/>
    <cellStyle name="Normalny 5 3 2 3 2 2 5" xfId="12326" xr:uid="{70B9FD46-CCCA-4000-8F57-212D1B57325F}"/>
    <cellStyle name="Normalny 5 3 2 3 2 3" xfId="12327" xr:uid="{BA936257-56E3-4709-A3E1-014CA21B2880}"/>
    <cellStyle name="Normalny 5 3 2 3 2 3 2" xfId="12328" xr:uid="{10CB3FE5-3D81-476C-A3EB-CC6045372E85}"/>
    <cellStyle name="Normalny 5 3 2 3 2 3 2 2" xfId="12329" xr:uid="{E2DC781A-4BAA-4818-9556-2E8BA3F579B7}"/>
    <cellStyle name="Normalny 5 3 2 3 2 3 2 2 2" xfId="12330" xr:uid="{55EF10E4-C002-4A09-9A2F-49821F7DD281}"/>
    <cellStyle name="Normalny 5 3 2 3 2 3 2 3" xfId="12331" xr:uid="{3DB79342-B2A1-4125-A6E4-D069701B205A}"/>
    <cellStyle name="Normalny 5 3 2 3 2 3 3" xfId="12332" xr:uid="{CCC5A3E1-D138-4FDC-AE3F-EE7489EC7215}"/>
    <cellStyle name="Normalny 5 3 2 3 2 3 3 2" xfId="12333" xr:uid="{46A9C465-1E25-4D6C-BDA8-C048A91F55F0}"/>
    <cellStyle name="Normalny 5 3 2 3 2 3 4" xfId="12334" xr:uid="{D258292E-A050-415D-9CB9-D968EBC53791}"/>
    <cellStyle name="Normalny 5 3 2 3 2 4" xfId="12335" xr:uid="{78EC1673-CCB1-4F14-AB3F-6F8697F3DC01}"/>
    <cellStyle name="Normalny 5 3 2 3 2 4 2" xfId="12336" xr:uid="{620E01BE-6165-4F83-8433-FDC674C9DF00}"/>
    <cellStyle name="Normalny 5 3 2 3 2 4 2 2" xfId="12337" xr:uid="{42E2313B-470A-4BD5-9C7A-858D6E1B4EBE}"/>
    <cellStyle name="Normalny 5 3 2 3 2 4 3" xfId="12338" xr:uid="{76072BB9-D6D3-4D0E-8938-DF29929A7D7B}"/>
    <cellStyle name="Normalny 5 3 2 3 2 5" xfId="12339" xr:uid="{F0538192-91F5-4B60-B46A-E55FA9C3440E}"/>
    <cellStyle name="Normalny 5 3 2 3 2 5 2" xfId="12340" xr:uid="{0A4421B2-C776-4637-92DE-C5372BB7227C}"/>
    <cellStyle name="Normalny 5 3 2 3 2 6" xfId="12341" xr:uid="{6E2EE8B3-9443-4FB7-9F47-DE1AE76FFA94}"/>
    <cellStyle name="Normalny 5 3 2 3 3" xfId="12342" xr:uid="{7DE91072-D634-4564-90A7-A41FDBFCF9BD}"/>
    <cellStyle name="Normalny 5 3 2 3 3 2" xfId="12343" xr:uid="{BD3C4689-1A95-495D-8984-A28EB0AFD61E}"/>
    <cellStyle name="Normalny 5 3 2 3 3 2 2" xfId="12344" xr:uid="{ED2ED391-84D8-4CFD-9EEB-DD85D3E23B51}"/>
    <cellStyle name="Normalny 5 3 2 3 3 2 2 2" xfId="12345" xr:uid="{80D255B8-C521-4A5A-91C1-F9598F7DF4B0}"/>
    <cellStyle name="Normalny 5 3 2 3 3 2 2 2 2" xfId="12346" xr:uid="{F62116A6-0006-48E3-9641-6F37CF7CDE7F}"/>
    <cellStyle name="Normalny 5 3 2 3 3 2 2 3" xfId="12347" xr:uid="{050DEAD3-479F-42FE-BCB0-C72758FE734F}"/>
    <cellStyle name="Normalny 5 3 2 3 3 2 3" xfId="12348" xr:uid="{BF63495A-8DA8-46DE-90CA-02B5E4F35DFA}"/>
    <cellStyle name="Normalny 5 3 2 3 3 2 3 2" xfId="12349" xr:uid="{2AE1CFC6-52CB-46C8-B525-6D0923409330}"/>
    <cellStyle name="Normalny 5 3 2 3 3 2 4" xfId="12350" xr:uid="{C80950C4-76FE-418B-998D-2CCE9779B00B}"/>
    <cellStyle name="Normalny 5 3 2 3 3 3" xfId="12351" xr:uid="{8AEC794C-E2E1-4538-AE09-E5FE9830F920}"/>
    <cellStyle name="Normalny 5 3 2 3 3 3 2" xfId="12352" xr:uid="{E0932600-A9FD-4CDD-8617-4993FAFE4182}"/>
    <cellStyle name="Normalny 5 3 2 3 3 3 2 2" xfId="12353" xr:uid="{942FD382-D015-4321-99F3-29A85A7BA029}"/>
    <cellStyle name="Normalny 5 3 2 3 3 3 3" xfId="12354" xr:uid="{8B9EA169-B527-4D61-845C-DB3A83DA64F8}"/>
    <cellStyle name="Normalny 5 3 2 3 3 4" xfId="12355" xr:uid="{7A8FF0E2-15AA-4B1E-8C99-A840C648EC26}"/>
    <cellStyle name="Normalny 5 3 2 3 3 4 2" xfId="12356" xr:uid="{0CD11944-3391-4EA0-8B57-820CE4B86595}"/>
    <cellStyle name="Normalny 5 3 2 3 3 5" xfId="12357" xr:uid="{42E828AB-6985-439D-9634-06B07A49CDFB}"/>
    <cellStyle name="Normalny 5 3 2 3 4" xfId="12358" xr:uid="{7E758F33-89CD-4C98-BEC1-12DA0BCCBCC6}"/>
    <cellStyle name="Normalny 5 3 2 3 4 2" xfId="12359" xr:uid="{38EE56F0-E3EE-456A-B72F-3A68AA56FDEA}"/>
    <cellStyle name="Normalny 5 3 2 3 4 2 2" xfId="12360" xr:uid="{24E8F1D7-F099-4895-A141-CC8A30C68E71}"/>
    <cellStyle name="Normalny 5 3 2 3 4 2 2 2" xfId="12361" xr:uid="{27F3A100-62A2-4F62-A0F6-019EF6AEFA67}"/>
    <cellStyle name="Normalny 5 3 2 3 4 2 3" xfId="12362" xr:uid="{A4B85E18-2CAB-4C0D-BFF7-8D7DE434437C}"/>
    <cellStyle name="Normalny 5 3 2 3 4 3" xfId="12363" xr:uid="{BDFF07BA-D2A1-4AC1-956F-1547CD31A4A5}"/>
    <cellStyle name="Normalny 5 3 2 3 4 3 2" xfId="12364" xr:uid="{A91B4882-FF82-4EBB-8465-EB1431F6A962}"/>
    <cellStyle name="Normalny 5 3 2 3 4 4" xfId="12365" xr:uid="{3FF1AD47-7294-4A4A-82D0-ED7917734A75}"/>
    <cellStyle name="Normalny 5 3 2 3 5" xfId="12366" xr:uid="{A31BEA3E-3343-430B-B518-075D289082A9}"/>
    <cellStyle name="Normalny 5 3 2 3 5 2" xfId="12367" xr:uid="{0EC6141E-5744-477D-8000-7C76198DC64F}"/>
    <cellStyle name="Normalny 5 3 2 3 5 2 2" xfId="12368" xr:uid="{1347DB03-1206-4C08-AEC1-CF56BDCD8AFE}"/>
    <cellStyle name="Normalny 5 3 2 3 5 3" xfId="12369" xr:uid="{4113E453-C662-4D94-916F-662162ADA529}"/>
    <cellStyle name="Normalny 5 3 2 3 6" xfId="12370" xr:uid="{1D902DE2-42E6-44E2-98D7-79FEF9247700}"/>
    <cellStyle name="Normalny 5 3 2 3 6 2" xfId="12371" xr:uid="{EB226FB2-144F-497E-83B8-60675E2DFB60}"/>
    <cellStyle name="Normalny 5 3 2 3 7" xfId="12372" xr:uid="{38287B24-8FE1-45E0-9974-F7FDE26D3959}"/>
    <cellStyle name="Normalny 5 3 2 4" xfId="12373" xr:uid="{7EA2896D-47DF-4CAB-993D-3D0F54143A0C}"/>
    <cellStyle name="Normalny 5 3 2 4 2" xfId="12374" xr:uid="{5E2E3F54-E491-4714-875B-E0A96931805F}"/>
    <cellStyle name="Normalny 5 3 2 4 2 2" xfId="12375" xr:uid="{3441EBFE-6656-49D8-9AD4-B61E89B78D19}"/>
    <cellStyle name="Normalny 5 3 2 4 2 2 2" xfId="12376" xr:uid="{F5C799C2-148B-4700-B083-EF7180C89C59}"/>
    <cellStyle name="Normalny 5 3 2 4 2 2 2 2" xfId="12377" xr:uid="{14FDA498-6675-438E-8780-7D0AF859C0EC}"/>
    <cellStyle name="Normalny 5 3 2 4 2 2 2 2 2" xfId="12378" xr:uid="{174EFFFD-1045-40E2-8BD4-83FBD8638B37}"/>
    <cellStyle name="Normalny 5 3 2 4 2 2 2 3" xfId="12379" xr:uid="{58CAA062-9365-4759-8E59-856F96EBFF3A}"/>
    <cellStyle name="Normalny 5 3 2 4 2 2 3" xfId="12380" xr:uid="{70464906-97D9-4AD6-AF29-812B13478F8A}"/>
    <cellStyle name="Normalny 5 3 2 4 2 2 3 2" xfId="12381" xr:uid="{11867D81-177B-48F3-8954-8B917B166799}"/>
    <cellStyle name="Normalny 5 3 2 4 2 2 4" xfId="12382" xr:uid="{9EF67387-0DB1-4BE9-AFD9-E51AB5FC7993}"/>
    <cellStyle name="Normalny 5 3 2 4 2 3" xfId="12383" xr:uid="{9663515B-844F-4D45-831C-5BB8439E5814}"/>
    <cellStyle name="Normalny 5 3 2 4 2 3 2" xfId="12384" xr:uid="{B924B890-1EFF-43A6-BB73-FD869AB82A51}"/>
    <cellStyle name="Normalny 5 3 2 4 2 3 2 2" xfId="12385" xr:uid="{262CCBED-72F3-4DAD-A770-8A9FF71F13E8}"/>
    <cellStyle name="Normalny 5 3 2 4 2 3 3" xfId="12386" xr:uid="{5FA7AC18-0A11-47BF-BB94-E245FBBB9B69}"/>
    <cellStyle name="Normalny 5 3 2 4 2 4" xfId="12387" xr:uid="{3A81E547-5AC3-433F-9580-2D6DF4683518}"/>
    <cellStyle name="Normalny 5 3 2 4 2 4 2" xfId="12388" xr:uid="{A12DF983-571F-4350-8E45-6745FE69C8D4}"/>
    <cellStyle name="Normalny 5 3 2 4 2 5" xfId="12389" xr:uid="{ADF53BA1-7AF6-4A42-AF1A-40C0A910C338}"/>
    <cellStyle name="Normalny 5 3 2 4 3" xfId="12390" xr:uid="{ED47FD51-BD8C-47EF-AECB-57FFBF2EE3DA}"/>
    <cellStyle name="Normalny 5 3 2 4 3 2" xfId="12391" xr:uid="{2C0EEFDD-BC2C-4867-96DB-0FDB94741E3E}"/>
    <cellStyle name="Normalny 5 3 2 4 3 2 2" xfId="12392" xr:uid="{15AA9A8F-76A0-4864-A948-3C2D7451E3F5}"/>
    <cellStyle name="Normalny 5 3 2 4 3 2 2 2" xfId="12393" xr:uid="{AD43CF36-B2B0-4A1C-A761-1C5644053F10}"/>
    <cellStyle name="Normalny 5 3 2 4 3 2 3" xfId="12394" xr:uid="{15596C5E-1583-4372-A009-B53D4A77F818}"/>
    <cellStyle name="Normalny 5 3 2 4 3 3" xfId="12395" xr:uid="{A861D784-B54D-4A60-ADBD-737A85915B44}"/>
    <cellStyle name="Normalny 5 3 2 4 3 3 2" xfId="12396" xr:uid="{19877085-92C5-4F8F-9B92-217CE70C703A}"/>
    <cellStyle name="Normalny 5 3 2 4 3 4" xfId="12397" xr:uid="{36256C91-F007-4EE6-ABFC-015A561E6BC0}"/>
    <cellStyle name="Normalny 5 3 2 4 4" xfId="12398" xr:uid="{5CA0FE79-92C2-44A5-A338-7B335C1DE9FB}"/>
    <cellStyle name="Normalny 5 3 2 4 4 2" xfId="12399" xr:uid="{E2A16DE1-F9A2-49DC-BFF9-730DF3EB1A2B}"/>
    <cellStyle name="Normalny 5 3 2 4 4 2 2" xfId="12400" xr:uid="{6E8CB752-39B2-44E5-8642-0876008FADDD}"/>
    <cellStyle name="Normalny 5 3 2 4 4 3" xfId="12401" xr:uid="{9C3942CD-3A0B-47C2-A4A3-FF64BD6D0BA4}"/>
    <cellStyle name="Normalny 5 3 2 4 5" xfId="12402" xr:uid="{C893213E-C34C-4C9A-9DED-051A6F61B22B}"/>
    <cellStyle name="Normalny 5 3 2 4 5 2" xfId="12403" xr:uid="{81638220-9D22-4EE0-82BF-7005B3F10EA1}"/>
    <cellStyle name="Normalny 5 3 2 4 6" xfId="12404" xr:uid="{442E16E6-2956-4713-9664-57246F45A9CA}"/>
    <cellStyle name="Normalny 5 3 2 5" xfId="12405" xr:uid="{E118B436-0111-433E-9965-3DD4B27A6ED1}"/>
    <cellStyle name="Normalny 5 3 2 5 2" xfId="12406" xr:uid="{6345D420-FCC7-487F-AD5D-1219C6506B37}"/>
    <cellStyle name="Normalny 5 3 2 5 2 2" xfId="12407" xr:uid="{9B2776FB-893C-4C1C-840C-94537C82C884}"/>
    <cellStyle name="Normalny 5 3 2 5 2 2 2" xfId="12408" xr:uid="{ACA54EAA-9A3E-473D-9B29-418D9923D7BE}"/>
    <cellStyle name="Normalny 5 3 2 5 2 2 2 2" xfId="12409" xr:uid="{D5E362AF-E59E-415B-A729-146079067D52}"/>
    <cellStyle name="Normalny 5 3 2 5 2 2 3" xfId="12410" xr:uid="{29AD8324-868E-4DE1-BA04-D89FBFA9EAB0}"/>
    <cellStyle name="Normalny 5 3 2 5 2 3" xfId="12411" xr:uid="{CEA87A48-6062-414F-ADC7-EC460D47362A}"/>
    <cellStyle name="Normalny 5 3 2 5 2 3 2" xfId="12412" xr:uid="{98316850-04A0-4048-BC7C-5104A4B2594C}"/>
    <cellStyle name="Normalny 5 3 2 5 2 4" xfId="12413" xr:uid="{965F8F8F-91B8-4F36-B643-2E12678ED4EA}"/>
    <cellStyle name="Normalny 5 3 2 5 3" xfId="12414" xr:uid="{F84C9707-9DF5-413B-8B39-9EA429D9D39A}"/>
    <cellStyle name="Normalny 5 3 2 5 3 2" xfId="12415" xr:uid="{E6C8B07C-F3CD-4782-A1B0-25DE7193BF1C}"/>
    <cellStyle name="Normalny 5 3 2 5 3 2 2" xfId="12416" xr:uid="{6D9C3A36-4494-40D6-B7EF-265B4A043F4F}"/>
    <cellStyle name="Normalny 5 3 2 5 3 3" xfId="12417" xr:uid="{F8117703-5CB3-4A67-967D-459216544447}"/>
    <cellStyle name="Normalny 5 3 2 5 4" xfId="12418" xr:uid="{4D08F8C3-B20B-4620-AB32-764B977CABB4}"/>
    <cellStyle name="Normalny 5 3 2 5 4 2" xfId="12419" xr:uid="{2895866C-B30D-43F4-B5D2-949F9A6EA0AA}"/>
    <cellStyle name="Normalny 5 3 2 5 5" xfId="12420" xr:uid="{C0D54D4F-EEED-4F8C-9835-30FEE51596BA}"/>
    <cellStyle name="Normalny 5 3 2 6" xfId="12421" xr:uid="{2C1760CF-F014-4E33-B8A2-7303D0BC9AD8}"/>
    <cellStyle name="Normalny 5 3 2 6 2" xfId="12422" xr:uid="{C53619D7-7C0C-4B6F-ADEC-6EC461728A21}"/>
    <cellStyle name="Normalny 5 3 2 6 2 2" xfId="12423" xr:uid="{C4D2841A-0718-4F8D-9ACA-0EB72BAB5962}"/>
    <cellStyle name="Normalny 5 3 2 6 2 2 2" xfId="12424" xr:uid="{F7C12B38-E3A5-416A-980B-98E13A2762C9}"/>
    <cellStyle name="Normalny 5 3 2 6 2 3" xfId="12425" xr:uid="{CBF7CBDA-5550-47CF-92DE-EB791C38D574}"/>
    <cellStyle name="Normalny 5 3 2 6 3" xfId="12426" xr:uid="{1406DFD9-DF62-4E28-A7CF-987A3E17362E}"/>
    <cellStyle name="Normalny 5 3 2 6 3 2" xfId="12427" xr:uid="{AF5F18D0-4159-4338-8AB6-6599BBAFBFC1}"/>
    <cellStyle name="Normalny 5 3 2 6 4" xfId="12428" xr:uid="{E74B55CE-4890-43B6-AFA7-C851B7D8DFE5}"/>
    <cellStyle name="Normalny 5 3 2 7" xfId="12429" xr:uid="{E2EE3698-E98D-4473-A93A-04B9910CC37D}"/>
    <cellStyle name="Normalny 5 3 2 7 2" xfId="12430" xr:uid="{135BF46B-90F7-463C-A281-7C6807ED0B1A}"/>
    <cellStyle name="Normalny 5 3 2 7 2 2" xfId="12431" xr:uid="{3C77C3F2-0DC8-45C3-82E2-D2622DC409A3}"/>
    <cellStyle name="Normalny 5 3 2 7 3" xfId="12432" xr:uid="{0998B26E-17C9-4E0A-8693-B39D3029E821}"/>
    <cellStyle name="Normalny 5 3 2 8" xfId="12433" xr:uid="{05DBF648-C4BB-4318-B00E-6B9E3C5DE2B1}"/>
    <cellStyle name="Normalny 5 3 2 8 2" xfId="12434" xr:uid="{E80E36D5-D96D-4AA4-8FC5-28DEB141F7C3}"/>
    <cellStyle name="Normalny 5 3 2 9" xfId="12435" xr:uid="{1E84A410-54A9-4CFB-A0F1-66591A8127FF}"/>
    <cellStyle name="Normalny 5 3 3" xfId="12436" xr:uid="{36EDFC43-4699-4017-B8E3-2C18E62F7678}"/>
    <cellStyle name="Normalny 5 3 3 2" xfId="12437" xr:uid="{2F576035-C860-488C-8830-3FAE5DF7D367}"/>
    <cellStyle name="Normalny 5 3 3 2 2" xfId="12438" xr:uid="{D725F580-520C-409F-A301-80670947A449}"/>
    <cellStyle name="Normalny 5 3 3 2 2 2" xfId="12439" xr:uid="{61A41087-BC6C-4145-AF13-96F08ECFA2D4}"/>
    <cellStyle name="Normalny 5 3 3 2 2 2 2" xfId="12440" xr:uid="{328C6641-478B-4952-AD97-17E6D2553C3C}"/>
    <cellStyle name="Normalny 5 3 3 2 2 2 2 2" xfId="12441" xr:uid="{F9E40473-9D91-4DCC-9776-1BF7D1580D17}"/>
    <cellStyle name="Normalny 5 3 3 2 2 2 2 2 2" xfId="12442" xr:uid="{2C56A1AC-9680-4A92-9C8F-5CAD4A951868}"/>
    <cellStyle name="Normalny 5 3 3 2 2 2 2 2 2 2" xfId="12443" xr:uid="{CC5A7EDC-674A-445C-A934-39F5E4505103}"/>
    <cellStyle name="Normalny 5 3 3 2 2 2 2 2 3" xfId="12444" xr:uid="{2164F4A8-03FB-4B1C-9B1E-3B66BB8510E1}"/>
    <cellStyle name="Normalny 5 3 3 2 2 2 2 3" xfId="12445" xr:uid="{28202F1B-EB43-429C-8092-464BF85B70A5}"/>
    <cellStyle name="Normalny 5 3 3 2 2 2 2 3 2" xfId="12446" xr:uid="{CA737478-7C7B-4333-BA13-12A96822452E}"/>
    <cellStyle name="Normalny 5 3 3 2 2 2 2 4" xfId="12447" xr:uid="{1B95ADF7-F89D-4136-86A2-00FA096EEF71}"/>
    <cellStyle name="Normalny 5 3 3 2 2 2 3" xfId="12448" xr:uid="{909DC3D0-29C3-480F-9651-5696BCAF856D}"/>
    <cellStyle name="Normalny 5 3 3 2 2 2 3 2" xfId="12449" xr:uid="{34BB8BD9-065D-4E02-95FE-D4E88E276F95}"/>
    <cellStyle name="Normalny 5 3 3 2 2 2 3 2 2" xfId="12450" xr:uid="{D0FE64AE-0354-440F-813E-FC56799A69E5}"/>
    <cellStyle name="Normalny 5 3 3 2 2 2 3 3" xfId="12451" xr:uid="{5BD186D6-6F63-4B31-AD99-620232AC7096}"/>
    <cellStyle name="Normalny 5 3 3 2 2 2 4" xfId="12452" xr:uid="{14CF4FC0-CA2D-4686-9275-98BC539B8D15}"/>
    <cellStyle name="Normalny 5 3 3 2 2 2 4 2" xfId="12453" xr:uid="{8894AB7A-21D3-44A6-A7AA-45DB8C28BE22}"/>
    <cellStyle name="Normalny 5 3 3 2 2 2 5" xfId="12454" xr:uid="{4446E4B0-AF2B-4F94-B563-9B907F15D70C}"/>
    <cellStyle name="Normalny 5 3 3 2 2 3" xfId="12455" xr:uid="{A24CD6E3-23AD-4A16-8C77-29EC096F9C10}"/>
    <cellStyle name="Normalny 5 3 3 2 2 3 2" xfId="12456" xr:uid="{D30089DC-E98A-4270-B18D-77C1D680152F}"/>
    <cellStyle name="Normalny 5 3 3 2 2 3 2 2" xfId="12457" xr:uid="{8F28A3CA-DEB4-4730-A4C8-02E52C081AA5}"/>
    <cellStyle name="Normalny 5 3 3 2 2 3 2 2 2" xfId="12458" xr:uid="{43AF157A-8194-4844-9B7E-A1601C57F0EF}"/>
    <cellStyle name="Normalny 5 3 3 2 2 3 2 3" xfId="12459" xr:uid="{8A5AAE34-39D9-4676-B7D9-828CF5500711}"/>
    <cellStyle name="Normalny 5 3 3 2 2 3 3" xfId="12460" xr:uid="{66127C34-8EE3-475C-9AA1-3423B5453369}"/>
    <cellStyle name="Normalny 5 3 3 2 2 3 3 2" xfId="12461" xr:uid="{AC13C1C4-D29F-41EE-9595-4E3D07E8BC10}"/>
    <cellStyle name="Normalny 5 3 3 2 2 3 4" xfId="12462" xr:uid="{A41E6D71-E31C-4C7A-A867-6F5F03D16FFD}"/>
    <cellStyle name="Normalny 5 3 3 2 2 4" xfId="12463" xr:uid="{839FBD53-E9CC-448F-8231-CB3BF2DA3C8C}"/>
    <cellStyle name="Normalny 5 3 3 2 2 4 2" xfId="12464" xr:uid="{EEB48861-DF75-4CCE-8144-7B494C11828A}"/>
    <cellStyle name="Normalny 5 3 3 2 2 4 2 2" xfId="12465" xr:uid="{07043911-3BF5-417A-AAE4-BD38B52FEAB7}"/>
    <cellStyle name="Normalny 5 3 3 2 2 4 3" xfId="12466" xr:uid="{5D5A9B4C-7971-4AF7-8894-3EFE4E6AA708}"/>
    <cellStyle name="Normalny 5 3 3 2 2 5" xfId="12467" xr:uid="{D9F98EFD-02E4-4428-BB39-901B5D7EA895}"/>
    <cellStyle name="Normalny 5 3 3 2 2 5 2" xfId="12468" xr:uid="{66762396-D0BA-4C14-9082-2226B81EF8D0}"/>
    <cellStyle name="Normalny 5 3 3 2 2 6" xfId="12469" xr:uid="{520B734C-6948-4B3B-B94F-450D41215374}"/>
    <cellStyle name="Normalny 5 3 3 2 3" xfId="12470" xr:uid="{5B8470B9-7ADB-42F3-B35F-892D3EFCC912}"/>
    <cellStyle name="Normalny 5 3 3 2 3 2" xfId="12471" xr:uid="{AA9FF487-F1A3-4D9A-9147-A11934FDD125}"/>
    <cellStyle name="Normalny 5 3 3 2 3 2 2" xfId="12472" xr:uid="{23266EE7-1204-484C-82BE-00315C46593F}"/>
    <cellStyle name="Normalny 5 3 3 2 3 2 2 2" xfId="12473" xr:uid="{FC478D09-B87D-474C-A950-8E6194E0956B}"/>
    <cellStyle name="Normalny 5 3 3 2 3 2 2 2 2" xfId="12474" xr:uid="{FF565A48-9D5A-4337-A72C-7BCCF7862715}"/>
    <cellStyle name="Normalny 5 3 3 2 3 2 2 3" xfId="12475" xr:uid="{E91DC8E0-7459-4D03-8EC6-5A4CCB7C46B3}"/>
    <cellStyle name="Normalny 5 3 3 2 3 2 3" xfId="12476" xr:uid="{5121E320-896B-4A10-BC54-57C31B46F2FA}"/>
    <cellStyle name="Normalny 5 3 3 2 3 2 3 2" xfId="12477" xr:uid="{4B082BEA-E244-4385-87D6-7722F34C6E9D}"/>
    <cellStyle name="Normalny 5 3 3 2 3 2 4" xfId="12478" xr:uid="{A2D024C9-9465-408A-9632-067C05C41C21}"/>
    <cellStyle name="Normalny 5 3 3 2 3 3" xfId="12479" xr:uid="{5A9F1AB4-6391-4F73-A10A-AA44D97788CB}"/>
    <cellStyle name="Normalny 5 3 3 2 3 3 2" xfId="12480" xr:uid="{8A748957-180D-4E59-BC34-F6139A4B3D2A}"/>
    <cellStyle name="Normalny 5 3 3 2 3 3 2 2" xfId="12481" xr:uid="{7AEAB666-411B-48D1-8703-F393E10D723B}"/>
    <cellStyle name="Normalny 5 3 3 2 3 3 3" xfId="12482" xr:uid="{03B62C3E-606B-4240-8390-15D0CA8B5066}"/>
    <cellStyle name="Normalny 5 3 3 2 3 4" xfId="12483" xr:uid="{1F9B5DF2-0230-4457-A011-87996CAD8726}"/>
    <cellStyle name="Normalny 5 3 3 2 3 4 2" xfId="12484" xr:uid="{DB0CBA35-4702-4EB9-BEEC-A306613BC285}"/>
    <cellStyle name="Normalny 5 3 3 2 3 5" xfId="12485" xr:uid="{9263A968-1F62-4B2B-A280-4BEE52402B80}"/>
    <cellStyle name="Normalny 5 3 3 2 4" xfId="12486" xr:uid="{55528EBE-3FED-4126-953B-D635DA183578}"/>
    <cellStyle name="Normalny 5 3 3 2 4 2" xfId="12487" xr:uid="{2243BA84-E58A-457E-8014-D1F6002BD1D4}"/>
    <cellStyle name="Normalny 5 3 3 2 4 2 2" xfId="12488" xr:uid="{B9DC34AA-7F8E-48E6-AE95-B6371E6BD0F5}"/>
    <cellStyle name="Normalny 5 3 3 2 4 2 2 2" xfId="12489" xr:uid="{FA518123-2F0D-43D4-9A1F-D00C70DECCBC}"/>
    <cellStyle name="Normalny 5 3 3 2 4 2 3" xfId="12490" xr:uid="{7B91F424-2035-4CA8-94DF-4DE814AE826C}"/>
    <cellStyle name="Normalny 5 3 3 2 4 3" xfId="12491" xr:uid="{B0431DDA-0C71-4ADA-A601-CC9935E0763F}"/>
    <cellStyle name="Normalny 5 3 3 2 4 3 2" xfId="12492" xr:uid="{4AC645B1-B030-4B3C-9874-2C051BAF718B}"/>
    <cellStyle name="Normalny 5 3 3 2 4 4" xfId="12493" xr:uid="{97EF0D98-6040-4427-BD74-ABFE957F97AC}"/>
    <cellStyle name="Normalny 5 3 3 2 5" xfId="12494" xr:uid="{2178EC24-EE61-4235-A392-DBDF7DB512C4}"/>
    <cellStyle name="Normalny 5 3 3 2 5 2" xfId="12495" xr:uid="{96F65C9B-30AD-471F-9456-F870CC8CF8B6}"/>
    <cellStyle name="Normalny 5 3 3 2 5 2 2" xfId="12496" xr:uid="{14CA30D1-BD98-4520-BAD1-6F2702FAD75E}"/>
    <cellStyle name="Normalny 5 3 3 2 5 3" xfId="12497" xr:uid="{E96B4351-17E1-413C-AAE5-56235BE49AA8}"/>
    <cellStyle name="Normalny 5 3 3 2 6" xfId="12498" xr:uid="{2564AC89-BF2C-436A-B03D-19166072E488}"/>
    <cellStyle name="Normalny 5 3 3 2 6 2" xfId="12499" xr:uid="{1079E7C5-1D97-4D40-8BB1-073F4FDEA7C0}"/>
    <cellStyle name="Normalny 5 3 3 2 7" xfId="12500" xr:uid="{87218DD6-E391-4B3E-B4AB-67DD66B23A7C}"/>
    <cellStyle name="Normalny 5 3 3 3" xfId="12501" xr:uid="{A3D41EDB-8F96-4475-B2C2-A4F6C9748D4B}"/>
    <cellStyle name="Normalny 5 3 3 3 2" xfId="12502" xr:uid="{AC55D018-AFCC-4CEC-A21D-FBAAF8360E61}"/>
    <cellStyle name="Normalny 5 3 3 3 2 2" xfId="12503" xr:uid="{6EA89E26-0629-4C2E-88B3-5953C2F1085F}"/>
    <cellStyle name="Normalny 5 3 3 3 2 2 2" xfId="12504" xr:uid="{261BF2B9-51C1-4032-A4BE-5CF5E3A3B70D}"/>
    <cellStyle name="Normalny 5 3 3 3 2 2 2 2" xfId="12505" xr:uid="{CDE3453A-BC0C-432A-951A-13DB7561CA8C}"/>
    <cellStyle name="Normalny 5 3 3 3 2 2 2 2 2" xfId="12506" xr:uid="{7024FD93-6578-476A-9F15-C2B5AD3C5220}"/>
    <cellStyle name="Normalny 5 3 3 3 2 2 2 3" xfId="12507" xr:uid="{9254524C-D5C4-497E-8AB6-38F06DFE4E06}"/>
    <cellStyle name="Normalny 5 3 3 3 2 2 3" xfId="12508" xr:uid="{89E2E036-BA07-49F7-B638-7074CF637B2D}"/>
    <cellStyle name="Normalny 5 3 3 3 2 2 3 2" xfId="12509" xr:uid="{D9442D1A-93DE-4CE8-8489-EC3D2BEF0105}"/>
    <cellStyle name="Normalny 5 3 3 3 2 2 4" xfId="12510" xr:uid="{4A9C98BC-1952-4B72-BDB2-032BF5D9C22D}"/>
    <cellStyle name="Normalny 5 3 3 3 2 3" xfId="12511" xr:uid="{DBCE13F9-BE19-4C84-BDF3-D0DD07B70543}"/>
    <cellStyle name="Normalny 5 3 3 3 2 3 2" xfId="12512" xr:uid="{98B2BD80-9765-4BF6-AE2A-68B18B87FC42}"/>
    <cellStyle name="Normalny 5 3 3 3 2 3 2 2" xfId="12513" xr:uid="{1DFDB09E-D859-4CE0-87B0-2DB28FA119F1}"/>
    <cellStyle name="Normalny 5 3 3 3 2 3 3" xfId="12514" xr:uid="{8D070AFD-9121-4316-84AE-B220A1A31EDC}"/>
    <cellStyle name="Normalny 5 3 3 3 2 4" xfId="12515" xr:uid="{E49E0BF7-3E46-43CB-A8F6-415A1A5EB184}"/>
    <cellStyle name="Normalny 5 3 3 3 2 4 2" xfId="12516" xr:uid="{9BB5429E-FEA9-41D6-9AEC-B5C536EC987C}"/>
    <cellStyle name="Normalny 5 3 3 3 2 5" xfId="12517" xr:uid="{9BE82742-D958-4687-895B-F7BAD9864420}"/>
    <cellStyle name="Normalny 5 3 3 3 3" xfId="12518" xr:uid="{CEAE4FD5-DEE5-4D6B-8866-B9EA60E86791}"/>
    <cellStyle name="Normalny 5 3 3 3 3 2" xfId="12519" xr:uid="{02448088-93F1-494B-8803-1E3FA7AC8859}"/>
    <cellStyle name="Normalny 5 3 3 3 3 2 2" xfId="12520" xr:uid="{DEDBC8EC-86CF-4D0C-ADD5-1722598BB126}"/>
    <cellStyle name="Normalny 5 3 3 3 3 2 2 2" xfId="12521" xr:uid="{D8092924-320D-4867-A8C4-0FBFFA15D1D5}"/>
    <cellStyle name="Normalny 5 3 3 3 3 2 3" xfId="12522" xr:uid="{75206A31-D8FA-4E5D-8E99-10D93B06282C}"/>
    <cellStyle name="Normalny 5 3 3 3 3 3" xfId="12523" xr:uid="{601C7526-7EFE-4407-B980-EEA634AB3407}"/>
    <cellStyle name="Normalny 5 3 3 3 3 3 2" xfId="12524" xr:uid="{0F2C1AA0-1AB6-4FC6-AF3C-7165079FAA19}"/>
    <cellStyle name="Normalny 5 3 3 3 3 4" xfId="12525" xr:uid="{BE8A10D6-0B1D-4283-8C4A-C14BBF8AF33E}"/>
    <cellStyle name="Normalny 5 3 3 3 4" xfId="12526" xr:uid="{04FEFB51-853F-474E-9DFD-7D24694FD998}"/>
    <cellStyle name="Normalny 5 3 3 3 4 2" xfId="12527" xr:uid="{97010090-5A92-4AA1-AEA5-5D1BFE95408C}"/>
    <cellStyle name="Normalny 5 3 3 3 4 2 2" xfId="12528" xr:uid="{1DAE54AC-735D-4224-AA09-1DDD405CCEF2}"/>
    <cellStyle name="Normalny 5 3 3 3 4 3" xfId="12529" xr:uid="{82A7C247-F558-4BC2-B333-6E1E9E591EBB}"/>
    <cellStyle name="Normalny 5 3 3 3 5" xfId="12530" xr:uid="{60AFC41A-2AAC-4361-A14C-E31423F85047}"/>
    <cellStyle name="Normalny 5 3 3 3 5 2" xfId="12531" xr:uid="{62632B47-0124-4EBA-8754-D651B0B568DB}"/>
    <cellStyle name="Normalny 5 3 3 3 6" xfId="12532" xr:uid="{E03EA8D7-281B-48A2-B726-B90AA77FC8ED}"/>
    <cellStyle name="Normalny 5 3 3 4" xfId="12533" xr:uid="{C448EAC1-3BD9-4241-9F02-D66F57188DD8}"/>
    <cellStyle name="Normalny 5 3 3 4 2" xfId="12534" xr:uid="{81B05D01-827B-4AE4-9162-2C7107D43F04}"/>
    <cellStyle name="Normalny 5 3 3 4 2 2" xfId="12535" xr:uid="{3A4A4AED-5EC5-401A-A3CE-112623A07233}"/>
    <cellStyle name="Normalny 5 3 3 4 2 2 2" xfId="12536" xr:uid="{5D0778C0-DB98-404B-BC5C-FCC409F46BE3}"/>
    <cellStyle name="Normalny 5 3 3 4 2 2 2 2" xfId="12537" xr:uid="{75E9C3D2-7E1F-41A0-89B1-A899319651BA}"/>
    <cellStyle name="Normalny 5 3 3 4 2 2 3" xfId="12538" xr:uid="{9FD304FB-7D86-4055-B992-E62DDEA618BA}"/>
    <cellStyle name="Normalny 5 3 3 4 2 3" xfId="12539" xr:uid="{0135DDCD-7CF8-4C9A-A0CB-9F99C7F595FB}"/>
    <cellStyle name="Normalny 5 3 3 4 2 3 2" xfId="12540" xr:uid="{2C7A65CA-0CDC-44F5-9A70-EDCE25409D24}"/>
    <cellStyle name="Normalny 5 3 3 4 2 4" xfId="12541" xr:uid="{210EA16E-DDA6-41F7-8B32-D0BE5A59495D}"/>
    <cellStyle name="Normalny 5 3 3 4 3" xfId="12542" xr:uid="{CB185683-113E-4F4B-A4F6-8F564A96CE87}"/>
    <cellStyle name="Normalny 5 3 3 4 3 2" xfId="12543" xr:uid="{9F48E63E-98D7-4E36-A69A-0A1E6131F4DC}"/>
    <cellStyle name="Normalny 5 3 3 4 3 2 2" xfId="12544" xr:uid="{BD02BF90-51FF-407B-BBAC-4ED42B83B01B}"/>
    <cellStyle name="Normalny 5 3 3 4 3 3" xfId="12545" xr:uid="{525CAE5D-CCE5-4460-BAD2-87784A97EB84}"/>
    <cellStyle name="Normalny 5 3 3 4 4" xfId="12546" xr:uid="{898A9FB1-E543-460F-8F4A-E13208A9A4E2}"/>
    <cellStyle name="Normalny 5 3 3 4 4 2" xfId="12547" xr:uid="{AA483BBA-F5A9-4FDC-A1E1-39EB0CD302E1}"/>
    <cellStyle name="Normalny 5 3 3 4 5" xfId="12548" xr:uid="{4D803BFE-317E-458D-8A6C-C2FA856A6A45}"/>
    <cellStyle name="Normalny 5 3 3 5" xfId="12549" xr:uid="{703A3DA5-9A95-4270-9DFC-5B1B120C70B0}"/>
    <cellStyle name="Normalny 5 3 3 5 2" xfId="12550" xr:uid="{010D1BA2-A982-42ED-A1C8-218F8D9BD7A0}"/>
    <cellStyle name="Normalny 5 3 3 5 2 2" xfId="12551" xr:uid="{F177095E-A14A-41E0-989C-D033B244DCA6}"/>
    <cellStyle name="Normalny 5 3 3 5 2 2 2" xfId="12552" xr:uid="{2F074A60-9D47-4AAB-A263-C0ABA2A64578}"/>
    <cellStyle name="Normalny 5 3 3 5 2 3" xfId="12553" xr:uid="{125EBEDA-3191-47AE-A341-5C76B4995583}"/>
    <cellStyle name="Normalny 5 3 3 5 3" xfId="12554" xr:uid="{C537F616-29AB-47EC-918C-26184FCAB2B5}"/>
    <cellStyle name="Normalny 5 3 3 5 3 2" xfId="12555" xr:uid="{E65620F9-CECB-49A4-A58A-8B4D5B5226DC}"/>
    <cellStyle name="Normalny 5 3 3 5 4" xfId="12556" xr:uid="{550FE8A9-2145-4B36-AF21-3F24656AE7D4}"/>
    <cellStyle name="Normalny 5 3 3 6" xfId="12557" xr:uid="{E4A10773-CCCC-4749-AA35-5A805EC095FD}"/>
    <cellStyle name="Normalny 5 3 3 6 2" xfId="12558" xr:uid="{B24D7C9E-CDB4-421C-9BD4-71A46FBFFE9C}"/>
    <cellStyle name="Normalny 5 3 3 6 2 2" xfId="12559" xr:uid="{7ED53B5C-2838-4A99-9947-5C7FCAEBC349}"/>
    <cellStyle name="Normalny 5 3 3 6 3" xfId="12560" xr:uid="{0026A801-5FE3-4B30-9727-765FEE4D18F4}"/>
    <cellStyle name="Normalny 5 3 3 7" xfId="12561" xr:uid="{5DD409CC-963A-4DE8-948B-9B7414F192C0}"/>
    <cellStyle name="Normalny 5 3 3 7 2" xfId="12562" xr:uid="{99E612F0-74A4-4C65-9D13-ED90B8A54918}"/>
    <cellStyle name="Normalny 5 3 3 8" xfId="12563" xr:uid="{53E609D8-70D0-4413-91CC-9F44F24B9353}"/>
    <cellStyle name="Normalny 5 3 4" xfId="12564" xr:uid="{0BD46EE6-62DC-4BEF-9F88-EAB7B9D68760}"/>
    <cellStyle name="Normalny 5 3 4 2" xfId="12565" xr:uid="{60DB2FF3-6A51-4C38-A770-15C188878281}"/>
    <cellStyle name="Normalny 5 3 4 2 2" xfId="12566" xr:uid="{01EE82D4-2855-40BE-96E1-6D64140E5F25}"/>
    <cellStyle name="Normalny 5 3 4 2 2 2" xfId="12567" xr:uid="{0BD5BB58-FE8C-4EC5-BD96-12F62203EE37}"/>
    <cellStyle name="Normalny 5 3 4 2 2 2 2" xfId="12568" xr:uid="{EFD007E9-66EA-4F3D-AB55-34517F98CA81}"/>
    <cellStyle name="Normalny 5 3 4 2 2 2 2 2" xfId="12569" xr:uid="{ECBAE271-5B22-4E47-91C2-8B55F90BF6EC}"/>
    <cellStyle name="Normalny 5 3 4 2 2 2 2 2 2" xfId="12570" xr:uid="{D5566AD7-97A7-46F4-B15B-9906E6A7090C}"/>
    <cellStyle name="Normalny 5 3 4 2 2 2 2 3" xfId="12571" xr:uid="{1F897749-B770-49F6-9ED8-793EB3BFE618}"/>
    <cellStyle name="Normalny 5 3 4 2 2 2 3" xfId="12572" xr:uid="{0861F75B-2CC0-44A3-AAF1-E5C64CF95A69}"/>
    <cellStyle name="Normalny 5 3 4 2 2 2 3 2" xfId="12573" xr:uid="{C2CFDB7B-E824-4828-84F8-DC2EE4C9412D}"/>
    <cellStyle name="Normalny 5 3 4 2 2 2 4" xfId="12574" xr:uid="{ADBF9860-EA5E-41AA-8702-47965A905474}"/>
    <cellStyle name="Normalny 5 3 4 2 2 3" xfId="12575" xr:uid="{4558531A-0E8D-4B3B-B0F7-C15194D93397}"/>
    <cellStyle name="Normalny 5 3 4 2 2 3 2" xfId="12576" xr:uid="{C56C6D8A-ACDD-4573-83F5-6FA2721B504A}"/>
    <cellStyle name="Normalny 5 3 4 2 2 3 2 2" xfId="12577" xr:uid="{0078DC73-C8C1-4FFE-9015-F8D2D0CD3645}"/>
    <cellStyle name="Normalny 5 3 4 2 2 3 3" xfId="12578" xr:uid="{F6BB4F48-ABA5-417E-9E43-E6565A7B2F66}"/>
    <cellStyle name="Normalny 5 3 4 2 2 4" xfId="12579" xr:uid="{23454466-2C8B-4C77-92EE-307C79C41197}"/>
    <cellStyle name="Normalny 5 3 4 2 2 4 2" xfId="12580" xr:uid="{35575983-8136-4C1A-8001-93944B86A421}"/>
    <cellStyle name="Normalny 5 3 4 2 2 5" xfId="12581" xr:uid="{DD5EA40C-1CA3-456F-81CC-FF9B7D35145A}"/>
    <cellStyle name="Normalny 5 3 4 2 3" xfId="12582" xr:uid="{8E8260F7-651D-4455-8373-C779919D5AF8}"/>
    <cellStyle name="Normalny 5 3 4 2 3 2" xfId="12583" xr:uid="{563BA86A-4855-47EB-996D-5A782FA73E10}"/>
    <cellStyle name="Normalny 5 3 4 2 3 2 2" xfId="12584" xr:uid="{9E691845-8FA2-4863-BD52-3E129177A24A}"/>
    <cellStyle name="Normalny 5 3 4 2 3 2 2 2" xfId="12585" xr:uid="{0902375F-8AB7-4807-ABFC-C8B605608D6C}"/>
    <cellStyle name="Normalny 5 3 4 2 3 2 3" xfId="12586" xr:uid="{457ECB9E-2575-4B19-BCB0-FF39680BDC12}"/>
    <cellStyle name="Normalny 5 3 4 2 3 3" xfId="12587" xr:uid="{EA30F6C8-6B74-4CDC-8355-7B0721DFA219}"/>
    <cellStyle name="Normalny 5 3 4 2 3 3 2" xfId="12588" xr:uid="{44F495E1-437D-4CC8-AD73-BE2D20E2CB3F}"/>
    <cellStyle name="Normalny 5 3 4 2 3 4" xfId="12589" xr:uid="{5267F95A-FB14-4A06-A9E4-2B40D5DA5D5D}"/>
    <cellStyle name="Normalny 5 3 4 2 4" xfId="12590" xr:uid="{23AF9BAB-1A71-4EAC-96B5-5AB7976A092E}"/>
    <cellStyle name="Normalny 5 3 4 2 4 2" xfId="12591" xr:uid="{55A08A14-E601-4236-9A04-DC74125A1DE3}"/>
    <cellStyle name="Normalny 5 3 4 2 4 2 2" xfId="12592" xr:uid="{4370F0CF-CC36-449E-A927-50F2566CE412}"/>
    <cellStyle name="Normalny 5 3 4 2 4 3" xfId="12593" xr:uid="{734C1B3E-2370-492E-B7EC-EE2C50E7E602}"/>
    <cellStyle name="Normalny 5 3 4 2 5" xfId="12594" xr:uid="{5FA2C733-4332-48C4-ABF5-012693FAA439}"/>
    <cellStyle name="Normalny 5 3 4 2 5 2" xfId="12595" xr:uid="{083882B0-CAAB-48E6-9657-2261FA5F2B38}"/>
    <cellStyle name="Normalny 5 3 4 2 6" xfId="12596" xr:uid="{2BD634D0-6D32-43D9-99D6-AB1636A1FB41}"/>
    <cellStyle name="Normalny 5 3 4 3" xfId="12597" xr:uid="{8DAE15BD-4CC7-4592-9A75-A91E9066602C}"/>
    <cellStyle name="Normalny 5 3 4 3 2" xfId="12598" xr:uid="{E7726791-E3DA-4B7F-8DF9-0E7F534906DC}"/>
    <cellStyle name="Normalny 5 3 4 3 2 2" xfId="12599" xr:uid="{20387140-DC19-42EE-AD5D-C2C0AEFC6AA9}"/>
    <cellStyle name="Normalny 5 3 4 3 2 2 2" xfId="12600" xr:uid="{A5CAC562-614F-4459-A815-F174B7E4786E}"/>
    <cellStyle name="Normalny 5 3 4 3 2 2 2 2" xfId="12601" xr:uid="{E82CE97A-1861-4171-BD38-FA242F635F71}"/>
    <cellStyle name="Normalny 5 3 4 3 2 2 3" xfId="12602" xr:uid="{DFD34326-1148-4CC8-9E11-9C9158EC5A6B}"/>
    <cellStyle name="Normalny 5 3 4 3 2 3" xfId="12603" xr:uid="{77AC19CD-FC34-4D6B-8585-3357CFA7366A}"/>
    <cellStyle name="Normalny 5 3 4 3 2 3 2" xfId="12604" xr:uid="{8D991252-F147-4DDD-AF36-51D8BE3731BC}"/>
    <cellStyle name="Normalny 5 3 4 3 2 4" xfId="12605" xr:uid="{838575A1-1BF9-4894-BD6D-8203CF5846B6}"/>
    <cellStyle name="Normalny 5 3 4 3 3" xfId="12606" xr:uid="{AEA546F5-7663-4699-AC27-A985F5CD80DF}"/>
    <cellStyle name="Normalny 5 3 4 3 3 2" xfId="12607" xr:uid="{CADEE0A9-1573-4D38-9564-E6F3CA880FD0}"/>
    <cellStyle name="Normalny 5 3 4 3 3 2 2" xfId="12608" xr:uid="{DF346836-1BFA-4B75-8FEB-13DA2E8DCE0F}"/>
    <cellStyle name="Normalny 5 3 4 3 3 3" xfId="12609" xr:uid="{F823EF0C-FF25-4FE1-934B-75665880B3EF}"/>
    <cellStyle name="Normalny 5 3 4 3 4" xfId="12610" xr:uid="{C662E318-9FE1-4BD8-A034-B4F7F515F05D}"/>
    <cellStyle name="Normalny 5 3 4 3 4 2" xfId="12611" xr:uid="{547808A0-4813-489F-B713-DA33B7321643}"/>
    <cellStyle name="Normalny 5 3 4 3 5" xfId="12612" xr:uid="{60095399-0587-4B6F-A2A0-6888DAD4E304}"/>
    <cellStyle name="Normalny 5 3 4 4" xfId="12613" xr:uid="{194F325F-DB9B-41B2-BEE6-714B44B4D2A3}"/>
    <cellStyle name="Normalny 5 3 4 4 2" xfId="12614" xr:uid="{BABB2B83-65BB-4B3D-AB81-31A32042E22D}"/>
    <cellStyle name="Normalny 5 3 4 4 2 2" xfId="12615" xr:uid="{7B906119-D88E-4FD3-AC93-C70B759469BC}"/>
    <cellStyle name="Normalny 5 3 4 4 2 2 2" xfId="12616" xr:uid="{42AA5F5C-740E-4EB6-A2C8-0A05BAF9C4A5}"/>
    <cellStyle name="Normalny 5 3 4 4 2 3" xfId="12617" xr:uid="{1AE2E1F2-8793-4843-8073-690C1C424F8E}"/>
    <cellStyle name="Normalny 5 3 4 4 3" xfId="12618" xr:uid="{F0FA820E-36BD-4C4A-B2B3-16C27625AF0A}"/>
    <cellStyle name="Normalny 5 3 4 4 3 2" xfId="12619" xr:uid="{8BDCD57E-F502-4EC6-AAB3-AB5E45B2BA7D}"/>
    <cellStyle name="Normalny 5 3 4 4 4" xfId="12620" xr:uid="{6D197388-EBBA-4725-AECC-653FDD34B64D}"/>
    <cellStyle name="Normalny 5 3 4 5" xfId="12621" xr:uid="{84111551-E78B-4E57-8238-678B52D17BA8}"/>
    <cellStyle name="Normalny 5 3 4 5 2" xfId="12622" xr:uid="{D1E433D3-9134-4FB2-83DD-4F3579CD0E78}"/>
    <cellStyle name="Normalny 5 3 4 5 2 2" xfId="12623" xr:uid="{AE15FB5E-71C9-420E-8A06-107465214A43}"/>
    <cellStyle name="Normalny 5 3 4 5 3" xfId="12624" xr:uid="{EBA3C3FA-8702-4A29-8797-1D4B66CF9148}"/>
    <cellStyle name="Normalny 5 3 4 6" xfId="12625" xr:uid="{670CAC80-A9AF-4C59-84FA-D9CAEBA13CEE}"/>
    <cellStyle name="Normalny 5 3 4 6 2" xfId="12626" xr:uid="{FC6AB0E2-6BEF-42C9-9FA8-DB88FB40CD49}"/>
    <cellStyle name="Normalny 5 3 4 7" xfId="12627" xr:uid="{475F4AFC-03F0-4DF9-AB21-80803651070C}"/>
    <cellStyle name="Normalny 5 3 5" xfId="12628" xr:uid="{CBBCAF24-FB59-416A-AD69-838B8F5A4845}"/>
    <cellStyle name="Normalny 5 3 5 2" xfId="12629" xr:uid="{21ABD12A-7823-48AF-86F6-D1030A0245C9}"/>
    <cellStyle name="Normalny 5 3 5 2 2" xfId="12630" xr:uid="{060A016A-F8B8-41BE-A47C-97DCC5D3FC09}"/>
    <cellStyle name="Normalny 5 3 5 2 2 2" xfId="12631" xr:uid="{4832C1D7-7B04-4316-888A-D09235832A95}"/>
    <cellStyle name="Normalny 5 3 5 2 2 2 2" xfId="12632" xr:uid="{70628785-9636-462B-98B1-21D8F79DA0FF}"/>
    <cellStyle name="Normalny 5 3 5 2 2 2 2 2" xfId="12633" xr:uid="{DBDD3455-3AF5-485B-A047-0778D1E6737B}"/>
    <cellStyle name="Normalny 5 3 5 2 2 2 3" xfId="12634" xr:uid="{4B42444A-DD58-4200-917B-87C2842EDFA7}"/>
    <cellStyle name="Normalny 5 3 5 2 2 3" xfId="12635" xr:uid="{39F6859C-591A-4756-BDBC-9F13FCD6A2C1}"/>
    <cellStyle name="Normalny 5 3 5 2 2 3 2" xfId="12636" xr:uid="{7AD5CFC7-1805-489C-A708-E6E7B3EBDD7E}"/>
    <cellStyle name="Normalny 5 3 5 2 2 4" xfId="12637" xr:uid="{602CA747-889A-4F52-BCC6-05A0026F146C}"/>
    <cellStyle name="Normalny 5 3 5 2 3" xfId="12638" xr:uid="{97B4C1CF-5A9A-4E09-AE26-A6579AB2DC7F}"/>
    <cellStyle name="Normalny 5 3 5 2 3 2" xfId="12639" xr:uid="{5F0B8F3F-ACAF-4293-AE65-34A152B2D4F8}"/>
    <cellStyle name="Normalny 5 3 5 2 3 2 2" xfId="12640" xr:uid="{0EADA874-D043-4AE9-B071-BE54A831290A}"/>
    <cellStyle name="Normalny 5 3 5 2 3 3" xfId="12641" xr:uid="{69478601-F6B1-4302-9872-4A123F2AB6D6}"/>
    <cellStyle name="Normalny 5 3 5 2 4" xfId="12642" xr:uid="{738D4395-2198-471F-9B45-A196ECDCDE64}"/>
    <cellStyle name="Normalny 5 3 5 2 4 2" xfId="12643" xr:uid="{DA6BD693-FB9A-439D-9BE0-2D86D1D9B7A9}"/>
    <cellStyle name="Normalny 5 3 5 2 5" xfId="12644" xr:uid="{7BA82FCC-E187-4DF5-8E14-1FD9758B4AD4}"/>
    <cellStyle name="Normalny 5 3 5 3" xfId="12645" xr:uid="{BE8775F2-F61F-4837-B977-4D52B36A7C52}"/>
    <cellStyle name="Normalny 5 3 5 3 2" xfId="12646" xr:uid="{05B270BE-C5CB-4046-B14E-E018F0A2BE7C}"/>
    <cellStyle name="Normalny 5 3 5 3 2 2" xfId="12647" xr:uid="{2853CB4B-0B73-46AF-9F3B-C3D1165F3BE9}"/>
    <cellStyle name="Normalny 5 3 5 3 2 2 2" xfId="12648" xr:uid="{C17DE055-6FDF-4465-8407-71F642BE1F60}"/>
    <cellStyle name="Normalny 5 3 5 3 2 3" xfId="12649" xr:uid="{5A903E23-F578-4707-BC1F-B24BDEEB1D74}"/>
    <cellStyle name="Normalny 5 3 5 3 3" xfId="12650" xr:uid="{78E59BCB-B968-4825-AC64-9A5C76DA6DD8}"/>
    <cellStyle name="Normalny 5 3 5 3 3 2" xfId="12651" xr:uid="{2A5B34A7-1EC7-47B6-9881-6EEBE58B43D9}"/>
    <cellStyle name="Normalny 5 3 5 3 4" xfId="12652" xr:uid="{F079BEE9-5702-43D3-AB61-18ED4BD89FFA}"/>
    <cellStyle name="Normalny 5 3 5 4" xfId="12653" xr:uid="{7B990A20-61BB-459C-860B-2562988960B7}"/>
    <cellStyle name="Normalny 5 3 5 4 2" xfId="12654" xr:uid="{91F7321C-E65C-472D-8BA2-F984DF33D50E}"/>
    <cellStyle name="Normalny 5 3 5 4 2 2" xfId="12655" xr:uid="{B7D5CEB6-26CF-43F8-BD8E-7069C5392FAF}"/>
    <cellStyle name="Normalny 5 3 5 4 3" xfId="12656" xr:uid="{5A37AF00-EA16-4C4D-9A47-1253C97AACC0}"/>
    <cellStyle name="Normalny 5 3 5 5" xfId="12657" xr:uid="{C8E5C733-7699-4946-9FEA-B1E619B42D9C}"/>
    <cellStyle name="Normalny 5 3 5 5 2" xfId="12658" xr:uid="{BFF5D344-D9A9-4239-B472-B2E34DE0E6F3}"/>
    <cellStyle name="Normalny 5 3 5 6" xfId="12659" xr:uid="{584F361B-E1D1-4CF7-A2E6-EFE62F17BE85}"/>
    <cellStyle name="Normalny 5 3 6" xfId="12660" xr:uid="{AB3DD654-DDCC-41EE-89C6-F85B2F91EB09}"/>
    <cellStyle name="Normalny 5 3 6 2" xfId="12661" xr:uid="{8EEE82BB-17D2-4FBF-BD4D-11D80B302DD1}"/>
    <cellStyle name="Normalny 5 3 6 2 2" xfId="12662" xr:uid="{E81509E9-05EF-4054-A97C-B4B80F1F6949}"/>
    <cellStyle name="Normalny 5 3 6 2 2 2" xfId="12663" xr:uid="{C039CCB4-FD59-4D68-895E-8E91E02F63FE}"/>
    <cellStyle name="Normalny 5 3 6 2 2 2 2" xfId="12664" xr:uid="{8D568044-A028-43BB-82DA-8D2475436656}"/>
    <cellStyle name="Normalny 5 3 6 2 2 3" xfId="12665" xr:uid="{7565C2FC-466A-4392-9A60-0952C4AA32FF}"/>
    <cellStyle name="Normalny 5 3 6 2 3" xfId="12666" xr:uid="{2C223EFB-3274-4AF7-985A-9F6E0DD78B9A}"/>
    <cellStyle name="Normalny 5 3 6 2 3 2" xfId="12667" xr:uid="{D5993D2C-0CF8-4AD6-A59C-2DD0E62DB634}"/>
    <cellStyle name="Normalny 5 3 6 2 4" xfId="12668" xr:uid="{C5366187-E88E-40EC-AD82-C6005D5F6834}"/>
    <cellStyle name="Normalny 5 3 6 3" xfId="12669" xr:uid="{58B73F4C-8A99-4600-94CC-615DAE47F4BA}"/>
    <cellStyle name="Normalny 5 3 6 3 2" xfId="12670" xr:uid="{6770FD19-48AF-4EE4-931B-8C1D3C0B2E1B}"/>
    <cellStyle name="Normalny 5 3 6 3 2 2" xfId="12671" xr:uid="{13A9AABD-7865-4854-8DDE-CD1A58973821}"/>
    <cellStyle name="Normalny 5 3 6 3 3" xfId="12672" xr:uid="{6F70A935-C287-479A-8ECD-99C7ABD56FB7}"/>
    <cellStyle name="Normalny 5 3 6 4" xfId="12673" xr:uid="{FCC5B11D-0CCB-49EA-B391-3F0F0723D2A5}"/>
    <cellStyle name="Normalny 5 3 6 4 2" xfId="12674" xr:uid="{D52A5780-5642-4221-9116-129535620FB3}"/>
    <cellStyle name="Normalny 5 3 6 5" xfId="12675" xr:uid="{9C1AE645-35A3-4119-8D3B-091CECF88298}"/>
    <cellStyle name="Normalny 5 3 7" xfId="12676" xr:uid="{F046213B-BA5A-4D8B-9FF7-D6277690DE99}"/>
    <cellStyle name="Normalny 5 3 7 2" xfId="12677" xr:uid="{4D225CE1-F938-452E-999E-6291D1DAF312}"/>
    <cellStyle name="Normalny 5 3 7 2 2" xfId="12678" xr:uid="{69502D26-8FDA-40A8-A136-BDCA816374CE}"/>
    <cellStyle name="Normalny 5 3 7 2 2 2" xfId="12679" xr:uid="{2CB803F3-E9FD-4902-9E87-E4488D0CC7E2}"/>
    <cellStyle name="Normalny 5 3 7 2 3" xfId="12680" xr:uid="{5AE2A350-3FFF-4BF3-828F-54D6A812CB49}"/>
    <cellStyle name="Normalny 5 3 7 3" xfId="12681" xr:uid="{1DB76DEA-AE08-4848-A51F-094069402AB9}"/>
    <cellStyle name="Normalny 5 3 7 3 2" xfId="12682" xr:uid="{522DB40E-C0E0-409E-A751-9B33DB8B5663}"/>
    <cellStyle name="Normalny 5 3 7 4" xfId="12683" xr:uid="{BDF03931-6794-4F9E-A279-4A376CAF16F6}"/>
    <cellStyle name="Normalny 5 3 8" xfId="12684" xr:uid="{BB47CD3E-F44E-4C03-B49A-2186757BD0C5}"/>
    <cellStyle name="Normalny 5 3 8 2" xfId="12685" xr:uid="{560159D0-79E5-4AF3-8380-C7F9C51B2248}"/>
    <cellStyle name="Normalny 5 3 8 2 2" xfId="12686" xr:uid="{7728D333-BC96-463E-BAD5-6622A74D62B4}"/>
    <cellStyle name="Normalny 5 3 8 3" xfId="12687" xr:uid="{97D8AFBE-039B-4E8B-8EF3-A490331D676E}"/>
    <cellStyle name="Normalny 5 3 9" xfId="12688" xr:uid="{4F9B48B9-DCE9-4B1A-BEDD-04248F14AD7D}"/>
    <cellStyle name="Normalny 5 3 9 2" xfId="12689" xr:uid="{DFF4AEBA-C7E5-4B09-9316-20F92210F0C9}"/>
    <cellStyle name="Normalny 5 4" xfId="12690" xr:uid="{CE855B9E-6E50-4A27-9E1A-D5FC6277BD95}"/>
    <cellStyle name="Normalny 5 4 10" xfId="12691" xr:uid="{A001C0F3-FB09-43BB-B962-07624A874800}"/>
    <cellStyle name="Normalny 5 4 11" xfId="40758" xr:uid="{D528D474-DA20-454B-B855-91E8BAE15D10}"/>
    <cellStyle name="Normalny 5 4 2" xfId="12692" xr:uid="{DE432D41-3D89-4F6E-BA93-20732BCD1B75}"/>
    <cellStyle name="Normalny 5 4 2 2" xfId="12693" xr:uid="{C7C93ED5-F780-4B03-860D-29AA55A5AB46}"/>
    <cellStyle name="Normalny 5 4 2 2 2" xfId="12694" xr:uid="{EEB9B0F4-AEC8-44CC-B43F-D368A9D87DC2}"/>
    <cellStyle name="Normalny 5 4 2 2 2 2" xfId="12695" xr:uid="{337E3EF0-C9E4-48AF-964C-1E4920336752}"/>
    <cellStyle name="Normalny 5 4 2 2 2 2 2" xfId="12696" xr:uid="{C3FE9E6B-D08B-47DC-ADF7-2F38C2F8FAAB}"/>
    <cellStyle name="Normalny 5 4 2 2 2 2 2 2" xfId="12697" xr:uid="{90F3021F-26DA-4BA8-95EB-61C3C6861D79}"/>
    <cellStyle name="Normalny 5 4 2 2 2 2 2 2 2" xfId="12698" xr:uid="{45C21A95-4212-4231-8778-E4D4EA474986}"/>
    <cellStyle name="Normalny 5 4 2 2 2 2 2 2 2 2" xfId="12699" xr:uid="{A64766F9-0DB0-4C41-8DCE-C95841555059}"/>
    <cellStyle name="Normalny 5 4 2 2 2 2 2 2 2 2 2" xfId="12700" xr:uid="{912278EE-7216-43D2-8EA5-2CB012FAC1AC}"/>
    <cellStyle name="Normalny 5 4 2 2 2 2 2 2 2 3" xfId="12701" xr:uid="{44CEDED3-8426-4172-B88A-2C7F16E21766}"/>
    <cellStyle name="Normalny 5 4 2 2 2 2 2 2 3" xfId="12702" xr:uid="{32ECF8D3-E163-4535-A037-26524545EEE6}"/>
    <cellStyle name="Normalny 5 4 2 2 2 2 2 2 3 2" xfId="12703" xr:uid="{F4287DCF-8246-452D-A951-102017505E45}"/>
    <cellStyle name="Normalny 5 4 2 2 2 2 2 2 4" xfId="12704" xr:uid="{126DF252-A012-4B6E-9E2A-05F97F3411E9}"/>
    <cellStyle name="Normalny 5 4 2 2 2 2 2 3" xfId="12705" xr:uid="{C8D83094-A46D-462E-97DA-B551473B92BF}"/>
    <cellStyle name="Normalny 5 4 2 2 2 2 2 3 2" xfId="12706" xr:uid="{A4D1B005-B32C-4147-8C1A-59D9B0F3C206}"/>
    <cellStyle name="Normalny 5 4 2 2 2 2 2 3 2 2" xfId="12707" xr:uid="{6C4659E3-48AE-4F68-99DD-5EF6CF9E42A2}"/>
    <cellStyle name="Normalny 5 4 2 2 2 2 2 3 3" xfId="12708" xr:uid="{B5DBACBC-24DA-4904-97F0-8D0804B4B230}"/>
    <cellStyle name="Normalny 5 4 2 2 2 2 2 4" xfId="12709" xr:uid="{79930A6F-BA3F-4E83-8415-FD73A1EEC8FE}"/>
    <cellStyle name="Normalny 5 4 2 2 2 2 2 4 2" xfId="12710" xr:uid="{D408C6B3-6874-4D10-B1F6-EFB541A0D476}"/>
    <cellStyle name="Normalny 5 4 2 2 2 2 2 5" xfId="12711" xr:uid="{249D5777-285F-4271-9A7D-FDDA6EE4D209}"/>
    <cellStyle name="Normalny 5 4 2 2 2 2 3" xfId="12712" xr:uid="{19436752-8F13-429F-B8F2-0D09EBB86630}"/>
    <cellStyle name="Normalny 5 4 2 2 2 2 3 2" xfId="12713" xr:uid="{0AA5348B-0BD7-463B-811A-09425B178115}"/>
    <cellStyle name="Normalny 5 4 2 2 2 2 3 2 2" xfId="12714" xr:uid="{665A686A-D52B-4C62-B69F-6DEDE62EF3A2}"/>
    <cellStyle name="Normalny 5 4 2 2 2 2 3 2 2 2" xfId="12715" xr:uid="{7C82266C-15A0-421D-B654-9CD6D34C5A65}"/>
    <cellStyle name="Normalny 5 4 2 2 2 2 3 2 3" xfId="12716" xr:uid="{2A758549-72A6-4315-A681-17607F1C4FE6}"/>
    <cellStyle name="Normalny 5 4 2 2 2 2 3 3" xfId="12717" xr:uid="{61272C6F-32A0-425D-9063-4FA5E582D840}"/>
    <cellStyle name="Normalny 5 4 2 2 2 2 3 3 2" xfId="12718" xr:uid="{348BB065-5383-410B-827F-1428A725BFA1}"/>
    <cellStyle name="Normalny 5 4 2 2 2 2 3 4" xfId="12719" xr:uid="{2030A6CB-12BC-4DED-AC97-1979A7378A67}"/>
    <cellStyle name="Normalny 5 4 2 2 2 2 4" xfId="12720" xr:uid="{DC99CC59-8A30-4E04-AB3C-644C3B815EB0}"/>
    <cellStyle name="Normalny 5 4 2 2 2 2 4 2" xfId="12721" xr:uid="{EAD4714B-4BB0-42B9-9DF2-40BF97E2E287}"/>
    <cellStyle name="Normalny 5 4 2 2 2 2 4 2 2" xfId="12722" xr:uid="{C859E933-D077-4398-B0AA-76BC829A2A63}"/>
    <cellStyle name="Normalny 5 4 2 2 2 2 4 3" xfId="12723" xr:uid="{342611C9-179E-43B7-9A9A-63BB0388D6F1}"/>
    <cellStyle name="Normalny 5 4 2 2 2 2 5" xfId="12724" xr:uid="{D1AC629B-3970-4FFE-BF98-14C96E14AFFA}"/>
    <cellStyle name="Normalny 5 4 2 2 2 2 5 2" xfId="12725" xr:uid="{D807FAAF-843E-43ED-8786-87839FDA2A87}"/>
    <cellStyle name="Normalny 5 4 2 2 2 2 6" xfId="12726" xr:uid="{4466E8D3-29FB-4E87-AEF2-F31B05F51861}"/>
    <cellStyle name="Normalny 5 4 2 2 2 3" xfId="12727" xr:uid="{4FBE01CA-ADAA-4739-BDB9-0A3DA07E5EA0}"/>
    <cellStyle name="Normalny 5 4 2 2 2 3 2" xfId="12728" xr:uid="{EEAB5C3F-D44A-40F5-95AF-FF4A3614511E}"/>
    <cellStyle name="Normalny 5 4 2 2 2 3 2 2" xfId="12729" xr:uid="{EE188ABC-BDAC-4FDC-B178-AE848072510B}"/>
    <cellStyle name="Normalny 5 4 2 2 2 3 2 2 2" xfId="12730" xr:uid="{64262E96-C734-4EA1-B6AB-F9AEC8C7C00D}"/>
    <cellStyle name="Normalny 5 4 2 2 2 3 2 2 2 2" xfId="12731" xr:uid="{9981854E-8985-4BBE-847F-483B8D8B0055}"/>
    <cellStyle name="Normalny 5 4 2 2 2 3 2 2 3" xfId="12732" xr:uid="{C60CF82C-64D0-4201-BE47-0973A2DC169E}"/>
    <cellStyle name="Normalny 5 4 2 2 2 3 2 3" xfId="12733" xr:uid="{DE8730E8-EDAD-4643-9370-56782440F753}"/>
    <cellStyle name="Normalny 5 4 2 2 2 3 2 3 2" xfId="12734" xr:uid="{C2EF1919-6C1C-4EDA-B38D-6D51EC660235}"/>
    <cellStyle name="Normalny 5 4 2 2 2 3 2 4" xfId="12735" xr:uid="{9C62DD74-5C54-4664-B3D7-FBBC429176A6}"/>
    <cellStyle name="Normalny 5 4 2 2 2 3 3" xfId="12736" xr:uid="{FF1432EF-312A-494C-827B-125B6AA8DB32}"/>
    <cellStyle name="Normalny 5 4 2 2 2 3 3 2" xfId="12737" xr:uid="{6BD52938-BC59-4B76-BBA5-FAC4D15E61C6}"/>
    <cellStyle name="Normalny 5 4 2 2 2 3 3 2 2" xfId="12738" xr:uid="{137B2527-0DE7-4D24-BD79-093CAF38A5C8}"/>
    <cellStyle name="Normalny 5 4 2 2 2 3 3 3" xfId="12739" xr:uid="{E9F6B08F-7ED9-4CAA-BE6E-362836D66CC3}"/>
    <cellStyle name="Normalny 5 4 2 2 2 3 4" xfId="12740" xr:uid="{F9EFB32B-A4DC-4B2E-AA05-8722131B47B3}"/>
    <cellStyle name="Normalny 5 4 2 2 2 3 4 2" xfId="12741" xr:uid="{42A53A9D-39BB-4347-975B-E5742F3A8D93}"/>
    <cellStyle name="Normalny 5 4 2 2 2 3 5" xfId="12742" xr:uid="{7558E9E2-7237-4B80-8A77-EF552D73DA91}"/>
    <cellStyle name="Normalny 5 4 2 2 2 4" xfId="12743" xr:uid="{888B6781-6968-4E27-8A88-C22F587C6C72}"/>
    <cellStyle name="Normalny 5 4 2 2 2 4 2" xfId="12744" xr:uid="{624FEDD3-0131-40DD-820D-77B16CA72E9B}"/>
    <cellStyle name="Normalny 5 4 2 2 2 4 2 2" xfId="12745" xr:uid="{B56918B7-3A8D-4FC6-A827-49A8A97F06C6}"/>
    <cellStyle name="Normalny 5 4 2 2 2 4 2 2 2" xfId="12746" xr:uid="{A67A9635-D2EF-41FE-A008-FEDA1D4D154C}"/>
    <cellStyle name="Normalny 5 4 2 2 2 4 2 3" xfId="12747" xr:uid="{32929233-C1B8-44D0-8292-FD95F077F9BD}"/>
    <cellStyle name="Normalny 5 4 2 2 2 4 3" xfId="12748" xr:uid="{B116E704-1C2B-463B-8E52-68E28BF800E7}"/>
    <cellStyle name="Normalny 5 4 2 2 2 4 3 2" xfId="12749" xr:uid="{CC072E26-6857-4728-981F-2F1361CF5A81}"/>
    <cellStyle name="Normalny 5 4 2 2 2 4 4" xfId="12750" xr:uid="{2BE53D42-7652-4CD7-94EE-53B37ED1868B}"/>
    <cellStyle name="Normalny 5 4 2 2 2 5" xfId="12751" xr:uid="{DB156E1A-F10E-40D7-8D37-A7FC35E7A920}"/>
    <cellStyle name="Normalny 5 4 2 2 2 5 2" xfId="12752" xr:uid="{0E82D83C-7FC0-459E-AD89-C39452968C95}"/>
    <cellStyle name="Normalny 5 4 2 2 2 5 2 2" xfId="12753" xr:uid="{B05832FC-DEFD-44B3-AAE4-2A1076C99148}"/>
    <cellStyle name="Normalny 5 4 2 2 2 5 3" xfId="12754" xr:uid="{9D10B3F5-8449-40E3-A1BC-5CF3107E5928}"/>
    <cellStyle name="Normalny 5 4 2 2 2 6" xfId="12755" xr:uid="{1D70A2EA-6944-43AC-8876-520921E7F028}"/>
    <cellStyle name="Normalny 5 4 2 2 2 6 2" xfId="12756" xr:uid="{DC1F481E-02A0-403E-8EDA-C34FE2D4A4A5}"/>
    <cellStyle name="Normalny 5 4 2 2 2 7" xfId="12757" xr:uid="{36B13ECC-7FC8-4F7B-87D3-05FA5026A823}"/>
    <cellStyle name="Normalny 5 4 2 2 3" xfId="12758" xr:uid="{1DCFD349-4F7C-4F7D-A5C7-B811BD64A7DF}"/>
    <cellStyle name="Normalny 5 4 2 2 3 2" xfId="12759" xr:uid="{CF9491BC-FF4B-442D-B3E5-70AFCEA06196}"/>
    <cellStyle name="Normalny 5 4 2 2 3 2 2" xfId="12760" xr:uid="{364CBF3F-4A92-4745-819A-9745D8379E1E}"/>
    <cellStyle name="Normalny 5 4 2 2 3 2 2 2" xfId="12761" xr:uid="{7D658E3E-9145-4005-8548-C24256E7194B}"/>
    <cellStyle name="Normalny 5 4 2 2 3 2 2 2 2" xfId="12762" xr:uid="{C5AC4A24-B48F-4F6D-9EB2-BC2380A2720D}"/>
    <cellStyle name="Normalny 5 4 2 2 3 2 2 2 2 2" xfId="12763" xr:uid="{B020190D-3FED-4F67-B4C7-DAFA1A8329C2}"/>
    <cellStyle name="Normalny 5 4 2 2 3 2 2 2 3" xfId="12764" xr:uid="{E5E59FFC-B796-4139-AA17-74B6A35F18C3}"/>
    <cellStyle name="Normalny 5 4 2 2 3 2 2 3" xfId="12765" xr:uid="{F74BD04F-CE09-4127-BD4D-269F7BF8F08B}"/>
    <cellStyle name="Normalny 5 4 2 2 3 2 2 3 2" xfId="12766" xr:uid="{54C83FDC-5523-452E-8B15-514E148AF1C0}"/>
    <cellStyle name="Normalny 5 4 2 2 3 2 2 4" xfId="12767" xr:uid="{D56F1D59-D758-444E-B85C-92B5AB02BC54}"/>
    <cellStyle name="Normalny 5 4 2 2 3 2 3" xfId="12768" xr:uid="{B58FF739-5232-44C0-B8FF-6888F0C60503}"/>
    <cellStyle name="Normalny 5 4 2 2 3 2 3 2" xfId="12769" xr:uid="{865DE1D6-D47B-46B3-9620-02E81B3D9165}"/>
    <cellStyle name="Normalny 5 4 2 2 3 2 3 2 2" xfId="12770" xr:uid="{1109121A-40DE-4CA7-AE41-637AE539EF70}"/>
    <cellStyle name="Normalny 5 4 2 2 3 2 3 3" xfId="12771" xr:uid="{6AA0D302-B620-4A20-B460-40D289C8DC15}"/>
    <cellStyle name="Normalny 5 4 2 2 3 2 4" xfId="12772" xr:uid="{160F51E5-8780-4CED-B1F5-7A050A230764}"/>
    <cellStyle name="Normalny 5 4 2 2 3 2 4 2" xfId="12773" xr:uid="{AD7A10B4-8347-4DDC-85B3-AD9E88A3D700}"/>
    <cellStyle name="Normalny 5 4 2 2 3 2 5" xfId="12774" xr:uid="{BAE27374-BBCC-4194-A290-E0E466391105}"/>
    <cellStyle name="Normalny 5 4 2 2 3 3" xfId="12775" xr:uid="{80472977-3CB2-4AD8-A6E5-AFFA7C1DB1BD}"/>
    <cellStyle name="Normalny 5 4 2 2 3 3 2" xfId="12776" xr:uid="{D424AABB-6C25-4BE1-9304-D233B32E6B1F}"/>
    <cellStyle name="Normalny 5 4 2 2 3 3 2 2" xfId="12777" xr:uid="{A492BB06-5421-46DF-A2F3-D7838234BD6D}"/>
    <cellStyle name="Normalny 5 4 2 2 3 3 2 2 2" xfId="12778" xr:uid="{0BAFBDEB-3D27-40BF-84B8-24850420313E}"/>
    <cellStyle name="Normalny 5 4 2 2 3 3 2 3" xfId="12779" xr:uid="{86C7D0A6-7953-4ABB-9C08-7DE554DCF847}"/>
    <cellStyle name="Normalny 5 4 2 2 3 3 3" xfId="12780" xr:uid="{379CA602-E154-4B9F-99B0-4229F0667AC4}"/>
    <cellStyle name="Normalny 5 4 2 2 3 3 3 2" xfId="12781" xr:uid="{8DE0EA1E-7130-43CC-B033-84CCCCE4522D}"/>
    <cellStyle name="Normalny 5 4 2 2 3 3 4" xfId="12782" xr:uid="{A9F443A2-3836-478A-BB03-BDFB96F90839}"/>
    <cellStyle name="Normalny 5 4 2 2 3 4" xfId="12783" xr:uid="{4CB630CC-7BCA-43C8-8750-946EF40D575B}"/>
    <cellStyle name="Normalny 5 4 2 2 3 4 2" xfId="12784" xr:uid="{845B8371-6FB4-4271-9FCD-28B41AB7B003}"/>
    <cellStyle name="Normalny 5 4 2 2 3 4 2 2" xfId="12785" xr:uid="{2A54263D-E3CF-476B-935B-8F89B6A89E04}"/>
    <cellStyle name="Normalny 5 4 2 2 3 4 3" xfId="12786" xr:uid="{39B5BD96-D3A2-49DD-BD2C-90C9382F6DBF}"/>
    <cellStyle name="Normalny 5 4 2 2 3 5" xfId="12787" xr:uid="{C5A8147A-6E84-4870-A2F6-6E879D3AA2B6}"/>
    <cellStyle name="Normalny 5 4 2 2 3 5 2" xfId="12788" xr:uid="{F22FAA67-1AD9-48FD-A1CE-C31B4CB88B3A}"/>
    <cellStyle name="Normalny 5 4 2 2 3 6" xfId="12789" xr:uid="{5BBB5ACF-5EA6-4211-9D0C-68710D980DC4}"/>
    <cellStyle name="Normalny 5 4 2 2 4" xfId="12790" xr:uid="{103738CD-C535-4E56-A14F-DE80A62C9D58}"/>
    <cellStyle name="Normalny 5 4 2 2 4 2" xfId="12791" xr:uid="{89BC32B8-9464-4509-AE49-5E230F8DDB1C}"/>
    <cellStyle name="Normalny 5 4 2 2 4 2 2" xfId="12792" xr:uid="{DC3276F6-A5EC-4DA8-A5A8-317F7AF7CB98}"/>
    <cellStyle name="Normalny 5 4 2 2 4 2 2 2" xfId="12793" xr:uid="{30CBE384-03F2-4EED-BF45-27D1D7A078AB}"/>
    <cellStyle name="Normalny 5 4 2 2 4 2 2 2 2" xfId="12794" xr:uid="{AB969C8A-CA8F-4C45-8D73-06D12BA4A865}"/>
    <cellStyle name="Normalny 5 4 2 2 4 2 2 3" xfId="12795" xr:uid="{85EDC5A0-F55B-40FF-A997-029D4499232F}"/>
    <cellStyle name="Normalny 5 4 2 2 4 2 3" xfId="12796" xr:uid="{01234870-6D73-4F85-85CD-B23404B439AF}"/>
    <cellStyle name="Normalny 5 4 2 2 4 2 3 2" xfId="12797" xr:uid="{301CDB82-5D06-4AA2-A303-2436FB5EA41C}"/>
    <cellStyle name="Normalny 5 4 2 2 4 2 4" xfId="12798" xr:uid="{6593564F-B8F1-40C7-AF09-EDC25F5743C2}"/>
    <cellStyle name="Normalny 5 4 2 2 4 3" xfId="12799" xr:uid="{45EE5BDF-4B13-4424-8419-3AA42E0BFD22}"/>
    <cellStyle name="Normalny 5 4 2 2 4 3 2" xfId="12800" xr:uid="{418D3F26-972D-4D18-90E1-5E3A771847DA}"/>
    <cellStyle name="Normalny 5 4 2 2 4 3 2 2" xfId="12801" xr:uid="{5A611C13-1912-410C-8F28-F52337D97820}"/>
    <cellStyle name="Normalny 5 4 2 2 4 3 3" xfId="12802" xr:uid="{F1D282FA-0D61-4417-A2B9-0FD261F33D9E}"/>
    <cellStyle name="Normalny 5 4 2 2 4 4" xfId="12803" xr:uid="{F5EF7FED-BBCF-4142-8290-D48D6A8EF5F3}"/>
    <cellStyle name="Normalny 5 4 2 2 4 4 2" xfId="12804" xr:uid="{639E5C92-590B-4BB5-B65E-254ED6BB9C60}"/>
    <cellStyle name="Normalny 5 4 2 2 4 5" xfId="12805" xr:uid="{8A5C56EB-ECC6-4097-A6FA-25FC011437BA}"/>
    <cellStyle name="Normalny 5 4 2 2 5" xfId="12806" xr:uid="{948751B2-31AD-4C2F-A404-D62BCC297F61}"/>
    <cellStyle name="Normalny 5 4 2 2 5 2" xfId="12807" xr:uid="{7CCF36DB-6B83-44F9-90B5-DD441B6EED1F}"/>
    <cellStyle name="Normalny 5 4 2 2 5 2 2" xfId="12808" xr:uid="{148800F8-4444-4D22-8C02-F6F383178C2B}"/>
    <cellStyle name="Normalny 5 4 2 2 5 2 2 2" xfId="12809" xr:uid="{FB8B8A4B-582F-4F4F-977C-89813DC3B419}"/>
    <cellStyle name="Normalny 5 4 2 2 5 2 3" xfId="12810" xr:uid="{842FBF57-EF88-4B97-94FD-D9B07718B9CD}"/>
    <cellStyle name="Normalny 5 4 2 2 5 3" xfId="12811" xr:uid="{3E08282B-8BB7-42EE-9181-25CDBD915752}"/>
    <cellStyle name="Normalny 5 4 2 2 5 3 2" xfId="12812" xr:uid="{42697F89-8878-4DD3-B83D-7E4D46CFF768}"/>
    <cellStyle name="Normalny 5 4 2 2 5 4" xfId="12813" xr:uid="{7E3D75A7-2DD6-4920-BE52-690EDBC4BA9B}"/>
    <cellStyle name="Normalny 5 4 2 2 6" xfId="12814" xr:uid="{96CBED5F-8E20-48FF-B8B6-9BB25DAAAEBF}"/>
    <cellStyle name="Normalny 5 4 2 2 6 2" xfId="12815" xr:uid="{BBC71F55-A973-4639-B20A-7C45A492FF1E}"/>
    <cellStyle name="Normalny 5 4 2 2 6 2 2" xfId="12816" xr:uid="{C8713B8F-2B86-420A-9AEA-A9BC9F9FDC34}"/>
    <cellStyle name="Normalny 5 4 2 2 6 3" xfId="12817" xr:uid="{C3301ED0-F10A-4789-A97F-CB94049F4EB3}"/>
    <cellStyle name="Normalny 5 4 2 2 7" xfId="12818" xr:uid="{7C0E1092-7674-407C-874F-E79E6DA7F554}"/>
    <cellStyle name="Normalny 5 4 2 2 7 2" xfId="12819" xr:uid="{096D86DF-3344-4857-86C1-5DB3A2EC2E29}"/>
    <cellStyle name="Normalny 5 4 2 2 8" xfId="12820" xr:uid="{C23521A5-7CEE-40D0-80E1-1E164E7B0EEC}"/>
    <cellStyle name="Normalny 5 4 2 3" xfId="12821" xr:uid="{DDD924D9-4171-4E51-AF96-BBD94475D58B}"/>
    <cellStyle name="Normalny 5 4 2 3 2" xfId="12822" xr:uid="{6F4AC2E2-57E5-4D4B-8A33-EDD1A2E092D0}"/>
    <cellStyle name="Normalny 5 4 2 3 2 2" xfId="12823" xr:uid="{513CFD84-427E-468F-8A92-314470EBEE68}"/>
    <cellStyle name="Normalny 5 4 2 3 2 2 2" xfId="12824" xr:uid="{791861F0-0641-491E-ACE0-88C03605330E}"/>
    <cellStyle name="Normalny 5 4 2 3 2 2 2 2" xfId="12825" xr:uid="{BC24487E-6B7E-4477-90EC-42F89B1DC657}"/>
    <cellStyle name="Normalny 5 4 2 3 2 2 2 2 2" xfId="12826" xr:uid="{25CA98AE-415C-4A01-B8F6-A2F35EF03B79}"/>
    <cellStyle name="Normalny 5 4 2 3 2 2 2 2 2 2" xfId="12827" xr:uid="{2D8E039F-7B3D-4D4D-936A-07AE5503C538}"/>
    <cellStyle name="Normalny 5 4 2 3 2 2 2 2 3" xfId="12828" xr:uid="{3DED2A86-1A53-4320-AEC6-5B78CF7C1F00}"/>
    <cellStyle name="Normalny 5 4 2 3 2 2 2 3" xfId="12829" xr:uid="{D06346CF-2E19-456F-84C6-578EBA9E3416}"/>
    <cellStyle name="Normalny 5 4 2 3 2 2 2 3 2" xfId="12830" xr:uid="{84F38C61-CA72-46DB-9B22-3FE63FA8CE00}"/>
    <cellStyle name="Normalny 5 4 2 3 2 2 2 4" xfId="12831" xr:uid="{4486D762-7B72-4775-873C-7EEA0199D5FE}"/>
    <cellStyle name="Normalny 5 4 2 3 2 2 3" xfId="12832" xr:uid="{F0A1B6E6-94F3-434D-814A-251B04C73DF1}"/>
    <cellStyle name="Normalny 5 4 2 3 2 2 3 2" xfId="12833" xr:uid="{598EF85A-946C-4D06-8E13-5E02888AB1ED}"/>
    <cellStyle name="Normalny 5 4 2 3 2 2 3 2 2" xfId="12834" xr:uid="{11A88D37-19CD-49EE-BA03-96B82AC0BA38}"/>
    <cellStyle name="Normalny 5 4 2 3 2 2 3 3" xfId="12835" xr:uid="{72ED6A5B-C8A5-4FEF-A799-621D3224DFB6}"/>
    <cellStyle name="Normalny 5 4 2 3 2 2 4" xfId="12836" xr:uid="{52C0593F-9A97-4E70-8ABE-E6B6B4F99DBE}"/>
    <cellStyle name="Normalny 5 4 2 3 2 2 4 2" xfId="12837" xr:uid="{DE137F7F-F2A3-42C0-A3B0-AF6366B572A8}"/>
    <cellStyle name="Normalny 5 4 2 3 2 2 5" xfId="12838" xr:uid="{1066B0F0-7A75-42DD-9A20-8E377C468F25}"/>
    <cellStyle name="Normalny 5 4 2 3 2 3" xfId="12839" xr:uid="{137DD070-5892-45C7-9426-536A82ECECA0}"/>
    <cellStyle name="Normalny 5 4 2 3 2 3 2" xfId="12840" xr:uid="{AF2CBCA2-A613-440E-90CE-FBFBA0F5C20F}"/>
    <cellStyle name="Normalny 5 4 2 3 2 3 2 2" xfId="12841" xr:uid="{DD3926D2-817E-4638-A3A2-BB87E471A330}"/>
    <cellStyle name="Normalny 5 4 2 3 2 3 2 2 2" xfId="12842" xr:uid="{686DFF42-B14E-4FEC-8E8D-06BBA43BE780}"/>
    <cellStyle name="Normalny 5 4 2 3 2 3 2 3" xfId="12843" xr:uid="{F7298C72-EAE6-4E38-84D6-2E46C064F681}"/>
    <cellStyle name="Normalny 5 4 2 3 2 3 3" xfId="12844" xr:uid="{E1957C67-2C00-4298-8CD5-BC48FF72E12A}"/>
    <cellStyle name="Normalny 5 4 2 3 2 3 3 2" xfId="12845" xr:uid="{47846860-8770-483E-B2C8-376C13393F67}"/>
    <cellStyle name="Normalny 5 4 2 3 2 3 4" xfId="12846" xr:uid="{26BBE986-3D66-4263-A803-8CBD508A4FAC}"/>
    <cellStyle name="Normalny 5 4 2 3 2 4" xfId="12847" xr:uid="{922D3B24-A12A-424C-A3A7-359C208E84D7}"/>
    <cellStyle name="Normalny 5 4 2 3 2 4 2" xfId="12848" xr:uid="{BE94286E-CD38-40E6-ACC8-BF73BE94330B}"/>
    <cellStyle name="Normalny 5 4 2 3 2 4 2 2" xfId="12849" xr:uid="{2178953E-89BC-4533-8C17-514C27983759}"/>
    <cellStyle name="Normalny 5 4 2 3 2 4 3" xfId="12850" xr:uid="{99B625F3-AA50-4B38-83F1-A2968E1067D2}"/>
    <cellStyle name="Normalny 5 4 2 3 2 5" xfId="12851" xr:uid="{67AEE544-D016-40E1-8220-09FEAB4E075F}"/>
    <cellStyle name="Normalny 5 4 2 3 2 5 2" xfId="12852" xr:uid="{A0CB88FA-918B-41E2-A626-9CC310703162}"/>
    <cellStyle name="Normalny 5 4 2 3 2 6" xfId="12853" xr:uid="{FC0CB1AE-43EC-43A0-AA3D-23C1D3B7A160}"/>
    <cellStyle name="Normalny 5 4 2 3 3" xfId="12854" xr:uid="{F5D0CB4F-E5D3-4877-AECA-D896BCD96131}"/>
    <cellStyle name="Normalny 5 4 2 3 3 2" xfId="12855" xr:uid="{A74B3D26-DE52-4470-9380-9B102DF5572D}"/>
    <cellStyle name="Normalny 5 4 2 3 3 2 2" xfId="12856" xr:uid="{3FB9DF58-F6E3-435C-9E49-81222431D37A}"/>
    <cellStyle name="Normalny 5 4 2 3 3 2 2 2" xfId="12857" xr:uid="{D7FB37EB-D22B-4E62-8998-B7F8D3F6A6AD}"/>
    <cellStyle name="Normalny 5 4 2 3 3 2 2 2 2" xfId="12858" xr:uid="{3BAB1FFC-721C-48C9-A710-9B2FBD9D299F}"/>
    <cellStyle name="Normalny 5 4 2 3 3 2 2 3" xfId="12859" xr:uid="{6EB1A2E2-5235-400F-95F7-600DEAE5CEC2}"/>
    <cellStyle name="Normalny 5 4 2 3 3 2 3" xfId="12860" xr:uid="{D0586A08-4170-4766-A07A-AAB242B81468}"/>
    <cellStyle name="Normalny 5 4 2 3 3 2 3 2" xfId="12861" xr:uid="{D9F6AD0F-09F6-47F8-B04B-E7980C668A86}"/>
    <cellStyle name="Normalny 5 4 2 3 3 2 4" xfId="12862" xr:uid="{E12E1EB2-AC5E-481D-BABE-85F3CBA0DF07}"/>
    <cellStyle name="Normalny 5 4 2 3 3 3" xfId="12863" xr:uid="{10276A78-FEAF-43C1-BB80-1A8318F79198}"/>
    <cellStyle name="Normalny 5 4 2 3 3 3 2" xfId="12864" xr:uid="{56CDCBDC-8A44-41B4-A881-AAEFDEA77736}"/>
    <cellStyle name="Normalny 5 4 2 3 3 3 2 2" xfId="12865" xr:uid="{57BC7F8D-21CE-4670-8778-67982DAFB8FA}"/>
    <cellStyle name="Normalny 5 4 2 3 3 3 3" xfId="12866" xr:uid="{BEE4E716-F790-4662-B4B0-20294AD85FFF}"/>
    <cellStyle name="Normalny 5 4 2 3 3 4" xfId="12867" xr:uid="{C39211DE-49F0-4205-906F-002E43FBDF38}"/>
    <cellStyle name="Normalny 5 4 2 3 3 4 2" xfId="12868" xr:uid="{15C8AA32-F30A-4800-9DDD-AABA827DB2F7}"/>
    <cellStyle name="Normalny 5 4 2 3 3 5" xfId="12869" xr:uid="{BC0A1679-4A4E-444F-BE80-AF783D08469F}"/>
    <cellStyle name="Normalny 5 4 2 3 4" xfId="12870" xr:uid="{26A6061A-C916-4A97-9BE1-DBAE54A5F015}"/>
    <cellStyle name="Normalny 5 4 2 3 4 2" xfId="12871" xr:uid="{BCDB3F46-4FED-49B1-99ED-24CB4E618447}"/>
    <cellStyle name="Normalny 5 4 2 3 4 2 2" xfId="12872" xr:uid="{F5A42E4E-5453-46AB-B699-08BFE7FA234F}"/>
    <cellStyle name="Normalny 5 4 2 3 4 2 2 2" xfId="12873" xr:uid="{46528DCB-D9C1-47AF-BAAC-94D99EBF7251}"/>
    <cellStyle name="Normalny 5 4 2 3 4 2 3" xfId="12874" xr:uid="{DBDAD1BA-BACA-4D00-B8C8-881644E824CD}"/>
    <cellStyle name="Normalny 5 4 2 3 4 3" xfId="12875" xr:uid="{588C5DD8-42B4-49E2-9CA9-7C42C905F351}"/>
    <cellStyle name="Normalny 5 4 2 3 4 3 2" xfId="12876" xr:uid="{A791EFE5-9751-437C-BF45-28462543001C}"/>
    <cellStyle name="Normalny 5 4 2 3 4 4" xfId="12877" xr:uid="{4595377F-BB12-4FF4-8086-56649FD844D2}"/>
    <cellStyle name="Normalny 5 4 2 3 5" xfId="12878" xr:uid="{220420CC-48B9-44C5-A584-865B286D25C6}"/>
    <cellStyle name="Normalny 5 4 2 3 5 2" xfId="12879" xr:uid="{5ECDC6A7-A4D8-4E11-BB9D-7A81CFC18547}"/>
    <cellStyle name="Normalny 5 4 2 3 5 2 2" xfId="12880" xr:uid="{C6F0548D-2D25-430A-AD7B-3A2BD379D162}"/>
    <cellStyle name="Normalny 5 4 2 3 5 3" xfId="12881" xr:uid="{6D38B291-7734-4A12-95D9-FBD9F71E82C8}"/>
    <cellStyle name="Normalny 5 4 2 3 6" xfId="12882" xr:uid="{3CC44A75-5419-4811-AFBD-FBB28FC46CBB}"/>
    <cellStyle name="Normalny 5 4 2 3 6 2" xfId="12883" xr:uid="{A79F1126-1F7D-44F3-B893-E61BDDE10F38}"/>
    <cellStyle name="Normalny 5 4 2 3 7" xfId="12884" xr:uid="{C6C0055F-2893-4B87-98CB-BC6107C219DA}"/>
    <cellStyle name="Normalny 5 4 2 4" xfId="12885" xr:uid="{1155CBD8-45B2-4801-B78A-9C9F595E0EA9}"/>
    <cellStyle name="Normalny 5 4 2 4 2" xfId="12886" xr:uid="{B83D99F9-D850-4712-BE45-0C8FD1C65C76}"/>
    <cellStyle name="Normalny 5 4 2 4 2 2" xfId="12887" xr:uid="{646347ED-CD32-4032-9ED8-CE3A7B340BB3}"/>
    <cellStyle name="Normalny 5 4 2 4 2 2 2" xfId="12888" xr:uid="{848F7C6A-1856-4DAA-A398-C9992F278F2C}"/>
    <cellStyle name="Normalny 5 4 2 4 2 2 2 2" xfId="12889" xr:uid="{B8C04850-64A6-4687-979B-2CDAAD97EBA6}"/>
    <cellStyle name="Normalny 5 4 2 4 2 2 2 2 2" xfId="12890" xr:uid="{D92A96D5-FAF4-44FA-8231-40D60B3060AC}"/>
    <cellStyle name="Normalny 5 4 2 4 2 2 2 3" xfId="12891" xr:uid="{DD8C5036-6A0A-458C-9BC3-801D171EB635}"/>
    <cellStyle name="Normalny 5 4 2 4 2 2 3" xfId="12892" xr:uid="{953FF651-0938-45A0-8A48-3653B3C2DD27}"/>
    <cellStyle name="Normalny 5 4 2 4 2 2 3 2" xfId="12893" xr:uid="{B2424CB2-2A07-4AC2-9322-1DC5EB4D6B0A}"/>
    <cellStyle name="Normalny 5 4 2 4 2 2 4" xfId="12894" xr:uid="{62B99F61-EC65-4B10-A073-2F1E3D263094}"/>
    <cellStyle name="Normalny 5 4 2 4 2 3" xfId="12895" xr:uid="{7EAC5148-BD40-4877-91E7-D8894ABD56F9}"/>
    <cellStyle name="Normalny 5 4 2 4 2 3 2" xfId="12896" xr:uid="{F61A0430-A2F0-4303-B129-4EB15E6AFE9A}"/>
    <cellStyle name="Normalny 5 4 2 4 2 3 2 2" xfId="12897" xr:uid="{3D851955-A93A-4390-88F0-47F75A175C74}"/>
    <cellStyle name="Normalny 5 4 2 4 2 3 3" xfId="12898" xr:uid="{5ADD89AA-8346-4006-A511-7015EDE90F9C}"/>
    <cellStyle name="Normalny 5 4 2 4 2 4" xfId="12899" xr:uid="{AC21F980-E78B-4B3A-9EBA-361FAF61B4D9}"/>
    <cellStyle name="Normalny 5 4 2 4 2 4 2" xfId="12900" xr:uid="{E8AEB0EA-AB2B-4894-9945-57E44613E7DA}"/>
    <cellStyle name="Normalny 5 4 2 4 2 5" xfId="12901" xr:uid="{7685085B-44C8-4C8B-8CF1-4719A441B080}"/>
    <cellStyle name="Normalny 5 4 2 4 3" xfId="12902" xr:uid="{7829AB55-BEE6-4D68-BA3D-FD14FD9444B5}"/>
    <cellStyle name="Normalny 5 4 2 4 3 2" xfId="12903" xr:uid="{89B44AA2-3DB9-400C-AC1A-2B20837B67F0}"/>
    <cellStyle name="Normalny 5 4 2 4 3 2 2" xfId="12904" xr:uid="{4DC0FB7C-2397-459D-9D5D-D941B154123C}"/>
    <cellStyle name="Normalny 5 4 2 4 3 2 2 2" xfId="12905" xr:uid="{91B07131-0138-49FD-87B3-59F16C457F1D}"/>
    <cellStyle name="Normalny 5 4 2 4 3 2 3" xfId="12906" xr:uid="{894B7BF3-DC56-4E17-B40C-0D2752604D2A}"/>
    <cellStyle name="Normalny 5 4 2 4 3 3" xfId="12907" xr:uid="{7C7763A7-FBED-41EA-82AD-FAD1EFEFA8DF}"/>
    <cellStyle name="Normalny 5 4 2 4 3 3 2" xfId="12908" xr:uid="{CD145C62-D6D6-42ED-AF14-6146583FE9E6}"/>
    <cellStyle name="Normalny 5 4 2 4 3 4" xfId="12909" xr:uid="{1B904365-C3ED-4CCA-8ED4-71DE56323047}"/>
    <cellStyle name="Normalny 5 4 2 4 4" xfId="12910" xr:uid="{562CF783-6029-4E54-A6B4-09504724C4AA}"/>
    <cellStyle name="Normalny 5 4 2 4 4 2" xfId="12911" xr:uid="{362981AC-E169-4D7B-BFCF-97A010B29C7C}"/>
    <cellStyle name="Normalny 5 4 2 4 4 2 2" xfId="12912" xr:uid="{5EFEDA08-9683-442A-9397-FCEF51B3BBA0}"/>
    <cellStyle name="Normalny 5 4 2 4 4 3" xfId="12913" xr:uid="{6509C683-A468-446B-843D-FD0CE7494089}"/>
    <cellStyle name="Normalny 5 4 2 4 5" xfId="12914" xr:uid="{843319B5-31BC-4C10-AC1F-A9CF4A817A82}"/>
    <cellStyle name="Normalny 5 4 2 4 5 2" xfId="12915" xr:uid="{2D65A1BF-AD78-48DB-9596-9E997632F234}"/>
    <cellStyle name="Normalny 5 4 2 4 6" xfId="12916" xr:uid="{74E32CF9-D2AE-4FD6-B144-B8C58FA3C856}"/>
    <cellStyle name="Normalny 5 4 2 5" xfId="12917" xr:uid="{3832188C-1ABB-485D-9F04-4B7BEB3AFDFB}"/>
    <cellStyle name="Normalny 5 4 2 5 2" xfId="12918" xr:uid="{CBC33F2A-D9F0-4034-BC35-C5099E6443C7}"/>
    <cellStyle name="Normalny 5 4 2 5 2 2" xfId="12919" xr:uid="{F7E49DFC-7A6D-4E06-B897-090053E9251F}"/>
    <cellStyle name="Normalny 5 4 2 5 2 2 2" xfId="12920" xr:uid="{B4B5D0D7-19D1-4763-A4D5-88CD81936CC4}"/>
    <cellStyle name="Normalny 5 4 2 5 2 2 2 2" xfId="12921" xr:uid="{0CD73683-BDE8-4961-9273-8D56ED289189}"/>
    <cellStyle name="Normalny 5 4 2 5 2 2 3" xfId="12922" xr:uid="{1825EE28-EA3B-479F-A4E2-C60A2CAB8AD7}"/>
    <cellStyle name="Normalny 5 4 2 5 2 3" xfId="12923" xr:uid="{E53345C3-0590-4D6E-A7BD-3C79875112C1}"/>
    <cellStyle name="Normalny 5 4 2 5 2 3 2" xfId="12924" xr:uid="{8F916AD7-F629-4BF3-AC1D-C211EEC266B9}"/>
    <cellStyle name="Normalny 5 4 2 5 2 4" xfId="12925" xr:uid="{7812A123-AB4C-4D08-B3CD-211FC6D4D231}"/>
    <cellStyle name="Normalny 5 4 2 5 3" xfId="12926" xr:uid="{4B40DF30-3524-4291-BDED-E2A6802B5D99}"/>
    <cellStyle name="Normalny 5 4 2 5 3 2" xfId="12927" xr:uid="{B10BD746-C877-4E0F-9684-05CE309D5BAF}"/>
    <cellStyle name="Normalny 5 4 2 5 3 2 2" xfId="12928" xr:uid="{534A424B-5427-4509-A2D1-51F4AE8F22D8}"/>
    <cellStyle name="Normalny 5 4 2 5 3 3" xfId="12929" xr:uid="{F1BC423F-A7C0-47AE-8F50-644040B603D0}"/>
    <cellStyle name="Normalny 5 4 2 5 4" xfId="12930" xr:uid="{BAAD6BAD-2F67-41A0-A393-CFB32C31BC57}"/>
    <cellStyle name="Normalny 5 4 2 5 4 2" xfId="12931" xr:uid="{BF44D324-8389-49DE-9232-0539A90E33AE}"/>
    <cellStyle name="Normalny 5 4 2 5 5" xfId="12932" xr:uid="{8051EFBE-19B0-4033-969C-F3C4984F8386}"/>
    <cellStyle name="Normalny 5 4 2 6" xfId="12933" xr:uid="{98922DBD-32A4-47B0-A303-8B337D498E66}"/>
    <cellStyle name="Normalny 5 4 2 6 2" xfId="12934" xr:uid="{689794BC-BA46-4F28-8AF5-822A1FFBDE4A}"/>
    <cellStyle name="Normalny 5 4 2 6 2 2" xfId="12935" xr:uid="{66896FA1-46C8-4BF8-BF00-C1B19D063766}"/>
    <cellStyle name="Normalny 5 4 2 6 2 2 2" xfId="12936" xr:uid="{D3313368-28F9-4284-9436-B2409CECFA38}"/>
    <cellStyle name="Normalny 5 4 2 6 2 3" xfId="12937" xr:uid="{BE29D3B1-A949-4D96-8579-4DA3CB5D1737}"/>
    <cellStyle name="Normalny 5 4 2 6 3" xfId="12938" xr:uid="{0BC208B6-ADB6-4263-B4D6-31530F4BE058}"/>
    <cellStyle name="Normalny 5 4 2 6 3 2" xfId="12939" xr:uid="{3EF3A9B4-1C3B-4B41-8F23-89150C4A62A3}"/>
    <cellStyle name="Normalny 5 4 2 6 4" xfId="12940" xr:uid="{55998288-528C-47F1-8B1C-AA4D8275A293}"/>
    <cellStyle name="Normalny 5 4 2 7" xfId="12941" xr:uid="{61D0BF07-D6E1-4C5E-A8D0-4E8C0F0AEA92}"/>
    <cellStyle name="Normalny 5 4 2 7 2" xfId="12942" xr:uid="{11B4CC46-D7E7-48BC-987C-CE44D9FF1C97}"/>
    <cellStyle name="Normalny 5 4 2 7 2 2" xfId="12943" xr:uid="{D4BEB079-12E9-4ECA-BD96-FFAF65FD0F0F}"/>
    <cellStyle name="Normalny 5 4 2 7 3" xfId="12944" xr:uid="{64474CFE-1D6B-4409-ABC9-1FEA032EDBF6}"/>
    <cellStyle name="Normalny 5 4 2 8" xfId="12945" xr:uid="{0F9600FC-8536-450F-A233-E65A4F1E81B1}"/>
    <cellStyle name="Normalny 5 4 2 8 2" xfId="12946" xr:uid="{C4BF2474-1002-468D-A151-66408B47631B}"/>
    <cellStyle name="Normalny 5 4 2 9" xfId="12947" xr:uid="{CFE5B117-F79D-4B53-B9BD-26AF4F24F8A1}"/>
    <cellStyle name="Normalny 5 4 3" xfId="12948" xr:uid="{9AF3AA10-3584-4CD0-A56F-58CE489AC012}"/>
    <cellStyle name="Normalny 5 4 3 2" xfId="12949" xr:uid="{FE08E8E9-448E-4060-BB7C-FFA1D63542D6}"/>
    <cellStyle name="Normalny 5 4 3 2 2" xfId="12950" xr:uid="{B333B5B0-40D2-4604-8992-133C00A354DE}"/>
    <cellStyle name="Normalny 5 4 3 2 2 2" xfId="12951" xr:uid="{E53721AC-0CA8-457B-98AC-B9B7F99E9F61}"/>
    <cellStyle name="Normalny 5 4 3 2 2 2 2" xfId="12952" xr:uid="{0CA6420F-2481-4C4B-B1E7-D793A994E358}"/>
    <cellStyle name="Normalny 5 4 3 2 2 2 2 2" xfId="12953" xr:uid="{BAE42C7A-FF1B-4C92-911B-B79ABB5463B9}"/>
    <cellStyle name="Normalny 5 4 3 2 2 2 2 2 2" xfId="12954" xr:uid="{FB7A2477-C9AE-4612-83B5-DDC7AA84B661}"/>
    <cellStyle name="Normalny 5 4 3 2 2 2 2 2 2 2" xfId="12955" xr:uid="{C725A4DB-A7EC-4344-BB79-A3F599F147EE}"/>
    <cellStyle name="Normalny 5 4 3 2 2 2 2 2 3" xfId="12956" xr:uid="{BA8C0D75-734B-4553-AD20-71114830D3E0}"/>
    <cellStyle name="Normalny 5 4 3 2 2 2 2 3" xfId="12957" xr:uid="{C548B478-5B18-404A-B16B-CD60DC884C9F}"/>
    <cellStyle name="Normalny 5 4 3 2 2 2 2 3 2" xfId="12958" xr:uid="{27AD3D80-EA1B-4D42-A4C3-746FEF7B5CB6}"/>
    <cellStyle name="Normalny 5 4 3 2 2 2 2 4" xfId="12959" xr:uid="{6DC5EF59-8F84-481B-93F0-558D36208C92}"/>
    <cellStyle name="Normalny 5 4 3 2 2 2 3" xfId="12960" xr:uid="{D99B5AC1-F4E4-4248-989B-E3044B08AC37}"/>
    <cellStyle name="Normalny 5 4 3 2 2 2 3 2" xfId="12961" xr:uid="{558BA33F-78F4-4F1A-89AD-116D143CCD58}"/>
    <cellStyle name="Normalny 5 4 3 2 2 2 3 2 2" xfId="12962" xr:uid="{986DA657-B01B-4CDF-B03D-5EDC46E55607}"/>
    <cellStyle name="Normalny 5 4 3 2 2 2 3 3" xfId="12963" xr:uid="{53EA7662-C26D-476D-BF99-DA6B98507E3F}"/>
    <cellStyle name="Normalny 5 4 3 2 2 2 4" xfId="12964" xr:uid="{8E4B5B46-89CF-480B-868C-3B148787984F}"/>
    <cellStyle name="Normalny 5 4 3 2 2 2 4 2" xfId="12965" xr:uid="{33C5585D-540E-43D3-B9F9-375DF6C14DC8}"/>
    <cellStyle name="Normalny 5 4 3 2 2 2 5" xfId="12966" xr:uid="{45632222-EEA5-4DCC-9E10-8D789D6638AA}"/>
    <cellStyle name="Normalny 5 4 3 2 2 3" xfId="12967" xr:uid="{8C8970CE-7599-45C1-A53F-744F139806AA}"/>
    <cellStyle name="Normalny 5 4 3 2 2 3 2" xfId="12968" xr:uid="{6B1BBC1C-6F37-4F4F-881B-E3EC2DB262D7}"/>
    <cellStyle name="Normalny 5 4 3 2 2 3 2 2" xfId="12969" xr:uid="{1B9E9F48-6CC8-4F3A-B2E1-74E5F63B74D8}"/>
    <cellStyle name="Normalny 5 4 3 2 2 3 2 2 2" xfId="12970" xr:uid="{A14A27F4-A91D-499B-AE1A-6BC8EB1FB4E9}"/>
    <cellStyle name="Normalny 5 4 3 2 2 3 2 3" xfId="12971" xr:uid="{0AE4EDCC-2E23-4E33-B5D3-BF32644579F8}"/>
    <cellStyle name="Normalny 5 4 3 2 2 3 3" xfId="12972" xr:uid="{AA339C25-9182-452F-8634-F27013447A51}"/>
    <cellStyle name="Normalny 5 4 3 2 2 3 3 2" xfId="12973" xr:uid="{CC59DDDE-8968-4164-9F3A-6067CDAF1EFF}"/>
    <cellStyle name="Normalny 5 4 3 2 2 3 4" xfId="12974" xr:uid="{98C5FC11-8CC7-48C6-A32B-AE0F88B6AA4A}"/>
    <cellStyle name="Normalny 5 4 3 2 2 4" xfId="12975" xr:uid="{3AE44703-6D88-4897-9308-2C3A7718E120}"/>
    <cellStyle name="Normalny 5 4 3 2 2 4 2" xfId="12976" xr:uid="{599B5F6C-D105-4BF8-ABC4-EF8D37DB3800}"/>
    <cellStyle name="Normalny 5 4 3 2 2 4 2 2" xfId="12977" xr:uid="{5FADA0C8-B2BF-4D66-93B7-C6E746651B75}"/>
    <cellStyle name="Normalny 5 4 3 2 2 4 3" xfId="12978" xr:uid="{E2481ADA-EE2B-4A7E-A085-7DF469E6FD28}"/>
    <cellStyle name="Normalny 5 4 3 2 2 5" xfId="12979" xr:uid="{63E9EDC7-0DE1-4B38-B079-5DE4B78276B1}"/>
    <cellStyle name="Normalny 5 4 3 2 2 5 2" xfId="12980" xr:uid="{0448535C-5FCA-4BDF-8A2A-3B38806A5254}"/>
    <cellStyle name="Normalny 5 4 3 2 2 6" xfId="12981" xr:uid="{F72F01E2-3C20-4D2F-A56C-F8271E61DEAD}"/>
    <cellStyle name="Normalny 5 4 3 2 3" xfId="12982" xr:uid="{8AFB750F-BF2E-446F-82D0-0C0F4FF917A2}"/>
    <cellStyle name="Normalny 5 4 3 2 3 2" xfId="12983" xr:uid="{0D844DE0-4058-4215-BAA2-2AD335D50257}"/>
    <cellStyle name="Normalny 5 4 3 2 3 2 2" xfId="12984" xr:uid="{1876AC83-0E64-42DC-A27C-0AABC12EA516}"/>
    <cellStyle name="Normalny 5 4 3 2 3 2 2 2" xfId="12985" xr:uid="{8FCDE707-ED1B-4853-AF62-75154DB2B3CD}"/>
    <cellStyle name="Normalny 5 4 3 2 3 2 2 2 2" xfId="12986" xr:uid="{F702A9F7-6E91-4599-A897-055C7B33E885}"/>
    <cellStyle name="Normalny 5 4 3 2 3 2 2 3" xfId="12987" xr:uid="{C2B74748-D580-4799-AED0-8BB764EFD69A}"/>
    <cellStyle name="Normalny 5 4 3 2 3 2 3" xfId="12988" xr:uid="{B42ABDF7-045D-4453-BE8A-AF87ED7D3647}"/>
    <cellStyle name="Normalny 5 4 3 2 3 2 3 2" xfId="12989" xr:uid="{B385BF60-4D7A-452D-9A26-E49A73AF09AE}"/>
    <cellStyle name="Normalny 5 4 3 2 3 2 4" xfId="12990" xr:uid="{64D68DEE-326D-4EE0-BD24-A143E7DE303D}"/>
    <cellStyle name="Normalny 5 4 3 2 3 3" xfId="12991" xr:uid="{BCDDD84F-7EDE-4D8D-A154-763EC6D2D28F}"/>
    <cellStyle name="Normalny 5 4 3 2 3 3 2" xfId="12992" xr:uid="{15C286C1-1CEA-4BEA-85E1-E3125ED63F1D}"/>
    <cellStyle name="Normalny 5 4 3 2 3 3 2 2" xfId="12993" xr:uid="{73AE3803-60B9-4491-ADC6-99C240D45ED0}"/>
    <cellStyle name="Normalny 5 4 3 2 3 3 3" xfId="12994" xr:uid="{770DD64D-2FEC-4E66-A10A-07E81096F203}"/>
    <cellStyle name="Normalny 5 4 3 2 3 4" xfId="12995" xr:uid="{FA5AA4B2-6A52-42BF-AF9F-33BB334A5386}"/>
    <cellStyle name="Normalny 5 4 3 2 3 4 2" xfId="12996" xr:uid="{B6400A3D-D525-4A66-821B-D832E771A26A}"/>
    <cellStyle name="Normalny 5 4 3 2 3 5" xfId="12997" xr:uid="{377A038A-7CA6-4579-B81A-C2D1D8E16CEC}"/>
    <cellStyle name="Normalny 5 4 3 2 4" xfId="12998" xr:uid="{0DC8AAF9-1FB0-4D47-A462-ABC695F63214}"/>
    <cellStyle name="Normalny 5 4 3 2 4 2" xfId="12999" xr:uid="{CC49A56C-776A-4C3C-BE88-AFE5EE6129AA}"/>
    <cellStyle name="Normalny 5 4 3 2 4 2 2" xfId="13000" xr:uid="{1803A189-FF65-4461-8B9A-BD2F7A78F0CF}"/>
    <cellStyle name="Normalny 5 4 3 2 4 2 2 2" xfId="13001" xr:uid="{04A9B023-1A96-44CC-9602-9CEE71D07964}"/>
    <cellStyle name="Normalny 5 4 3 2 4 2 3" xfId="13002" xr:uid="{29E22975-80E3-41B2-A317-51036A64F050}"/>
    <cellStyle name="Normalny 5 4 3 2 4 3" xfId="13003" xr:uid="{22413594-A6F1-4C64-8F98-27448D9A4D76}"/>
    <cellStyle name="Normalny 5 4 3 2 4 3 2" xfId="13004" xr:uid="{386D9952-6D10-4E9D-A613-5B4B4AE571C7}"/>
    <cellStyle name="Normalny 5 4 3 2 4 4" xfId="13005" xr:uid="{A8E2E1E5-F8C9-49A6-8E29-5A87ED26B2A8}"/>
    <cellStyle name="Normalny 5 4 3 2 5" xfId="13006" xr:uid="{7BD2F8B0-30A0-4C99-9568-2582BF06B959}"/>
    <cellStyle name="Normalny 5 4 3 2 5 2" xfId="13007" xr:uid="{AEED47C9-FE1D-48AA-BB09-515458132F65}"/>
    <cellStyle name="Normalny 5 4 3 2 5 2 2" xfId="13008" xr:uid="{9D1580B8-05CA-4D68-A9B9-4CB9676D69FD}"/>
    <cellStyle name="Normalny 5 4 3 2 5 3" xfId="13009" xr:uid="{48B1225B-5E7E-49DF-B54D-6DF2C0061DA1}"/>
    <cellStyle name="Normalny 5 4 3 2 6" xfId="13010" xr:uid="{CE626AF3-8B31-4669-BF37-0EF5DA89CC18}"/>
    <cellStyle name="Normalny 5 4 3 2 6 2" xfId="13011" xr:uid="{93B9CAFE-7C94-4B1C-BA90-4E775962EE12}"/>
    <cellStyle name="Normalny 5 4 3 2 7" xfId="13012" xr:uid="{47D62815-B3C6-49F6-999F-76C573115ED2}"/>
    <cellStyle name="Normalny 5 4 3 3" xfId="13013" xr:uid="{423AD6F2-2554-44E1-A6DE-9AC654AC03FA}"/>
    <cellStyle name="Normalny 5 4 3 3 2" xfId="13014" xr:uid="{F197908B-094C-4AF0-A13F-3EB79F9CE645}"/>
    <cellStyle name="Normalny 5 4 3 3 2 2" xfId="13015" xr:uid="{E7C783A4-8437-46E8-9045-4072F3F7E8F2}"/>
    <cellStyle name="Normalny 5 4 3 3 2 2 2" xfId="13016" xr:uid="{3167F208-36E7-426C-AB68-C3640D2DEB36}"/>
    <cellStyle name="Normalny 5 4 3 3 2 2 2 2" xfId="13017" xr:uid="{05802D2E-1DAF-4510-9D9E-2F1FF2F2E6B0}"/>
    <cellStyle name="Normalny 5 4 3 3 2 2 2 2 2" xfId="13018" xr:uid="{EB17F829-248D-43FF-8A93-EC5802ACF518}"/>
    <cellStyle name="Normalny 5 4 3 3 2 2 2 3" xfId="13019" xr:uid="{A9B2E3C9-AF2B-4D3E-BE62-F5B06ABBB3C2}"/>
    <cellStyle name="Normalny 5 4 3 3 2 2 3" xfId="13020" xr:uid="{25542936-2285-46B4-B24A-B98696D21B27}"/>
    <cellStyle name="Normalny 5 4 3 3 2 2 3 2" xfId="13021" xr:uid="{8E112E85-B625-4408-87F6-B9308D00722F}"/>
    <cellStyle name="Normalny 5 4 3 3 2 2 4" xfId="13022" xr:uid="{216E9FCC-B620-4132-8F29-3B3E322B0068}"/>
    <cellStyle name="Normalny 5 4 3 3 2 3" xfId="13023" xr:uid="{8E68BACD-C8BB-4918-A6B1-B7451E7D2D31}"/>
    <cellStyle name="Normalny 5 4 3 3 2 3 2" xfId="13024" xr:uid="{9C3D30CB-F687-46A6-ABD5-EFD7BB1D5816}"/>
    <cellStyle name="Normalny 5 4 3 3 2 3 2 2" xfId="13025" xr:uid="{32DC254E-3A40-46B0-9645-A0BE1CC05C2E}"/>
    <cellStyle name="Normalny 5 4 3 3 2 3 3" xfId="13026" xr:uid="{854E9501-AB31-4C25-8E5E-1D4F7031C757}"/>
    <cellStyle name="Normalny 5 4 3 3 2 4" xfId="13027" xr:uid="{39743B2F-C5AB-466C-AEEC-84F18BD9BC54}"/>
    <cellStyle name="Normalny 5 4 3 3 2 4 2" xfId="13028" xr:uid="{5034943F-531D-4FF7-B6B7-0BF164B81A23}"/>
    <cellStyle name="Normalny 5 4 3 3 2 5" xfId="13029" xr:uid="{467528E3-A1E0-48C2-BC09-46E4ADF4BFC2}"/>
    <cellStyle name="Normalny 5 4 3 3 3" xfId="13030" xr:uid="{C51E968A-0108-474F-A240-C9D0F665DA1E}"/>
    <cellStyle name="Normalny 5 4 3 3 3 2" xfId="13031" xr:uid="{4F07C91D-F337-4F79-A91B-B61E4C38C111}"/>
    <cellStyle name="Normalny 5 4 3 3 3 2 2" xfId="13032" xr:uid="{0E11A854-42BD-4677-9CCF-F50B9FA83596}"/>
    <cellStyle name="Normalny 5 4 3 3 3 2 2 2" xfId="13033" xr:uid="{1D9C578F-D79E-4EA8-80A5-ACDE9AC498FE}"/>
    <cellStyle name="Normalny 5 4 3 3 3 2 3" xfId="13034" xr:uid="{A96ED9E0-FD57-4A23-BFC2-D6ABAED0EA37}"/>
    <cellStyle name="Normalny 5 4 3 3 3 3" xfId="13035" xr:uid="{D62D7A2F-82EB-4ACD-A995-F71DE3640C66}"/>
    <cellStyle name="Normalny 5 4 3 3 3 3 2" xfId="13036" xr:uid="{196E7DE4-7619-4404-8489-8024839F08B3}"/>
    <cellStyle name="Normalny 5 4 3 3 3 4" xfId="13037" xr:uid="{CC6B31F8-D79E-4A6A-B181-7AE68E084440}"/>
    <cellStyle name="Normalny 5 4 3 3 4" xfId="13038" xr:uid="{194813B7-F7BC-41D5-AC55-2EDD659BFA33}"/>
    <cellStyle name="Normalny 5 4 3 3 4 2" xfId="13039" xr:uid="{11A26261-B754-40A2-8BED-C56E5DA36770}"/>
    <cellStyle name="Normalny 5 4 3 3 4 2 2" xfId="13040" xr:uid="{56F79053-23BC-4846-8D4A-B7829FA7822D}"/>
    <cellStyle name="Normalny 5 4 3 3 4 3" xfId="13041" xr:uid="{F3B3D70D-4C71-4BF4-B91C-F918E6F9458D}"/>
    <cellStyle name="Normalny 5 4 3 3 5" xfId="13042" xr:uid="{D4535728-80FC-44A3-A8A8-EA2C8D50A4CF}"/>
    <cellStyle name="Normalny 5 4 3 3 5 2" xfId="13043" xr:uid="{F42EAB08-70A8-496E-B307-AA186D323359}"/>
    <cellStyle name="Normalny 5 4 3 3 6" xfId="13044" xr:uid="{B8B0FB96-5677-4DA5-90C0-DAA790FF6D77}"/>
    <cellStyle name="Normalny 5 4 3 4" xfId="13045" xr:uid="{EB5D3663-D217-4CAA-9C70-CC0C64EBF904}"/>
    <cellStyle name="Normalny 5 4 3 4 2" xfId="13046" xr:uid="{564E5746-95A2-4FA3-9185-8557C644C614}"/>
    <cellStyle name="Normalny 5 4 3 4 2 2" xfId="13047" xr:uid="{805705E9-DFE3-4758-BEB2-DE89DE147A94}"/>
    <cellStyle name="Normalny 5 4 3 4 2 2 2" xfId="13048" xr:uid="{6B2BE344-45F3-4DDC-8F8B-3385D5B0AC5D}"/>
    <cellStyle name="Normalny 5 4 3 4 2 2 2 2" xfId="13049" xr:uid="{88BEFE14-6D9E-4233-9449-0213F618ECEE}"/>
    <cellStyle name="Normalny 5 4 3 4 2 2 3" xfId="13050" xr:uid="{623FC61C-2242-46CD-AB12-40039CF5B911}"/>
    <cellStyle name="Normalny 5 4 3 4 2 3" xfId="13051" xr:uid="{09079B63-B21C-4A92-AB98-418FB41DEB91}"/>
    <cellStyle name="Normalny 5 4 3 4 2 3 2" xfId="13052" xr:uid="{B4FF6F51-B3EA-4CDD-8FF1-63A72B2145EC}"/>
    <cellStyle name="Normalny 5 4 3 4 2 4" xfId="13053" xr:uid="{DAEFD5B9-8284-4FCD-8D0D-E7DAAF7A897E}"/>
    <cellStyle name="Normalny 5 4 3 4 3" xfId="13054" xr:uid="{3F11E8A8-8B78-49FF-8ACC-8B810267C605}"/>
    <cellStyle name="Normalny 5 4 3 4 3 2" xfId="13055" xr:uid="{8F978A7E-2C9D-4716-B250-619BB28C3B0C}"/>
    <cellStyle name="Normalny 5 4 3 4 3 2 2" xfId="13056" xr:uid="{14E3FACD-CEA9-405A-AFB4-FDE043B00539}"/>
    <cellStyle name="Normalny 5 4 3 4 3 3" xfId="13057" xr:uid="{DF8C06B6-F691-4224-A3B3-468A7DD45D2A}"/>
    <cellStyle name="Normalny 5 4 3 4 4" xfId="13058" xr:uid="{801CB5C1-2721-49B7-8CC1-176641BC8FDF}"/>
    <cellStyle name="Normalny 5 4 3 4 4 2" xfId="13059" xr:uid="{6ACE7BEF-46BA-429E-8844-0030EE1CA638}"/>
    <cellStyle name="Normalny 5 4 3 4 5" xfId="13060" xr:uid="{92D5BC4D-3609-4DFF-9815-7F8461A94AD4}"/>
    <cellStyle name="Normalny 5 4 3 5" xfId="13061" xr:uid="{AFF0D506-6CC5-49ED-A2DA-56E52FA22DB7}"/>
    <cellStyle name="Normalny 5 4 3 5 2" xfId="13062" xr:uid="{411ACAA1-F112-45EF-BB71-551BF3C149EB}"/>
    <cellStyle name="Normalny 5 4 3 5 2 2" xfId="13063" xr:uid="{8B876F20-CBBC-429C-8C17-A06C2C8A43F4}"/>
    <cellStyle name="Normalny 5 4 3 5 2 2 2" xfId="13064" xr:uid="{26201D18-4B5C-4A38-8547-62C5E9AFF68D}"/>
    <cellStyle name="Normalny 5 4 3 5 2 3" xfId="13065" xr:uid="{C7A661BC-535B-4033-BF86-D81F48CCC91A}"/>
    <cellStyle name="Normalny 5 4 3 5 3" xfId="13066" xr:uid="{BED69D5E-3B8F-4AB3-B321-C73FB60E2722}"/>
    <cellStyle name="Normalny 5 4 3 5 3 2" xfId="13067" xr:uid="{F830E221-A096-4FB5-916D-2EC4809F8045}"/>
    <cellStyle name="Normalny 5 4 3 5 4" xfId="13068" xr:uid="{D618A40C-53C9-407B-ACD6-E0B81398934B}"/>
    <cellStyle name="Normalny 5 4 3 6" xfId="13069" xr:uid="{981D4C3E-48A2-4951-BDE0-D7F5D214589E}"/>
    <cellStyle name="Normalny 5 4 3 6 2" xfId="13070" xr:uid="{7D90E52F-2DEE-4F70-8D26-B4E37F49A054}"/>
    <cellStyle name="Normalny 5 4 3 6 2 2" xfId="13071" xr:uid="{58B84720-DA95-45CA-BF26-C0063187669C}"/>
    <cellStyle name="Normalny 5 4 3 6 3" xfId="13072" xr:uid="{5B520CF1-B774-42F5-AB34-60BFA2C8B8F4}"/>
    <cellStyle name="Normalny 5 4 3 7" xfId="13073" xr:uid="{419097CE-4FAF-4E74-81FD-29BCAA663444}"/>
    <cellStyle name="Normalny 5 4 3 7 2" xfId="13074" xr:uid="{EA423CB6-C187-4C16-B28A-987E4CAC2CD5}"/>
    <cellStyle name="Normalny 5 4 3 8" xfId="13075" xr:uid="{C7CA223B-CFFE-400A-914D-06CC3C1D486D}"/>
    <cellStyle name="Normalny 5 4 4" xfId="13076" xr:uid="{A5994D5C-B31B-4D82-BBF8-79BE01EC45D3}"/>
    <cellStyle name="Normalny 5 4 4 2" xfId="13077" xr:uid="{A1F47567-7F9E-4204-924E-FF6B6B32E84B}"/>
    <cellStyle name="Normalny 5 4 4 2 2" xfId="13078" xr:uid="{25FA19CF-6245-4611-B82C-530C174EEB46}"/>
    <cellStyle name="Normalny 5 4 4 2 2 2" xfId="13079" xr:uid="{00DB1480-BC81-498A-B5C8-E1DB7411DF36}"/>
    <cellStyle name="Normalny 5 4 4 2 2 2 2" xfId="13080" xr:uid="{81228BB8-CFB2-4EFE-BCEA-15968D837FE0}"/>
    <cellStyle name="Normalny 5 4 4 2 2 2 2 2" xfId="13081" xr:uid="{433A4AC3-2F41-4BDC-9C80-29933D91A24D}"/>
    <cellStyle name="Normalny 5 4 4 2 2 2 2 2 2" xfId="13082" xr:uid="{4992BA3F-9796-40DB-BBBA-BF42333CED14}"/>
    <cellStyle name="Normalny 5 4 4 2 2 2 2 3" xfId="13083" xr:uid="{E4EFCA4C-5179-499E-AF8C-7F7881B251DC}"/>
    <cellStyle name="Normalny 5 4 4 2 2 2 3" xfId="13084" xr:uid="{00426F10-03DC-430B-8BC2-5CE0648C45F4}"/>
    <cellStyle name="Normalny 5 4 4 2 2 2 3 2" xfId="13085" xr:uid="{B629B6F7-DA4C-4511-9BEF-BE9BFA2714BF}"/>
    <cellStyle name="Normalny 5 4 4 2 2 2 4" xfId="13086" xr:uid="{85577AF9-CC84-4F07-966F-D5EEF91358D1}"/>
    <cellStyle name="Normalny 5 4 4 2 2 3" xfId="13087" xr:uid="{ABE2B1C2-0DD0-4746-8432-13D728853626}"/>
    <cellStyle name="Normalny 5 4 4 2 2 3 2" xfId="13088" xr:uid="{518F2FC0-721F-44F6-869D-98883A4FAAB3}"/>
    <cellStyle name="Normalny 5 4 4 2 2 3 2 2" xfId="13089" xr:uid="{3DA0708E-AFD7-4BA2-AFB6-E8499A11A4F7}"/>
    <cellStyle name="Normalny 5 4 4 2 2 3 3" xfId="13090" xr:uid="{0C943203-28B0-470B-87BC-00B17A611365}"/>
    <cellStyle name="Normalny 5 4 4 2 2 4" xfId="13091" xr:uid="{799ADC7B-3D51-4C46-8DD0-D91543B92373}"/>
    <cellStyle name="Normalny 5 4 4 2 2 4 2" xfId="13092" xr:uid="{E380F6EB-6FEB-454B-97A7-C9522581DCEC}"/>
    <cellStyle name="Normalny 5 4 4 2 2 5" xfId="13093" xr:uid="{F6B2493F-2439-4D14-BD98-F6C76ECCB0BC}"/>
    <cellStyle name="Normalny 5 4 4 2 3" xfId="13094" xr:uid="{B40647E5-6E66-4C39-B643-854895A90C62}"/>
    <cellStyle name="Normalny 5 4 4 2 3 2" xfId="13095" xr:uid="{EDD34323-05CC-4999-BA7A-D8B8A6258B89}"/>
    <cellStyle name="Normalny 5 4 4 2 3 2 2" xfId="13096" xr:uid="{5734C91E-5199-42D0-BF69-34F737F80FC1}"/>
    <cellStyle name="Normalny 5 4 4 2 3 2 2 2" xfId="13097" xr:uid="{3A852469-46E8-44B3-8C01-3F5B0BEE4157}"/>
    <cellStyle name="Normalny 5 4 4 2 3 2 3" xfId="13098" xr:uid="{9398E65D-D1D7-4E32-B568-1473F4B84B7A}"/>
    <cellStyle name="Normalny 5 4 4 2 3 3" xfId="13099" xr:uid="{BBF78183-EEB6-4335-B897-E40E35C55846}"/>
    <cellStyle name="Normalny 5 4 4 2 3 3 2" xfId="13100" xr:uid="{DA8371CA-0565-45B5-A9DE-AC72125E7AC3}"/>
    <cellStyle name="Normalny 5 4 4 2 3 4" xfId="13101" xr:uid="{329E9610-6A17-4C2F-BB19-A3C580F74F9B}"/>
    <cellStyle name="Normalny 5 4 4 2 4" xfId="13102" xr:uid="{D98C83CA-7E31-43DD-82AE-F72D1F2F68CA}"/>
    <cellStyle name="Normalny 5 4 4 2 4 2" xfId="13103" xr:uid="{C2BDB40F-334F-4E81-99FD-7DEB5E952FA8}"/>
    <cellStyle name="Normalny 5 4 4 2 4 2 2" xfId="13104" xr:uid="{9CAF6B9D-8D53-4135-943F-27FD9EFA7B91}"/>
    <cellStyle name="Normalny 5 4 4 2 4 3" xfId="13105" xr:uid="{BF2FC382-1BFC-4D02-8B00-43C578F55D11}"/>
    <cellStyle name="Normalny 5 4 4 2 5" xfId="13106" xr:uid="{7A470A62-5657-4B09-B90E-47ADC9A51B4A}"/>
    <cellStyle name="Normalny 5 4 4 2 5 2" xfId="13107" xr:uid="{2B293942-4B61-4468-90A0-490458B8666D}"/>
    <cellStyle name="Normalny 5 4 4 2 6" xfId="13108" xr:uid="{FC458A44-9A09-408B-91FE-3BAF02690498}"/>
    <cellStyle name="Normalny 5 4 4 3" xfId="13109" xr:uid="{3D9B87FD-1E0E-4B2C-879C-D054E9B6488F}"/>
    <cellStyle name="Normalny 5 4 4 3 2" xfId="13110" xr:uid="{ED864636-0930-409D-83A8-5E74F2143775}"/>
    <cellStyle name="Normalny 5 4 4 3 2 2" xfId="13111" xr:uid="{661494DD-12B4-4DCA-BB81-702105712252}"/>
    <cellStyle name="Normalny 5 4 4 3 2 2 2" xfId="13112" xr:uid="{5B8C0C13-9B72-40B6-8C5D-6214C5FD8D22}"/>
    <cellStyle name="Normalny 5 4 4 3 2 2 2 2" xfId="13113" xr:uid="{6E77B8DD-078D-481B-AAD6-BF4CEE663B54}"/>
    <cellStyle name="Normalny 5 4 4 3 2 2 3" xfId="13114" xr:uid="{7D3528A4-A352-4A05-856D-D5AB8E0CFF22}"/>
    <cellStyle name="Normalny 5 4 4 3 2 3" xfId="13115" xr:uid="{887A236B-7027-43B0-89D4-7249178DAFC1}"/>
    <cellStyle name="Normalny 5 4 4 3 2 3 2" xfId="13116" xr:uid="{B17C3665-79BD-481C-8644-088CEBFFFAD2}"/>
    <cellStyle name="Normalny 5 4 4 3 2 4" xfId="13117" xr:uid="{6633CD27-E672-411B-B993-741F7BE78686}"/>
    <cellStyle name="Normalny 5 4 4 3 3" xfId="13118" xr:uid="{CF994864-D249-4781-88B4-90A16DAB61BB}"/>
    <cellStyle name="Normalny 5 4 4 3 3 2" xfId="13119" xr:uid="{3C0E5BC4-BC42-4C1C-A7EB-145E1DE13733}"/>
    <cellStyle name="Normalny 5 4 4 3 3 2 2" xfId="13120" xr:uid="{45F9861B-BD83-4B28-8A66-D93E5EE0CA4B}"/>
    <cellStyle name="Normalny 5 4 4 3 3 3" xfId="13121" xr:uid="{8A96E603-449E-4407-82E6-F8E35480A8B6}"/>
    <cellStyle name="Normalny 5 4 4 3 4" xfId="13122" xr:uid="{818118C8-B2C4-45EA-963C-30BABCA078FC}"/>
    <cellStyle name="Normalny 5 4 4 3 4 2" xfId="13123" xr:uid="{05C73F24-0D29-4EF5-B979-AF42E9E545DD}"/>
    <cellStyle name="Normalny 5 4 4 3 5" xfId="13124" xr:uid="{23CA9DB4-D788-4373-B89D-9C2805001C70}"/>
    <cellStyle name="Normalny 5 4 4 4" xfId="13125" xr:uid="{8623ABA1-2DCE-4C6B-AEB3-706F1600CDF3}"/>
    <cellStyle name="Normalny 5 4 4 4 2" xfId="13126" xr:uid="{047B710C-991F-4B3E-9FA4-97DB14455C5B}"/>
    <cellStyle name="Normalny 5 4 4 4 2 2" xfId="13127" xr:uid="{192D0B16-B0A8-45C2-8EF0-03D60A17514D}"/>
    <cellStyle name="Normalny 5 4 4 4 2 2 2" xfId="13128" xr:uid="{AC1BDBD8-E542-4DD5-8CBD-15B37AE319BE}"/>
    <cellStyle name="Normalny 5 4 4 4 2 3" xfId="13129" xr:uid="{E085E466-A6D0-4959-8FE6-E65407CF0C7C}"/>
    <cellStyle name="Normalny 5 4 4 4 3" xfId="13130" xr:uid="{3387239E-7B43-4410-A605-2200565B1647}"/>
    <cellStyle name="Normalny 5 4 4 4 3 2" xfId="13131" xr:uid="{83ED3AB1-9BD0-4E07-BABE-67B6BACA7F01}"/>
    <cellStyle name="Normalny 5 4 4 4 4" xfId="13132" xr:uid="{14362EB5-0089-4DB1-A25E-338D1CFDFB1D}"/>
    <cellStyle name="Normalny 5 4 4 5" xfId="13133" xr:uid="{240B59F5-9FA4-4EF2-B154-9B56B8BD030F}"/>
    <cellStyle name="Normalny 5 4 4 5 2" xfId="13134" xr:uid="{585BA085-A85D-487B-BCA9-2A1AF1A92AF0}"/>
    <cellStyle name="Normalny 5 4 4 5 2 2" xfId="13135" xr:uid="{A4ECE461-750A-4567-BB0F-5D360A7914C4}"/>
    <cellStyle name="Normalny 5 4 4 5 3" xfId="13136" xr:uid="{A922E8E8-1A96-47EA-938F-272913B2D9FA}"/>
    <cellStyle name="Normalny 5 4 4 6" xfId="13137" xr:uid="{B24C35B7-4F84-4B4C-8D12-4AEF88E343E1}"/>
    <cellStyle name="Normalny 5 4 4 6 2" xfId="13138" xr:uid="{CF5A3517-1EC3-4258-A5C7-526645B71014}"/>
    <cellStyle name="Normalny 5 4 4 7" xfId="13139" xr:uid="{77FAFDCF-FB56-45D6-8CC1-8B6E1B2D3432}"/>
    <cellStyle name="Normalny 5 4 5" xfId="13140" xr:uid="{36E5A3C9-AB2A-4F9B-B293-28E42535C135}"/>
    <cellStyle name="Normalny 5 4 5 2" xfId="13141" xr:uid="{4DA089D2-B3F4-4D7C-BE5B-4C20C4275AAD}"/>
    <cellStyle name="Normalny 5 4 5 2 2" xfId="13142" xr:uid="{B556FABC-995B-45E1-8968-2D14328A4191}"/>
    <cellStyle name="Normalny 5 4 5 2 2 2" xfId="13143" xr:uid="{E18B6BC3-2C9A-4293-8851-7BA537B97695}"/>
    <cellStyle name="Normalny 5 4 5 2 2 2 2" xfId="13144" xr:uid="{FD6D92CD-C382-4C1E-A787-B33AD442A6EA}"/>
    <cellStyle name="Normalny 5 4 5 2 2 2 2 2" xfId="13145" xr:uid="{7ED47115-03B2-4E36-9231-DE955C305A35}"/>
    <cellStyle name="Normalny 5 4 5 2 2 2 3" xfId="13146" xr:uid="{DA10EE88-0273-49EC-9170-4DFAB455801B}"/>
    <cellStyle name="Normalny 5 4 5 2 2 3" xfId="13147" xr:uid="{7A2373BC-0D10-466C-8123-B96AED69EAAC}"/>
    <cellStyle name="Normalny 5 4 5 2 2 3 2" xfId="13148" xr:uid="{1579C91A-AF2A-4559-AB64-9DF698415279}"/>
    <cellStyle name="Normalny 5 4 5 2 2 4" xfId="13149" xr:uid="{5C3B9D68-280A-4E16-8510-9349938EE944}"/>
    <cellStyle name="Normalny 5 4 5 2 3" xfId="13150" xr:uid="{28BD6A24-14C0-48E5-B43E-B2D8DBDFA023}"/>
    <cellStyle name="Normalny 5 4 5 2 3 2" xfId="13151" xr:uid="{8B4F4991-CDFF-4364-BCE0-6C3449A1C1E7}"/>
    <cellStyle name="Normalny 5 4 5 2 3 2 2" xfId="13152" xr:uid="{DEA1EB03-A1CA-4520-95BA-DC720E50D4C0}"/>
    <cellStyle name="Normalny 5 4 5 2 3 3" xfId="13153" xr:uid="{D011D91F-C762-4A36-95E6-091EBC44911F}"/>
    <cellStyle name="Normalny 5 4 5 2 4" xfId="13154" xr:uid="{0A5D0E05-6C67-4CF7-87B4-B87BEE3623A6}"/>
    <cellStyle name="Normalny 5 4 5 2 4 2" xfId="13155" xr:uid="{52ADA238-F8B1-470E-AC9D-3D689A8C46AD}"/>
    <cellStyle name="Normalny 5 4 5 2 5" xfId="13156" xr:uid="{54E85765-CC1C-4D21-97B9-59DB196C9299}"/>
    <cellStyle name="Normalny 5 4 5 3" xfId="13157" xr:uid="{113E3F40-1B1C-493B-8774-CF0CAC71703D}"/>
    <cellStyle name="Normalny 5 4 5 3 2" xfId="13158" xr:uid="{CB245831-E2A6-4B50-9A5E-D4CFA6D70BF9}"/>
    <cellStyle name="Normalny 5 4 5 3 2 2" xfId="13159" xr:uid="{7FE80F89-433A-4ECF-8B20-F70F628118BB}"/>
    <cellStyle name="Normalny 5 4 5 3 2 2 2" xfId="13160" xr:uid="{AFDD6395-E75B-4B9B-B920-F59776D5A7A2}"/>
    <cellStyle name="Normalny 5 4 5 3 2 3" xfId="13161" xr:uid="{B8A80FDF-9939-46EE-8CAF-D21D8361083D}"/>
    <cellStyle name="Normalny 5 4 5 3 3" xfId="13162" xr:uid="{853352DA-224E-47A8-AC8C-BD7FEC479969}"/>
    <cellStyle name="Normalny 5 4 5 3 3 2" xfId="13163" xr:uid="{29BC8A3C-FC4F-40A6-82EA-3F04C511BE77}"/>
    <cellStyle name="Normalny 5 4 5 3 4" xfId="13164" xr:uid="{9AA554E9-18E6-423B-878C-F408EA54A398}"/>
    <cellStyle name="Normalny 5 4 5 4" xfId="13165" xr:uid="{398ECE53-C18D-4D51-99B9-08912C153FA5}"/>
    <cellStyle name="Normalny 5 4 5 4 2" xfId="13166" xr:uid="{4C9EF268-D2A5-4E2D-9D12-A10749E46C13}"/>
    <cellStyle name="Normalny 5 4 5 4 2 2" xfId="13167" xr:uid="{DCFF8850-CFC4-469D-9C7D-76E8E92F6D71}"/>
    <cellStyle name="Normalny 5 4 5 4 3" xfId="13168" xr:uid="{06348117-E223-43D7-81AA-3CC979F96356}"/>
    <cellStyle name="Normalny 5 4 5 5" xfId="13169" xr:uid="{86C0654D-6F36-40C9-BBD1-6863054CEE34}"/>
    <cellStyle name="Normalny 5 4 5 5 2" xfId="13170" xr:uid="{AD073FFC-7C7F-42A5-8A78-11CB6657D306}"/>
    <cellStyle name="Normalny 5 4 5 6" xfId="13171" xr:uid="{36F62086-DBC0-4AAE-94A1-722FCC7CDA1D}"/>
    <cellStyle name="Normalny 5 4 6" xfId="13172" xr:uid="{1649D194-B5FC-43CF-8C28-90895871830C}"/>
    <cellStyle name="Normalny 5 4 6 2" xfId="13173" xr:uid="{F6D1AF56-B04E-42C6-8757-F3D0DE671921}"/>
    <cellStyle name="Normalny 5 4 6 2 2" xfId="13174" xr:uid="{5C2BDB72-8383-430E-A63F-A7D999FA3943}"/>
    <cellStyle name="Normalny 5 4 6 2 2 2" xfId="13175" xr:uid="{B8195351-5B3F-4651-8E48-04FF6DE26227}"/>
    <cellStyle name="Normalny 5 4 6 2 2 2 2" xfId="13176" xr:uid="{4D9DA727-C9C8-400B-865B-BDC8325B1633}"/>
    <cellStyle name="Normalny 5 4 6 2 2 3" xfId="13177" xr:uid="{07189373-6A78-41D2-972C-B50F531EFCED}"/>
    <cellStyle name="Normalny 5 4 6 2 3" xfId="13178" xr:uid="{4F743683-657D-4206-B839-E5B5A3C0C38A}"/>
    <cellStyle name="Normalny 5 4 6 2 3 2" xfId="13179" xr:uid="{9240FC11-3414-42EB-9269-9FA4AD6CA6EC}"/>
    <cellStyle name="Normalny 5 4 6 2 4" xfId="13180" xr:uid="{D3A17310-5E8D-4167-BF00-FE185073992F}"/>
    <cellStyle name="Normalny 5 4 6 3" xfId="13181" xr:uid="{8EF4DB76-EDA3-44E0-9A17-FF38CBEDC87A}"/>
    <cellStyle name="Normalny 5 4 6 3 2" xfId="13182" xr:uid="{94CA01EB-F7BD-4121-B9B5-7B756CA95768}"/>
    <cellStyle name="Normalny 5 4 6 3 2 2" xfId="13183" xr:uid="{813B6541-CA17-492F-AE21-E020A0E1FE4B}"/>
    <cellStyle name="Normalny 5 4 6 3 3" xfId="13184" xr:uid="{7A73661B-EB8F-4665-8290-38CD05A985BE}"/>
    <cellStyle name="Normalny 5 4 6 4" xfId="13185" xr:uid="{FFCAFC7D-130C-4D40-B3F3-1E1D052D4AE0}"/>
    <cellStyle name="Normalny 5 4 6 4 2" xfId="13186" xr:uid="{5138A516-0711-4581-BF64-9B4214994D03}"/>
    <cellStyle name="Normalny 5 4 6 5" xfId="13187" xr:uid="{B3939BC6-2A9F-49F0-9AEF-C33D902DFE5A}"/>
    <cellStyle name="Normalny 5 4 7" xfId="13188" xr:uid="{C360B236-6301-4E16-91D3-A0B8EBEC1501}"/>
    <cellStyle name="Normalny 5 4 7 2" xfId="13189" xr:uid="{4C402633-3E32-4DC0-B810-F88D0621F788}"/>
    <cellStyle name="Normalny 5 4 7 2 2" xfId="13190" xr:uid="{E23D6D94-6935-47DD-9472-0579EBE8E916}"/>
    <cellStyle name="Normalny 5 4 7 2 2 2" xfId="13191" xr:uid="{CF85DED9-980C-4366-B0BE-43AB08DF2080}"/>
    <cellStyle name="Normalny 5 4 7 2 3" xfId="13192" xr:uid="{ADEBDADB-3ED1-4A33-BF33-6B9C42522E9E}"/>
    <cellStyle name="Normalny 5 4 7 3" xfId="13193" xr:uid="{0896C9D2-1F86-408E-91F2-FF1630EB4B51}"/>
    <cellStyle name="Normalny 5 4 7 3 2" xfId="13194" xr:uid="{663F4CD5-A8E8-4470-A1E1-335E7B7CBBEC}"/>
    <cellStyle name="Normalny 5 4 7 4" xfId="13195" xr:uid="{F282851A-B047-46CD-A5E5-7738C9E1AC8B}"/>
    <cellStyle name="Normalny 5 4 8" xfId="13196" xr:uid="{889DC4C2-4E86-40C9-BE78-723CE5BEB1C1}"/>
    <cellStyle name="Normalny 5 4 8 2" xfId="13197" xr:uid="{EC89ED89-12B5-4CD1-AAE1-CC2007E18CF7}"/>
    <cellStyle name="Normalny 5 4 8 2 2" xfId="13198" xr:uid="{EB3AC6C7-7F66-4DF3-911E-3246F94167EA}"/>
    <cellStyle name="Normalny 5 4 8 3" xfId="13199" xr:uid="{32259330-62B8-44DF-9FAA-9C6460BC620F}"/>
    <cellStyle name="Normalny 5 4 9" xfId="13200" xr:uid="{E541D561-3ED4-49AC-98D4-5A471399D144}"/>
    <cellStyle name="Normalny 5 4 9 2" xfId="13201" xr:uid="{97FCA210-6677-43FB-96AB-95E85AFF82CE}"/>
    <cellStyle name="Normalny 5 5" xfId="13202" xr:uid="{8E43252B-AE91-44A6-9C54-A75D4EF6A477}"/>
    <cellStyle name="Normalny 5 5 10" xfId="13203" xr:uid="{E2A63044-C625-4DB8-A4AD-E6C167201F51}"/>
    <cellStyle name="Normalny 5 5 11" xfId="40759" xr:uid="{FAC7AD91-8680-4543-887C-3D9A47146D33}"/>
    <cellStyle name="Normalny 5 5 2" xfId="13204" xr:uid="{2D365F17-F56A-4B75-8FFB-3D432624DF91}"/>
    <cellStyle name="Normalny 5 5 2 2" xfId="13205" xr:uid="{D0371CCF-E11A-4325-8B09-7D8E813F06F6}"/>
    <cellStyle name="Normalny 5 5 2 2 2" xfId="13206" xr:uid="{D272FD84-511C-4CBE-BDF7-424A9C5CF6FF}"/>
    <cellStyle name="Normalny 5 5 2 2 2 2" xfId="13207" xr:uid="{AEB82988-8F7A-443C-A46B-DC2178E4AA52}"/>
    <cellStyle name="Normalny 5 5 2 2 2 2 2" xfId="13208" xr:uid="{64D8B98D-204E-477E-A96E-C8E195C0F760}"/>
    <cellStyle name="Normalny 5 5 2 2 2 2 2 2" xfId="13209" xr:uid="{0288A406-495C-4468-94E0-B7D4B75D4D0E}"/>
    <cellStyle name="Normalny 5 5 2 2 2 2 2 2 2" xfId="13210" xr:uid="{968539C0-9C68-4BA2-A4B1-03E5AD92178B}"/>
    <cellStyle name="Normalny 5 5 2 2 2 2 2 2 2 2" xfId="13211" xr:uid="{8D8AA208-4C20-464D-A7C9-8D12385B635D}"/>
    <cellStyle name="Normalny 5 5 2 2 2 2 2 2 2 2 2" xfId="13212" xr:uid="{CB1087BE-82BF-4A46-A345-E1A581AE42F8}"/>
    <cellStyle name="Normalny 5 5 2 2 2 2 2 2 2 3" xfId="13213" xr:uid="{0B6A8063-17F4-46BE-9867-2709816B63B1}"/>
    <cellStyle name="Normalny 5 5 2 2 2 2 2 2 3" xfId="13214" xr:uid="{9FDFBBCF-E1A2-4905-A4AA-67FC45F8A86F}"/>
    <cellStyle name="Normalny 5 5 2 2 2 2 2 2 3 2" xfId="13215" xr:uid="{1258C9F2-C150-43F7-8A9A-4DC262116C59}"/>
    <cellStyle name="Normalny 5 5 2 2 2 2 2 2 4" xfId="13216" xr:uid="{5ACF86A6-9608-4EA3-97DF-DC8B693C0DC1}"/>
    <cellStyle name="Normalny 5 5 2 2 2 2 2 3" xfId="13217" xr:uid="{319C32B6-9E31-4945-B756-FEB051D6337D}"/>
    <cellStyle name="Normalny 5 5 2 2 2 2 2 3 2" xfId="13218" xr:uid="{CBD67440-3B96-49BC-BABB-68983C1CC2A7}"/>
    <cellStyle name="Normalny 5 5 2 2 2 2 2 3 2 2" xfId="13219" xr:uid="{58B45581-0446-4D27-B61D-0F702973E146}"/>
    <cellStyle name="Normalny 5 5 2 2 2 2 2 3 3" xfId="13220" xr:uid="{77C704F0-16D5-4782-A6CF-CE61932F2BA1}"/>
    <cellStyle name="Normalny 5 5 2 2 2 2 2 4" xfId="13221" xr:uid="{CE034CC8-B588-46D4-93E5-A23710839A6C}"/>
    <cellStyle name="Normalny 5 5 2 2 2 2 2 4 2" xfId="13222" xr:uid="{ED283A44-46CA-476B-A8F6-82959185AD78}"/>
    <cellStyle name="Normalny 5 5 2 2 2 2 2 5" xfId="13223" xr:uid="{19864199-1FFD-4471-811D-5624FEF221FA}"/>
    <cellStyle name="Normalny 5 5 2 2 2 2 3" xfId="13224" xr:uid="{7355F3C6-3217-412A-991C-D6B8A03A2747}"/>
    <cellStyle name="Normalny 5 5 2 2 2 2 3 2" xfId="13225" xr:uid="{9A7CC1D2-7BDB-476F-9887-BE50D2A37E02}"/>
    <cellStyle name="Normalny 5 5 2 2 2 2 3 2 2" xfId="13226" xr:uid="{11A45A95-83CF-4891-AE79-B66420C06D15}"/>
    <cellStyle name="Normalny 5 5 2 2 2 2 3 2 2 2" xfId="13227" xr:uid="{1C77CE52-44B4-4EC1-941F-8E4B7CAC77CD}"/>
    <cellStyle name="Normalny 5 5 2 2 2 2 3 2 3" xfId="13228" xr:uid="{7F8E69DC-7FCC-49B6-835B-A3A1C7514935}"/>
    <cellStyle name="Normalny 5 5 2 2 2 2 3 3" xfId="13229" xr:uid="{A8DD974B-7E60-4517-8167-D32A3C7A4831}"/>
    <cellStyle name="Normalny 5 5 2 2 2 2 3 3 2" xfId="13230" xr:uid="{DFC5E642-1BB1-4D4C-A00A-70EB8C11E361}"/>
    <cellStyle name="Normalny 5 5 2 2 2 2 3 4" xfId="13231" xr:uid="{9D9E01BF-F4A1-4457-B05B-02F646408F94}"/>
    <cellStyle name="Normalny 5 5 2 2 2 2 4" xfId="13232" xr:uid="{F1AC0C0C-1B22-4020-83A6-95A9FE006CC4}"/>
    <cellStyle name="Normalny 5 5 2 2 2 2 4 2" xfId="13233" xr:uid="{228D09E6-B2C9-4625-9E35-EB0A9170A79B}"/>
    <cellStyle name="Normalny 5 5 2 2 2 2 4 2 2" xfId="13234" xr:uid="{9EC55989-0F94-4BFF-B925-8C166CBCD500}"/>
    <cellStyle name="Normalny 5 5 2 2 2 2 4 3" xfId="13235" xr:uid="{C6E9712E-7EED-4578-8F0B-5FF053F5B8C1}"/>
    <cellStyle name="Normalny 5 5 2 2 2 2 5" xfId="13236" xr:uid="{0E0D765E-8F22-433E-8F36-D8C12CBF246A}"/>
    <cellStyle name="Normalny 5 5 2 2 2 2 5 2" xfId="13237" xr:uid="{DFD852CF-CE9C-4D81-B906-91EFCF41BBC7}"/>
    <cellStyle name="Normalny 5 5 2 2 2 2 6" xfId="13238" xr:uid="{881007A9-B937-49DA-96C5-67447A7E34BD}"/>
    <cellStyle name="Normalny 5 5 2 2 2 3" xfId="13239" xr:uid="{1399F557-EBC8-480F-BEA2-653B59C96318}"/>
    <cellStyle name="Normalny 5 5 2 2 2 3 2" xfId="13240" xr:uid="{E8138D10-87D4-46A4-A899-D3445DB7C249}"/>
    <cellStyle name="Normalny 5 5 2 2 2 3 2 2" xfId="13241" xr:uid="{4A55930E-7592-41F8-92E8-4A89B7CD4DA9}"/>
    <cellStyle name="Normalny 5 5 2 2 2 3 2 2 2" xfId="13242" xr:uid="{2996253C-5927-41B8-AB1D-293EDF07A4B7}"/>
    <cellStyle name="Normalny 5 5 2 2 2 3 2 2 2 2" xfId="13243" xr:uid="{FFF43378-00FD-4E9F-863F-A11A8A5D95EC}"/>
    <cellStyle name="Normalny 5 5 2 2 2 3 2 2 3" xfId="13244" xr:uid="{862A21DA-8A54-4837-A26D-5AFCCD0F500B}"/>
    <cellStyle name="Normalny 5 5 2 2 2 3 2 3" xfId="13245" xr:uid="{3335852C-212B-4571-81EC-A2B69AC4E830}"/>
    <cellStyle name="Normalny 5 5 2 2 2 3 2 3 2" xfId="13246" xr:uid="{ADA2D422-C9A2-4EE5-87B1-22EB35787744}"/>
    <cellStyle name="Normalny 5 5 2 2 2 3 2 4" xfId="13247" xr:uid="{1FE6E84C-E782-4573-8D87-02BD9A9E36D9}"/>
    <cellStyle name="Normalny 5 5 2 2 2 3 3" xfId="13248" xr:uid="{46E7E45E-838C-47D1-99C0-2BF35B9C06D8}"/>
    <cellStyle name="Normalny 5 5 2 2 2 3 3 2" xfId="13249" xr:uid="{D5CC5963-9988-4F39-A3C8-164A60E37298}"/>
    <cellStyle name="Normalny 5 5 2 2 2 3 3 2 2" xfId="13250" xr:uid="{8E175B5A-DA82-4033-B730-1E2D8218DE6F}"/>
    <cellStyle name="Normalny 5 5 2 2 2 3 3 3" xfId="13251" xr:uid="{4F1853EF-4A1D-4588-A36B-1AF6AC2B87A4}"/>
    <cellStyle name="Normalny 5 5 2 2 2 3 4" xfId="13252" xr:uid="{71B76EC8-5D01-4373-B64D-32A55AA11DAF}"/>
    <cellStyle name="Normalny 5 5 2 2 2 3 4 2" xfId="13253" xr:uid="{902C4968-CD24-486D-B125-792F64360713}"/>
    <cellStyle name="Normalny 5 5 2 2 2 3 5" xfId="13254" xr:uid="{89FAE8F1-38FC-4054-8687-848FFACA638D}"/>
    <cellStyle name="Normalny 5 5 2 2 2 4" xfId="13255" xr:uid="{E3FE92CC-5C30-42E4-A24E-5A553C5AA6D4}"/>
    <cellStyle name="Normalny 5 5 2 2 2 4 2" xfId="13256" xr:uid="{F775A077-E87C-4187-93C0-34D741743127}"/>
    <cellStyle name="Normalny 5 5 2 2 2 4 2 2" xfId="13257" xr:uid="{FDDB5FF7-E28C-4310-867F-D90CE3AA1C6F}"/>
    <cellStyle name="Normalny 5 5 2 2 2 4 2 2 2" xfId="13258" xr:uid="{4D3A2376-2F6B-470A-B056-55C92C14A951}"/>
    <cellStyle name="Normalny 5 5 2 2 2 4 2 3" xfId="13259" xr:uid="{D65430EA-34FD-4FB4-B137-B50144ADC5A0}"/>
    <cellStyle name="Normalny 5 5 2 2 2 4 3" xfId="13260" xr:uid="{D6D3229F-BE12-4DF3-A79F-E14222E51FB4}"/>
    <cellStyle name="Normalny 5 5 2 2 2 4 3 2" xfId="13261" xr:uid="{79D4A54E-7AE3-4E33-85EF-808A1917D5FD}"/>
    <cellStyle name="Normalny 5 5 2 2 2 4 4" xfId="13262" xr:uid="{68DC0962-19AA-4094-914C-56ED008DD186}"/>
    <cellStyle name="Normalny 5 5 2 2 2 5" xfId="13263" xr:uid="{F78EF2EE-86D0-43D3-B0A6-70624D15A997}"/>
    <cellStyle name="Normalny 5 5 2 2 2 5 2" xfId="13264" xr:uid="{AF3386B3-6703-4909-BF7C-FD946E90B0AE}"/>
    <cellStyle name="Normalny 5 5 2 2 2 5 2 2" xfId="13265" xr:uid="{3555B6F2-B0EE-4A40-A7F4-CD0AFF74A392}"/>
    <cellStyle name="Normalny 5 5 2 2 2 5 3" xfId="13266" xr:uid="{6AB4DA90-51E1-4AF5-A639-06D8B5E051F9}"/>
    <cellStyle name="Normalny 5 5 2 2 2 6" xfId="13267" xr:uid="{4D14460C-C22E-4996-BF42-FA1363053500}"/>
    <cellStyle name="Normalny 5 5 2 2 2 6 2" xfId="13268" xr:uid="{3556D835-4567-4733-BEA3-6A68E75D6765}"/>
    <cellStyle name="Normalny 5 5 2 2 2 7" xfId="13269" xr:uid="{30712126-4D05-464E-99E1-3E336A44592A}"/>
    <cellStyle name="Normalny 5 5 2 2 3" xfId="13270" xr:uid="{FCED3F8C-6F89-4FDA-B8AE-9ACA231C5D2D}"/>
    <cellStyle name="Normalny 5 5 2 2 3 2" xfId="13271" xr:uid="{0CD476C7-160D-453E-B0D2-9962658CFAEF}"/>
    <cellStyle name="Normalny 5 5 2 2 3 2 2" xfId="13272" xr:uid="{B5EBF727-96DD-41C6-9886-96EC068876D5}"/>
    <cellStyle name="Normalny 5 5 2 2 3 2 2 2" xfId="13273" xr:uid="{4E195343-786C-464E-B8A2-2888D1D158EA}"/>
    <cellStyle name="Normalny 5 5 2 2 3 2 2 2 2" xfId="13274" xr:uid="{171692C7-393B-4BBB-B19E-2509D830BB2C}"/>
    <cellStyle name="Normalny 5 5 2 2 3 2 2 2 2 2" xfId="13275" xr:uid="{C2E2AC48-279F-43B5-92B8-43D755D2D2B8}"/>
    <cellStyle name="Normalny 5 5 2 2 3 2 2 2 3" xfId="13276" xr:uid="{E3A13637-0E89-4737-B533-EBDB2F07FE8A}"/>
    <cellStyle name="Normalny 5 5 2 2 3 2 2 3" xfId="13277" xr:uid="{2947A844-897C-4F75-A801-E0428956A507}"/>
    <cellStyle name="Normalny 5 5 2 2 3 2 2 3 2" xfId="13278" xr:uid="{7A8427A9-2A4B-49AB-B99C-E883CD4522B7}"/>
    <cellStyle name="Normalny 5 5 2 2 3 2 2 4" xfId="13279" xr:uid="{ECCF41CB-9D5F-44A7-A89F-84494A603837}"/>
    <cellStyle name="Normalny 5 5 2 2 3 2 3" xfId="13280" xr:uid="{741D04AB-FE0C-4F9A-9D80-F35962189013}"/>
    <cellStyle name="Normalny 5 5 2 2 3 2 3 2" xfId="13281" xr:uid="{378397D9-9950-4767-8842-491F52EE4513}"/>
    <cellStyle name="Normalny 5 5 2 2 3 2 3 2 2" xfId="13282" xr:uid="{C1D68449-0237-4F79-A501-9AB2E196CE9F}"/>
    <cellStyle name="Normalny 5 5 2 2 3 2 3 3" xfId="13283" xr:uid="{15F8AA9D-8604-41E7-B7A3-84117F86191B}"/>
    <cellStyle name="Normalny 5 5 2 2 3 2 4" xfId="13284" xr:uid="{C65DF295-DE5D-4E07-8B4C-574CA322B5EB}"/>
    <cellStyle name="Normalny 5 5 2 2 3 2 4 2" xfId="13285" xr:uid="{6697CBD8-5753-4662-9BDA-8B332B657E43}"/>
    <cellStyle name="Normalny 5 5 2 2 3 2 5" xfId="13286" xr:uid="{75EBD0B8-6D99-4D18-86E6-F173DE734AC3}"/>
    <cellStyle name="Normalny 5 5 2 2 3 3" xfId="13287" xr:uid="{9F113F69-D513-4D31-9120-7C71FBFED78A}"/>
    <cellStyle name="Normalny 5 5 2 2 3 3 2" xfId="13288" xr:uid="{BA56B3EB-6484-4429-8462-EF87469F6A0E}"/>
    <cellStyle name="Normalny 5 5 2 2 3 3 2 2" xfId="13289" xr:uid="{B29D1FCD-680F-42B4-8CCB-49EE9443A7E3}"/>
    <cellStyle name="Normalny 5 5 2 2 3 3 2 2 2" xfId="13290" xr:uid="{52EFFBDB-D113-4C10-9865-0D481FD6D51B}"/>
    <cellStyle name="Normalny 5 5 2 2 3 3 2 3" xfId="13291" xr:uid="{5B62DC49-4261-475B-8EF1-69740971BB73}"/>
    <cellStyle name="Normalny 5 5 2 2 3 3 3" xfId="13292" xr:uid="{7E130E8E-A33F-4B1B-A1CB-C897CF21DD9F}"/>
    <cellStyle name="Normalny 5 5 2 2 3 3 3 2" xfId="13293" xr:uid="{4930E38E-A0E7-4476-825A-21D24942BB85}"/>
    <cellStyle name="Normalny 5 5 2 2 3 3 4" xfId="13294" xr:uid="{4F16EDF3-4AFB-4CD2-8E0C-9FC39046A53C}"/>
    <cellStyle name="Normalny 5 5 2 2 3 4" xfId="13295" xr:uid="{8B2AA939-544C-4B8D-977A-E9FADD368E14}"/>
    <cellStyle name="Normalny 5 5 2 2 3 4 2" xfId="13296" xr:uid="{48B2E140-149C-4371-AAD4-6277672ADCA2}"/>
    <cellStyle name="Normalny 5 5 2 2 3 4 2 2" xfId="13297" xr:uid="{5B85978A-E137-48DB-8E61-A4D701B74BAE}"/>
    <cellStyle name="Normalny 5 5 2 2 3 4 3" xfId="13298" xr:uid="{3110A361-C75B-43D2-BA1F-E1D4540313BA}"/>
    <cellStyle name="Normalny 5 5 2 2 3 5" xfId="13299" xr:uid="{0019D49B-8054-4951-AF06-421321634AC6}"/>
    <cellStyle name="Normalny 5 5 2 2 3 5 2" xfId="13300" xr:uid="{EE5BEDF1-7020-47CE-AB21-F55D35A78111}"/>
    <cellStyle name="Normalny 5 5 2 2 3 6" xfId="13301" xr:uid="{53D97218-70B8-4958-A9C8-2B5AFA52F7E9}"/>
    <cellStyle name="Normalny 5 5 2 2 4" xfId="13302" xr:uid="{31E8AD73-A5FF-4847-881A-7F02B20B105D}"/>
    <cellStyle name="Normalny 5 5 2 2 4 2" xfId="13303" xr:uid="{AF3DB192-7996-4622-B867-2142EF8DDC79}"/>
    <cellStyle name="Normalny 5 5 2 2 4 2 2" xfId="13304" xr:uid="{A5B51124-B5A3-47DA-9F8F-D84E193BDE83}"/>
    <cellStyle name="Normalny 5 5 2 2 4 2 2 2" xfId="13305" xr:uid="{67E5183B-6D1B-4131-B4BA-1565654636DB}"/>
    <cellStyle name="Normalny 5 5 2 2 4 2 2 2 2" xfId="13306" xr:uid="{AA353161-CCF2-458F-B07B-EC42C0851591}"/>
    <cellStyle name="Normalny 5 5 2 2 4 2 2 3" xfId="13307" xr:uid="{60E9B00F-13C8-4C74-8CC7-87A0ADAB618D}"/>
    <cellStyle name="Normalny 5 5 2 2 4 2 3" xfId="13308" xr:uid="{14131ED7-47C6-4404-9EBD-42CCECA00A9C}"/>
    <cellStyle name="Normalny 5 5 2 2 4 2 3 2" xfId="13309" xr:uid="{C5DB4F20-EE73-499A-BC3D-DED89AB93213}"/>
    <cellStyle name="Normalny 5 5 2 2 4 2 4" xfId="13310" xr:uid="{5E0063E1-F203-4930-B9AF-8AEDBBFE1EED}"/>
    <cellStyle name="Normalny 5 5 2 2 4 3" xfId="13311" xr:uid="{0E916D67-A24E-48E8-B820-B293E35C1118}"/>
    <cellStyle name="Normalny 5 5 2 2 4 3 2" xfId="13312" xr:uid="{6E6BFA01-EFA0-4B4C-930A-C280D91D2CD3}"/>
    <cellStyle name="Normalny 5 5 2 2 4 3 2 2" xfId="13313" xr:uid="{CB365D41-33C6-4A0B-B23B-5C6CC0968C60}"/>
    <cellStyle name="Normalny 5 5 2 2 4 3 3" xfId="13314" xr:uid="{D0F2B9A9-E446-49B8-923C-267B3E9BBAF2}"/>
    <cellStyle name="Normalny 5 5 2 2 4 4" xfId="13315" xr:uid="{0E12C580-7227-47FA-BB9E-F8FC4DC4DA78}"/>
    <cellStyle name="Normalny 5 5 2 2 4 4 2" xfId="13316" xr:uid="{D355A971-8DCB-4310-865B-B6E743A61B60}"/>
    <cellStyle name="Normalny 5 5 2 2 4 5" xfId="13317" xr:uid="{CFE9A1A0-E637-46AB-A48E-21A64C51BBC5}"/>
    <cellStyle name="Normalny 5 5 2 2 5" xfId="13318" xr:uid="{0B981FC3-D42B-45B3-AD61-8145D662C837}"/>
    <cellStyle name="Normalny 5 5 2 2 5 2" xfId="13319" xr:uid="{7E9693DF-AAC1-4A35-BB8D-2B464EF38204}"/>
    <cellStyle name="Normalny 5 5 2 2 5 2 2" xfId="13320" xr:uid="{96838267-173F-4E14-B9DD-7F9E430B7EF1}"/>
    <cellStyle name="Normalny 5 5 2 2 5 2 2 2" xfId="13321" xr:uid="{09A09DB1-197F-411F-A3B7-5CAC2D552CA0}"/>
    <cellStyle name="Normalny 5 5 2 2 5 2 3" xfId="13322" xr:uid="{0C31BAEB-3DB3-412D-89E7-0E4258584B70}"/>
    <cellStyle name="Normalny 5 5 2 2 5 3" xfId="13323" xr:uid="{EDAAABE2-E531-4DC9-B31C-8DD98B634188}"/>
    <cellStyle name="Normalny 5 5 2 2 5 3 2" xfId="13324" xr:uid="{55E2FB8B-31F9-41A7-8705-E32D58498868}"/>
    <cellStyle name="Normalny 5 5 2 2 5 4" xfId="13325" xr:uid="{2EE486DC-8E4B-4AC6-A8F4-620DD92A5C98}"/>
    <cellStyle name="Normalny 5 5 2 2 6" xfId="13326" xr:uid="{6CC11AFA-DAA0-496C-B32A-D58D3EE2A9F4}"/>
    <cellStyle name="Normalny 5 5 2 2 6 2" xfId="13327" xr:uid="{2CAF0CC3-0DEE-4DEB-95AA-2804BC44FB11}"/>
    <cellStyle name="Normalny 5 5 2 2 6 2 2" xfId="13328" xr:uid="{1C97739A-87A7-4D7B-A8C5-C541034FC879}"/>
    <cellStyle name="Normalny 5 5 2 2 6 3" xfId="13329" xr:uid="{998117BC-E01F-4A49-98FD-5C30A46B9E2E}"/>
    <cellStyle name="Normalny 5 5 2 2 7" xfId="13330" xr:uid="{5D0AF17B-EE59-454D-85E5-9A544BA0F8C3}"/>
    <cellStyle name="Normalny 5 5 2 2 7 2" xfId="13331" xr:uid="{E2720353-340E-4CB1-ABC2-07B388CC469F}"/>
    <cellStyle name="Normalny 5 5 2 2 8" xfId="13332" xr:uid="{A2CA2C57-5B62-4BA2-8559-1C9CE3FE4A4E}"/>
    <cellStyle name="Normalny 5 5 2 3" xfId="13333" xr:uid="{D8F5C198-08ED-41D7-9023-E3ECA16D4243}"/>
    <cellStyle name="Normalny 5 5 2 3 2" xfId="13334" xr:uid="{B3E95000-1856-4911-870C-B4DB65248988}"/>
    <cellStyle name="Normalny 5 5 2 3 2 2" xfId="13335" xr:uid="{E49EAFCC-8B60-4B3D-B2A6-A25533A8A873}"/>
    <cellStyle name="Normalny 5 5 2 3 2 2 2" xfId="13336" xr:uid="{EF84D1F8-0C11-4E15-8257-34333D916B0F}"/>
    <cellStyle name="Normalny 5 5 2 3 2 2 2 2" xfId="13337" xr:uid="{39C64E55-F5D3-4F45-8BA8-D9948FE7A82C}"/>
    <cellStyle name="Normalny 5 5 2 3 2 2 2 2 2" xfId="13338" xr:uid="{B6CC23DC-25B1-454D-BA33-8E2FDACF47F6}"/>
    <cellStyle name="Normalny 5 5 2 3 2 2 2 2 2 2" xfId="13339" xr:uid="{A4BDBD41-91F9-4412-82ED-4DD4370994B9}"/>
    <cellStyle name="Normalny 5 5 2 3 2 2 2 2 3" xfId="13340" xr:uid="{86603193-B856-4ED8-8E80-B40482888AEC}"/>
    <cellStyle name="Normalny 5 5 2 3 2 2 2 3" xfId="13341" xr:uid="{726FD95D-EDF1-42A5-9397-069FC0021C29}"/>
    <cellStyle name="Normalny 5 5 2 3 2 2 2 3 2" xfId="13342" xr:uid="{DD4AE4D8-E582-4171-9550-AABBEA41910A}"/>
    <cellStyle name="Normalny 5 5 2 3 2 2 2 4" xfId="13343" xr:uid="{138961A9-258A-45FA-8B12-2CDF631B5208}"/>
    <cellStyle name="Normalny 5 5 2 3 2 2 3" xfId="13344" xr:uid="{6A1BBC5B-42D1-46AB-9590-24C66930EE94}"/>
    <cellStyle name="Normalny 5 5 2 3 2 2 3 2" xfId="13345" xr:uid="{8D4314B5-15E5-444C-A9B9-85A3093585E7}"/>
    <cellStyle name="Normalny 5 5 2 3 2 2 3 2 2" xfId="13346" xr:uid="{6300C09D-C1C8-4F9E-B407-1498BC32A669}"/>
    <cellStyle name="Normalny 5 5 2 3 2 2 3 3" xfId="13347" xr:uid="{61E2B7B2-68D5-47DD-A4C1-F17704DE8A36}"/>
    <cellStyle name="Normalny 5 5 2 3 2 2 4" xfId="13348" xr:uid="{BD3F13A7-8C84-44A0-AA05-D04C47DA783F}"/>
    <cellStyle name="Normalny 5 5 2 3 2 2 4 2" xfId="13349" xr:uid="{B2E4C675-D4DF-45E9-B903-6946CD39B7C8}"/>
    <cellStyle name="Normalny 5 5 2 3 2 2 5" xfId="13350" xr:uid="{62EA801C-AC1E-4FC3-9909-B687761CE259}"/>
    <cellStyle name="Normalny 5 5 2 3 2 3" xfId="13351" xr:uid="{BEBE058B-79EE-4284-A9E8-115BFB85226D}"/>
    <cellStyle name="Normalny 5 5 2 3 2 3 2" xfId="13352" xr:uid="{19F0ADB1-6C15-4892-BA44-01B18F203C50}"/>
    <cellStyle name="Normalny 5 5 2 3 2 3 2 2" xfId="13353" xr:uid="{BD8AF40C-EC27-4C61-882E-15CDE0556449}"/>
    <cellStyle name="Normalny 5 5 2 3 2 3 2 2 2" xfId="13354" xr:uid="{B30C8DB2-917B-4CC4-AB0B-D8685E741DDD}"/>
    <cellStyle name="Normalny 5 5 2 3 2 3 2 3" xfId="13355" xr:uid="{EC03BB68-22F5-4B81-A79D-561BEC014D6F}"/>
    <cellStyle name="Normalny 5 5 2 3 2 3 3" xfId="13356" xr:uid="{14531A76-D6E1-4723-85B0-3C00409AA0F3}"/>
    <cellStyle name="Normalny 5 5 2 3 2 3 3 2" xfId="13357" xr:uid="{E2820210-D4FE-4021-B8CD-043EB5ACA12D}"/>
    <cellStyle name="Normalny 5 5 2 3 2 3 4" xfId="13358" xr:uid="{BFD967B7-1857-4590-8E80-00C368430560}"/>
    <cellStyle name="Normalny 5 5 2 3 2 4" xfId="13359" xr:uid="{027930E4-E440-439F-AEE3-BB5BE1532C9E}"/>
    <cellStyle name="Normalny 5 5 2 3 2 4 2" xfId="13360" xr:uid="{06A9D103-021D-422F-8FC9-F80D89FCC22D}"/>
    <cellStyle name="Normalny 5 5 2 3 2 4 2 2" xfId="13361" xr:uid="{8894025C-5779-46CA-B090-FD4EA98E83E0}"/>
    <cellStyle name="Normalny 5 5 2 3 2 4 3" xfId="13362" xr:uid="{B4CD8AEE-4DAC-479C-B264-D44C805793B2}"/>
    <cellStyle name="Normalny 5 5 2 3 2 5" xfId="13363" xr:uid="{163C5D0F-8D0B-4E59-B68E-12BB562B03CD}"/>
    <cellStyle name="Normalny 5 5 2 3 2 5 2" xfId="13364" xr:uid="{2C2142FE-8B3A-4625-9FF3-B52D7BE93BA6}"/>
    <cellStyle name="Normalny 5 5 2 3 2 6" xfId="13365" xr:uid="{48D04AEC-54E3-46CF-A8EA-5CF88E0470EE}"/>
    <cellStyle name="Normalny 5 5 2 3 3" xfId="13366" xr:uid="{6CE7C0B8-78D5-40A1-809D-E5B6E4D4DB5B}"/>
    <cellStyle name="Normalny 5 5 2 3 3 2" xfId="13367" xr:uid="{2231564E-7A9F-4DAD-A9A3-3E1E414BE2EE}"/>
    <cellStyle name="Normalny 5 5 2 3 3 2 2" xfId="13368" xr:uid="{5CD6F0C2-CE1F-46AF-9330-161FBFED6094}"/>
    <cellStyle name="Normalny 5 5 2 3 3 2 2 2" xfId="13369" xr:uid="{1226F02A-4EAF-48E5-A8E3-42A130253F1A}"/>
    <cellStyle name="Normalny 5 5 2 3 3 2 2 2 2" xfId="13370" xr:uid="{6D71E24F-FE42-4A7A-8109-283B9FE9C6A2}"/>
    <cellStyle name="Normalny 5 5 2 3 3 2 2 3" xfId="13371" xr:uid="{4E19846B-068D-40B9-AA51-EA9384F9A047}"/>
    <cellStyle name="Normalny 5 5 2 3 3 2 3" xfId="13372" xr:uid="{36EA39A8-3671-4CE2-BC84-BADEDF139C96}"/>
    <cellStyle name="Normalny 5 5 2 3 3 2 3 2" xfId="13373" xr:uid="{9768EA50-0EA2-42E1-9A73-AA889509011F}"/>
    <cellStyle name="Normalny 5 5 2 3 3 2 4" xfId="13374" xr:uid="{1BF5AE34-5CFC-463C-B4F5-4695D1657AC4}"/>
    <cellStyle name="Normalny 5 5 2 3 3 3" xfId="13375" xr:uid="{A2982B4D-787D-4BE4-9CA8-71393635F444}"/>
    <cellStyle name="Normalny 5 5 2 3 3 3 2" xfId="13376" xr:uid="{DA86FBB2-4601-4956-B414-DFB00AAB5AAF}"/>
    <cellStyle name="Normalny 5 5 2 3 3 3 2 2" xfId="13377" xr:uid="{EE923D3B-E821-4F2F-AC9B-88C8BB526F68}"/>
    <cellStyle name="Normalny 5 5 2 3 3 3 3" xfId="13378" xr:uid="{88297356-5EBE-49A6-80C9-BA4058A1D473}"/>
    <cellStyle name="Normalny 5 5 2 3 3 4" xfId="13379" xr:uid="{1E9541E0-2682-4545-9DE9-7CE83DE0C999}"/>
    <cellStyle name="Normalny 5 5 2 3 3 4 2" xfId="13380" xr:uid="{FCF30CC2-BDC1-48B9-A5CF-4353A147D4FF}"/>
    <cellStyle name="Normalny 5 5 2 3 3 5" xfId="13381" xr:uid="{60A4B2BE-6CB2-472A-9076-40577DF172EE}"/>
    <cellStyle name="Normalny 5 5 2 3 4" xfId="13382" xr:uid="{C11A7148-71E9-4A7A-8D57-B6FDA9F52676}"/>
    <cellStyle name="Normalny 5 5 2 3 4 2" xfId="13383" xr:uid="{C7DB3C7A-CC52-4755-9D09-8744C36C1152}"/>
    <cellStyle name="Normalny 5 5 2 3 4 2 2" xfId="13384" xr:uid="{69F62FEF-1DA9-435B-A6BA-0CC339E766AE}"/>
    <cellStyle name="Normalny 5 5 2 3 4 2 2 2" xfId="13385" xr:uid="{0C441BDE-91D2-4392-A850-94A648B740D3}"/>
    <cellStyle name="Normalny 5 5 2 3 4 2 3" xfId="13386" xr:uid="{64D212C6-DA8E-4CFD-ABAB-FBD9E1D1DA88}"/>
    <cellStyle name="Normalny 5 5 2 3 4 3" xfId="13387" xr:uid="{9BBD851A-115E-431F-94EA-2C3E2D69598E}"/>
    <cellStyle name="Normalny 5 5 2 3 4 3 2" xfId="13388" xr:uid="{0498996C-7A1B-4E78-A8EE-F291609FBD15}"/>
    <cellStyle name="Normalny 5 5 2 3 4 4" xfId="13389" xr:uid="{8D9353DF-909F-440D-A105-97B58C31D4B5}"/>
    <cellStyle name="Normalny 5 5 2 3 5" xfId="13390" xr:uid="{554D1139-290D-4EAF-99E6-5C242F0E1D4D}"/>
    <cellStyle name="Normalny 5 5 2 3 5 2" xfId="13391" xr:uid="{654D788C-5BFB-45DB-81A5-269400A0E0D6}"/>
    <cellStyle name="Normalny 5 5 2 3 5 2 2" xfId="13392" xr:uid="{6C8C9293-E1F2-49D8-A724-57B0DC1E4F2D}"/>
    <cellStyle name="Normalny 5 5 2 3 5 3" xfId="13393" xr:uid="{88F5CABB-993A-41EE-ADF6-1A66E0A7CE83}"/>
    <cellStyle name="Normalny 5 5 2 3 6" xfId="13394" xr:uid="{12463A9B-5766-4699-87F0-411326065970}"/>
    <cellStyle name="Normalny 5 5 2 3 6 2" xfId="13395" xr:uid="{C03EF4B6-2DF3-4997-BDA8-467986C97E4D}"/>
    <cellStyle name="Normalny 5 5 2 3 7" xfId="13396" xr:uid="{B9522B7B-24C8-4DA0-83F4-C1ADAB05841B}"/>
    <cellStyle name="Normalny 5 5 2 4" xfId="13397" xr:uid="{16E9C70E-62FF-4E8F-9B45-F8ED0EA19C02}"/>
    <cellStyle name="Normalny 5 5 2 4 2" xfId="13398" xr:uid="{CF1D36C5-C503-4569-B5D8-E3042BECB7A5}"/>
    <cellStyle name="Normalny 5 5 2 4 2 2" xfId="13399" xr:uid="{0583A0FF-EA4D-4EFA-AE30-A6ED7B88E8E5}"/>
    <cellStyle name="Normalny 5 5 2 4 2 2 2" xfId="13400" xr:uid="{C6DC8DE0-2A86-4C1E-B497-7EE4DC7A13F3}"/>
    <cellStyle name="Normalny 5 5 2 4 2 2 2 2" xfId="13401" xr:uid="{50183B90-9880-4BF5-9151-810D1DDC7778}"/>
    <cellStyle name="Normalny 5 5 2 4 2 2 2 2 2" xfId="13402" xr:uid="{7B97B041-CE46-4163-8F72-C391FC059E29}"/>
    <cellStyle name="Normalny 5 5 2 4 2 2 2 3" xfId="13403" xr:uid="{915DDB3D-0848-4541-BCA6-A3AE062647C7}"/>
    <cellStyle name="Normalny 5 5 2 4 2 2 3" xfId="13404" xr:uid="{2F130FE5-AC13-487F-8224-3C239A5E0695}"/>
    <cellStyle name="Normalny 5 5 2 4 2 2 3 2" xfId="13405" xr:uid="{10E92EE5-215F-4175-B10E-32BAF1C273F5}"/>
    <cellStyle name="Normalny 5 5 2 4 2 2 4" xfId="13406" xr:uid="{7A67F620-7B8A-45F1-A7F2-056E3D31B8E3}"/>
    <cellStyle name="Normalny 5 5 2 4 2 3" xfId="13407" xr:uid="{229941BA-21C8-4987-97D6-187FD78C5AC9}"/>
    <cellStyle name="Normalny 5 5 2 4 2 3 2" xfId="13408" xr:uid="{CBD0FEAA-C40E-456C-BDE8-B27AB64C0DEB}"/>
    <cellStyle name="Normalny 5 5 2 4 2 3 2 2" xfId="13409" xr:uid="{959C29DA-4C64-44A2-9A45-CF248602FB3B}"/>
    <cellStyle name="Normalny 5 5 2 4 2 3 3" xfId="13410" xr:uid="{A20642F8-3BDD-4BBC-94D2-05AC028F706E}"/>
    <cellStyle name="Normalny 5 5 2 4 2 4" xfId="13411" xr:uid="{137C921A-05AA-4A2A-B9AC-528CBFBDB912}"/>
    <cellStyle name="Normalny 5 5 2 4 2 4 2" xfId="13412" xr:uid="{1D359554-5E01-499D-8F3F-70455854D764}"/>
    <cellStyle name="Normalny 5 5 2 4 2 5" xfId="13413" xr:uid="{543E4B39-10BA-45B5-B12F-4B58135ED5E0}"/>
    <cellStyle name="Normalny 5 5 2 4 3" xfId="13414" xr:uid="{0348E724-64BD-48E5-B66E-6A606EF2A5C1}"/>
    <cellStyle name="Normalny 5 5 2 4 3 2" xfId="13415" xr:uid="{396DBFC5-5196-4415-9947-5FA47B6FE373}"/>
    <cellStyle name="Normalny 5 5 2 4 3 2 2" xfId="13416" xr:uid="{EAD4E4B3-D311-49F5-BF3F-6B118D29BA40}"/>
    <cellStyle name="Normalny 5 5 2 4 3 2 2 2" xfId="13417" xr:uid="{FDDE5349-C4CD-463A-B271-7539AF6CA9AD}"/>
    <cellStyle name="Normalny 5 5 2 4 3 2 3" xfId="13418" xr:uid="{A52B6409-F876-4EA0-9A1C-2AF2D4F3128C}"/>
    <cellStyle name="Normalny 5 5 2 4 3 3" xfId="13419" xr:uid="{4F5C9E50-41F8-4659-AA0B-D5E39D4B6D00}"/>
    <cellStyle name="Normalny 5 5 2 4 3 3 2" xfId="13420" xr:uid="{1223A503-27AE-478F-88F7-A30D1139152E}"/>
    <cellStyle name="Normalny 5 5 2 4 3 4" xfId="13421" xr:uid="{1DCC5F78-68BA-47D7-BDE6-6E51FB1DA74D}"/>
    <cellStyle name="Normalny 5 5 2 4 4" xfId="13422" xr:uid="{CB3DF733-9D4F-4136-9F62-758F109F9CB6}"/>
    <cellStyle name="Normalny 5 5 2 4 4 2" xfId="13423" xr:uid="{17F26F4D-4C3C-474F-AA9D-096F4F915F9E}"/>
    <cellStyle name="Normalny 5 5 2 4 4 2 2" xfId="13424" xr:uid="{90142FDD-0844-400E-B041-6CA3BB9A7607}"/>
    <cellStyle name="Normalny 5 5 2 4 4 3" xfId="13425" xr:uid="{6A8C82F9-9AA0-4EEE-9C1D-CAD7E8293888}"/>
    <cellStyle name="Normalny 5 5 2 4 5" xfId="13426" xr:uid="{1E15C05A-8CB4-4314-80BF-9FFFB75C1345}"/>
    <cellStyle name="Normalny 5 5 2 4 5 2" xfId="13427" xr:uid="{011CED22-8CE4-4906-A39B-ECD9B0C7DBDB}"/>
    <cellStyle name="Normalny 5 5 2 4 6" xfId="13428" xr:uid="{0C69B53C-7FC9-4156-8F11-563A74A3297E}"/>
    <cellStyle name="Normalny 5 5 2 5" xfId="13429" xr:uid="{D3900612-D183-4B8A-B6DC-06E8947DC0FC}"/>
    <cellStyle name="Normalny 5 5 2 5 2" xfId="13430" xr:uid="{96ACF981-37E1-4F80-A142-BE1DC6E6880C}"/>
    <cellStyle name="Normalny 5 5 2 5 2 2" xfId="13431" xr:uid="{87C72950-8213-49F2-BA4B-D432F44C1E7B}"/>
    <cellStyle name="Normalny 5 5 2 5 2 2 2" xfId="13432" xr:uid="{E7C3E987-73CF-4923-A913-57E4D0C7578C}"/>
    <cellStyle name="Normalny 5 5 2 5 2 2 2 2" xfId="13433" xr:uid="{7174051D-18A6-43D5-8F1B-94DA27AD990E}"/>
    <cellStyle name="Normalny 5 5 2 5 2 2 3" xfId="13434" xr:uid="{8093B7B6-7ED4-4355-9CA7-C94B28F452F2}"/>
    <cellStyle name="Normalny 5 5 2 5 2 3" xfId="13435" xr:uid="{00000878-F8D4-42E5-AC9B-B68A763F0957}"/>
    <cellStyle name="Normalny 5 5 2 5 2 3 2" xfId="13436" xr:uid="{04A79F2A-D0DB-4286-B614-D5475AB79387}"/>
    <cellStyle name="Normalny 5 5 2 5 2 4" xfId="13437" xr:uid="{E0ABC977-1A97-4698-9A91-36B21070E894}"/>
    <cellStyle name="Normalny 5 5 2 5 3" xfId="13438" xr:uid="{B8F064A7-744C-4FE4-857C-DF65C7BDF709}"/>
    <cellStyle name="Normalny 5 5 2 5 3 2" xfId="13439" xr:uid="{14F63058-863E-4BB2-9D6F-3502725ECE3C}"/>
    <cellStyle name="Normalny 5 5 2 5 3 2 2" xfId="13440" xr:uid="{ACDF80DF-4E29-4DC1-9E02-C0036302A62A}"/>
    <cellStyle name="Normalny 5 5 2 5 3 3" xfId="13441" xr:uid="{BC0DF3F8-35AD-4117-AFFB-981B782F5EE2}"/>
    <cellStyle name="Normalny 5 5 2 5 4" xfId="13442" xr:uid="{E20C79F5-97D1-4318-980F-D05C11A3C4DC}"/>
    <cellStyle name="Normalny 5 5 2 5 4 2" xfId="13443" xr:uid="{B43A5167-F660-43E4-AC87-2BB50A11A6F8}"/>
    <cellStyle name="Normalny 5 5 2 5 5" xfId="13444" xr:uid="{A70C8F6B-9F93-4209-A53E-44E5982DC70C}"/>
    <cellStyle name="Normalny 5 5 2 6" xfId="13445" xr:uid="{E32B556C-4F52-4024-BBD5-EDDE8CBB3A70}"/>
    <cellStyle name="Normalny 5 5 2 6 2" xfId="13446" xr:uid="{002A1E25-83C4-45CB-BDBC-2D404FC16AD3}"/>
    <cellStyle name="Normalny 5 5 2 6 2 2" xfId="13447" xr:uid="{0C0BC3A0-884F-4486-A82B-5B6DDD0B8EBF}"/>
    <cellStyle name="Normalny 5 5 2 6 2 2 2" xfId="13448" xr:uid="{735ADDFE-050E-4938-B9A8-21726CE00C1E}"/>
    <cellStyle name="Normalny 5 5 2 6 2 3" xfId="13449" xr:uid="{446013CB-748C-4698-AC80-8AE4F808B248}"/>
    <cellStyle name="Normalny 5 5 2 6 3" xfId="13450" xr:uid="{E7365737-C7EC-4DF9-B9AD-6182B20E9C21}"/>
    <cellStyle name="Normalny 5 5 2 6 3 2" xfId="13451" xr:uid="{E758CE0F-C1BA-49C4-ACCA-EB474F9129DF}"/>
    <cellStyle name="Normalny 5 5 2 6 4" xfId="13452" xr:uid="{9AB3701B-93B4-4081-B5F8-4872709FBDF3}"/>
    <cellStyle name="Normalny 5 5 2 7" xfId="13453" xr:uid="{84777EC9-7154-4BDC-A873-BE6F1B931FEF}"/>
    <cellStyle name="Normalny 5 5 2 7 2" xfId="13454" xr:uid="{C23FA876-E476-4FCA-85E5-7F2389CD23FE}"/>
    <cellStyle name="Normalny 5 5 2 7 2 2" xfId="13455" xr:uid="{7034DE42-D034-48B5-BD22-AB0EE97CB008}"/>
    <cellStyle name="Normalny 5 5 2 7 3" xfId="13456" xr:uid="{9BE45FC3-C0E4-49CD-82A8-9423633807D0}"/>
    <cellStyle name="Normalny 5 5 2 8" xfId="13457" xr:uid="{BECC12DD-FF2E-4FD0-98E8-CAE9230974B9}"/>
    <cellStyle name="Normalny 5 5 2 8 2" xfId="13458" xr:uid="{1F2BA76D-7CDA-4A7E-8970-7104D24609D1}"/>
    <cellStyle name="Normalny 5 5 2 9" xfId="13459" xr:uid="{F73A841D-059E-4CCE-861B-0256A3289659}"/>
    <cellStyle name="Normalny 5 5 3" xfId="13460" xr:uid="{08638786-91FB-46A2-BA99-6F5A5BCF0F22}"/>
    <cellStyle name="Normalny 5 5 3 2" xfId="13461" xr:uid="{43B4871A-A535-41FF-968A-FDC664A99021}"/>
    <cellStyle name="Normalny 5 5 3 2 2" xfId="13462" xr:uid="{1BAD328F-6A43-4BCD-B89B-8BA228726BF4}"/>
    <cellStyle name="Normalny 5 5 3 2 2 2" xfId="13463" xr:uid="{3F058731-0C55-414E-8C51-02531F19171A}"/>
    <cellStyle name="Normalny 5 5 3 2 2 2 2" xfId="13464" xr:uid="{6343A8BF-A0AB-41C3-8CF9-AC7B33C5D9F6}"/>
    <cellStyle name="Normalny 5 5 3 2 2 2 2 2" xfId="13465" xr:uid="{5972CFA3-C6D6-4FD3-B89A-759D240EE818}"/>
    <cellStyle name="Normalny 5 5 3 2 2 2 2 2 2" xfId="13466" xr:uid="{706C8C99-3C8A-477D-A31B-0426903224C4}"/>
    <cellStyle name="Normalny 5 5 3 2 2 2 2 2 2 2" xfId="13467" xr:uid="{9E8FEA04-C739-4545-B50C-5AB0548FCF2C}"/>
    <cellStyle name="Normalny 5 5 3 2 2 2 2 2 3" xfId="13468" xr:uid="{1F2281FE-87A4-45AC-B83B-D09F52017DBF}"/>
    <cellStyle name="Normalny 5 5 3 2 2 2 2 3" xfId="13469" xr:uid="{0FE5C602-CA6B-4887-8FD5-38408B8F119D}"/>
    <cellStyle name="Normalny 5 5 3 2 2 2 2 3 2" xfId="13470" xr:uid="{3F8BEB1B-6DF8-4623-8F0F-6E76D87C209E}"/>
    <cellStyle name="Normalny 5 5 3 2 2 2 2 4" xfId="13471" xr:uid="{C3BC67B7-F021-4A34-99A7-DB06C44FF4BE}"/>
    <cellStyle name="Normalny 5 5 3 2 2 2 3" xfId="13472" xr:uid="{875621CC-3EA2-4E95-A86E-BD607A5E2B7F}"/>
    <cellStyle name="Normalny 5 5 3 2 2 2 3 2" xfId="13473" xr:uid="{D3D0AEAB-0930-4AC9-B8F4-7E23C6621265}"/>
    <cellStyle name="Normalny 5 5 3 2 2 2 3 2 2" xfId="13474" xr:uid="{6CBB6943-5D55-4CAD-B1E1-9E47EDC45F80}"/>
    <cellStyle name="Normalny 5 5 3 2 2 2 3 3" xfId="13475" xr:uid="{594E8194-5A05-43E4-BC57-41057B99F294}"/>
    <cellStyle name="Normalny 5 5 3 2 2 2 4" xfId="13476" xr:uid="{1B753FC3-6F00-4A17-A68B-5A8E3B995B2E}"/>
    <cellStyle name="Normalny 5 5 3 2 2 2 4 2" xfId="13477" xr:uid="{60FDB716-A93C-4CC5-9837-D39F06744B6C}"/>
    <cellStyle name="Normalny 5 5 3 2 2 2 5" xfId="13478" xr:uid="{5F191F4B-1FE3-4774-8E82-034D3D2B572A}"/>
    <cellStyle name="Normalny 5 5 3 2 2 3" xfId="13479" xr:uid="{998C97C1-62E0-4A1B-8E37-56221E3C575A}"/>
    <cellStyle name="Normalny 5 5 3 2 2 3 2" xfId="13480" xr:uid="{A063F158-5F0B-40E8-939B-172D0A03AB13}"/>
    <cellStyle name="Normalny 5 5 3 2 2 3 2 2" xfId="13481" xr:uid="{97D089B0-53F7-4DA2-BA99-698605A7C364}"/>
    <cellStyle name="Normalny 5 5 3 2 2 3 2 2 2" xfId="13482" xr:uid="{8C1F42EF-CC8F-4AE6-910B-26D9AA6C4AB0}"/>
    <cellStyle name="Normalny 5 5 3 2 2 3 2 3" xfId="13483" xr:uid="{026B23AC-843E-4607-840F-D1060CAA3C2B}"/>
    <cellStyle name="Normalny 5 5 3 2 2 3 3" xfId="13484" xr:uid="{23E28BE0-F117-475E-9D31-84F301F68D33}"/>
    <cellStyle name="Normalny 5 5 3 2 2 3 3 2" xfId="13485" xr:uid="{A6EBF9C1-E50F-4035-B053-1673ED214A16}"/>
    <cellStyle name="Normalny 5 5 3 2 2 3 4" xfId="13486" xr:uid="{3B3D1B07-207A-4450-844A-14E3EA5B202E}"/>
    <cellStyle name="Normalny 5 5 3 2 2 4" xfId="13487" xr:uid="{4E9DE993-ADC5-41BC-9144-C516296CBCD4}"/>
    <cellStyle name="Normalny 5 5 3 2 2 4 2" xfId="13488" xr:uid="{259EF2EF-4845-4B3F-94D9-6B9179493D9A}"/>
    <cellStyle name="Normalny 5 5 3 2 2 4 2 2" xfId="13489" xr:uid="{12B402A9-69F1-443F-B7D2-A53F7124B9A1}"/>
    <cellStyle name="Normalny 5 5 3 2 2 4 3" xfId="13490" xr:uid="{619DC291-2C3C-41E0-B7F8-EB2BF788B7D0}"/>
    <cellStyle name="Normalny 5 5 3 2 2 5" xfId="13491" xr:uid="{495D91D6-80F3-4728-8996-3746152054EC}"/>
    <cellStyle name="Normalny 5 5 3 2 2 5 2" xfId="13492" xr:uid="{809A1076-13A2-4922-AEEA-6CFC49D9E9A2}"/>
    <cellStyle name="Normalny 5 5 3 2 2 6" xfId="13493" xr:uid="{B1574ED5-48D3-4017-ACF5-6DF779507832}"/>
    <cellStyle name="Normalny 5 5 3 2 3" xfId="13494" xr:uid="{1FE928FF-D49B-465D-A724-DABC3927547E}"/>
    <cellStyle name="Normalny 5 5 3 2 3 2" xfId="13495" xr:uid="{48DAE148-475C-4158-9AAD-7604E2255B4D}"/>
    <cellStyle name="Normalny 5 5 3 2 3 2 2" xfId="13496" xr:uid="{3C30C7FC-ECC8-45C0-A430-3DA93181A22B}"/>
    <cellStyle name="Normalny 5 5 3 2 3 2 2 2" xfId="13497" xr:uid="{3AB2F7E8-9A0F-41B9-8B61-11E89351BD2F}"/>
    <cellStyle name="Normalny 5 5 3 2 3 2 2 2 2" xfId="13498" xr:uid="{70ACCAF5-42BA-4B03-8A61-D202461C8FBD}"/>
    <cellStyle name="Normalny 5 5 3 2 3 2 2 3" xfId="13499" xr:uid="{204A57BE-14B5-4159-8AB0-9569869BCACE}"/>
    <cellStyle name="Normalny 5 5 3 2 3 2 3" xfId="13500" xr:uid="{CCCECC90-6546-4C57-BE28-33A40F0EA0F0}"/>
    <cellStyle name="Normalny 5 5 3 2 3 2 3 2" xfId="13501" xr:uid="{09013845-47E8-4722-8347-50EA0D1B2236}"/>
    <cellStyle name="Normalny 5 5 3 2 3 2 4" xfId="13502" xr:uid="{965338F0-1048-4E7F-9D98-09022DB09F41}"/>
    <cellStyle name="Normalny 5 5 3 2 3 3" xfId="13503" xr:uid="{6E286B28-B752-4F99-BAE8-973EF1706081}"/>
    <cellStyle name="Normalny 5 5 3 2 3 3 2" xfId="13504" xr:uid="{2BDCAF23-B93A-4FE8-9A51-FD4A4CFA820A}"/>
    <cellStyle name="Normalny 5 5 3 2 3 3 2 2" xfId="13505" xr:uid="{9216FD02-1DE1-434C-A220-C17D9209E801}"/>
    <cellStyle name="Normalny 5 5 3 2 3 3 3" xfId="13506" xr:uid="{FDE6B7D2-67EC-471F-8C33-277A9A51997F}"/>
    <cellStyle name="Normalny 5 5 3 2 3 4" xfId="13507" xr:uid="{83E2D118-BE6D-42F4-9A9E-64E13E11FBF8}"/>
    <cellStyle name="Normalny 5 5 3 2 3 4 2" xfId="13508" xr:uid="{3B7B6ED8-2B75-4C43-BDFD-9263D450881C}"/>
    <cellStyle name="Normalny 5 5 3 2 3 5" xfId="13509" xr:uid="{8D510A92-0E25-40A4-B276-B28988E6709B}"/>
    <cellStyle name="Normalny 5 5 3 2 4" xfId="13510" xr:uid="{0E9727D6-FBFC-4161-890A-AD37BE88E047}"/>
    <cellStyle name="Normalny 5 5 3 2 4 2" xfId="13511" xr:uid="{E6E71A25-196F-4055-AB6C-A5A6498C5B40}"/>
    <cellStyle name="Normalny 5 5 3 2 4 2 2" xfId="13512" xr:uid="{48F575C3-3BD9-4BA0-A331-3BEBFC84AF06}"/>
    <cellStyle name="Normalny 5 5 3 2 4 2 2 2" xfId="13513" xr:uid="{50ECF6FF-4C2A-4A38-A274-31B2CF3F2CD5}"/>
    <cellStyle name="Normalny 5 5 3 2 4 2 3" xfId="13514" xr:uid="{7E51BB5D-3A38-4A70-BA01-34CEDCCF59B0}"/>
    <cellStyle name="Normalny 5 5 3 2 4 3" xfId="13515" xr:uid="{7DA45861-B8B4-4169-904F-DDB169CCFC88}"/>
    <cellStyle name="Normalny 5 5 3 2 4 3 2" xfId="13516" xr:uid="{24F2D467-594B-439F-9E5E-44CBBA9E6811}"/>
    <cellStyle name="Normalny 5 5 3 2 4 4" xfId="13517" xr:uid="{49E0BDC6-A609-4402-BEB3-941A54C90077}"/>
    <cellStyle name="Normalny 5 5 3 2 5" xfId="13518" xr:uid="{8BE86C87-8264-49ED-B3F5-A3CD47EF6E43}"/>
    <cellStyle name="Normalny 5 5 3 2 5 2" xfId="13519" xr:uid="{B882B250-35D1-4924-B4F3-D13702BECD2F}"/>
    <cellStyle name="Normalny 5 5 3 2 5 2 2" xfId="13520" xr:uid="{EA066214-5037-49EB-8085-C9BA323867E5}"/>
    <cellStyle name="Normalny 5 5 3 2 5 3" xfId="13521" xr:uid="{5515A379-AA47-4852-A0BB-F3E30ABAEEE1}"/>
    <cellStyle name="Normalny 5 5 3 2 6" xfId="13522" xr:uid="{67A55A2F-E62C-4E82-8204-580AAC911487}"/>
    <cellStyle name="Normalny 5 5 3 2 6 2" xfId="13523" xr:uid="{1EDAFD10-5EF0-4458-AAD9-297F366B0047}"/>
    <cellStyle name="Normalny 5 5 3 2 7" xfId="13524" xr:uid="{CF48E9E1-DD02-46E9-87C3-C15E8D021811}"/>
    <cellStyle name="Normalny 5 5 3 3" xfId="13525" xr:uid="{BDB91ACC-1648-46A5-9CE5-DE40D93C3FB5}"/>
    <cellStyle name="Normalny 5 5 3 3 2" xfId="13526" xr:uid="{A1F6052C-F022-44B8-BA46-919713280434}"/>
    <cellStyle name="Normalny 5 5 3 3 2 2" xfId="13527" xr:uid="{2801F9F0-2E73-4567-92F4-9431C1E0A667}"/>
    <cellStyle name="Normalny 5 5 3 3 2 2 2" xfId="13528" xr:uid="{3300DBEC-45D3-49B2-8917-C0A926B03CC5}"/>
    <cellStyle name="Normalny 5 5 3 3 2 2 2 2" xfId="13529" xr:uid="{091A92E8-3377-4BCA-A5D8-BC7ACC1115F8}"/>
    <cellStyle name="Normalny 5 5 3 3 2 2 2 2 2" xfId="13530" xr:uid="{D2C9F31F-2A4A-4FDB-B129-602617058905}"/>
    <cellStyle name="Normalny 5 5 3 3 2 2 2 3" xfId="13531" xr:uid="{35E6A555-EB28-48C2-9BD6-4BA28B7DF9DB}"/>
    <cellStyle name="Normalny 5 5 3 3 2 2 3" xfId="13532" xr:uid="{17837C4D-1682-49EE-AAFD-92EBC552C873}"/>
    <cellStyle name="Normalny 5 5 3 3 2 2 3 2" xfId="13533" xr:uid="{38C660EB-B962-4024-8656-6D8CD34BFCB3}"/>
    <cellStyle name="Normalny 5 5 3 3 2 2 4" xfId="13534" xr:uid="{1B444D86-6EA8-4774-AC81-0D6925779529}"/>
    <cellStyle name="Normalny 5 5 3 3 2 3" xfId="13535" xr:uid="{5C9E5ACB-5E76-4174-8B24-005113413FF2}"/>
    <cellStyle name="Normalny 5 5 3 3 2 3 2" xfId="13536" xr:uid="{25AAC902-73CA-4C66-ACE8-B371D7722836}"/>
    <cellStyle name="Normalny 5 5 3 3 2 3 2 2" xfId="13537" xr:uid="{D4036576-4BAF-495C-A2B2-4AD4B4E5568E}"/>
    <cellStyle name="Normalny 5 5 3 3 2 3 3" xfId="13538" xr:uid="{4382913F-11B4-49A9-B8C5-33D4950D4FEB}"/>
    <cellStyle name="Normalny 5 5 3 3 2 4" xfId="13539" xr:uid="{18B842A4-2C60-42DA-80BC-A4FF7F603367}"/>
    <cellStyle name="Normalny 5 5 3 3 2 4 2" xfId="13540" xr:uid="{394F9D7A-C6ED-4AB6-A85B-7EC3B86D079B}"/>
    <cellStyle name="Normalny 5 5 3 3 2 5" xfId="13541" xr:uid="{D6968515-4AFC-48E8-B7A7-B5837F31229D}"/>
    <cellStyle name="Normalny 5 5 3 3 3" xfId="13542" xr:uid="{ABDF1BEA-D623-40C9-9067-3DF41B692FCE}"/>
    <cellStyle name="Normalny 5 5 3 3 3 2" xfId="13543" xr:uid="{BC85438A-A1F1-4CF8-ABAF-B5AD8C620F1B}"/>
    <cellStyle name="Normalny 5 5 3 3 3 2 2" xfId="13544" xr:uid="{37FC2201-23E2-4A91-B9C3-AD3B116BED25}"/>
    <cellStyle name="Normalny 5 5 3 3 3 2 2 2" xfId="13545" xr:uid="{8654C3EC-CEF4-492E-AD66-342CB5D417E7}"/>
    <cellStyle name="Normalny 5 5 3 3 3 2 3" xfId="13546" xr:uid="{447FC21B-6364-4FB5-9425-08B5B54F7CB2}"/>
    <cellStyle name="Normalny 5 5 3 3 3 3" xfId="13547" xr:uid="{C7C75B0E-5E49-4FC6-B26B-68E2DBCA0D92}"/>
    <cellStyle name="Normalny 5 5 3 3 3 3 2" xfId="13548" xr:uid="{1E51046A-D3FC-4546-9F05-79D2616BA477}"/>
    <cellStyle name="Normalny 5 5 3 3 3 4" xfId="13549" xr:uid="{B313342C-1B6D-454C-ADC5-A51141223627}"/>
    <cellStyle name="Normalny 5 5 3 3 4" xfId="13550" xr:uid="{9A5CCC16-72D1-460B-BFB2-67B2D98963AC}"/>
    <cellStyle name="Normalny 5 5 3 3 4 2" xfId="13551" xr:uid="{C3E33AA7-6086-4596-A58D-53CA5E94B654}"/>
    <cellStyle name="Normalny 5 5 3 3 4 2 2" xfId="13552" xr:uid="{519C0A55-71BF-4F75-89F9-AF0EA31DD416}"/>
    <cellStyle name="Normalny 5 5 3 3 4 3" xfId="13553" xr:uid="{4D5CEE16-2C68-4C5D-8777-87377ECB5DC0}"/>
    <cellStyle name="Normalny 5 5 3 3 5" xfId="13554" xr:uid="{B7654A0D-8A31-4C6F-ACB3-805FE2728B5E}"/>
    <cellStyle name="Normalny 5 5 3 3 5 2" xfId="13555" xr:uid="{EC584251-D053-4791-92EA-CE554D31B8CB}"/>
    <cellStyle name="Normalny 5 5 3 3 6" xfId="13556" xr:uid="{DAD5F30E-603B-406C-828B-4C39940DB305}"/>
    <cellStyle name="Normalny 5 5 3 4" xfId="13557" xr:uid="{9ADF0B1B-0D1B-4E26-A386-1E4AE4F24D99}"/>
    <cellStyle name="Normalny 5 5 3 4 2" xfId="13558" xr:uid="{7D75F4F5-F9B4-4055-BA7B-AB2FCF57CAA0}"/>
    <cellStyle name="Normalny 5 5 3 4 2 2" xfId="13559" xr:uid="{72C00707-D042-46A6-A254-FEE0B1974E97}"/>
    <cellStyle name="Normalny 5 5 3 4 2 2 2" xfId="13560" xr:uid="{09D8F5B7-7021-4F6E-BFE5-CA52EE288FB4}"/>
    <cellStyle name="Normalny 5 5 3 4 2 2 2 2" xfId="13561" xr:uid="{2E1B29B6-435B-43CE-AA05-E17B84A9C2EC}"/>
    <cellStyle name="Normalny 5 5 3 4 2 2 3" xfId="13562" xr:uid="{FCEDC1A2-382E-45F3-BE02-E0BED46E4EE8}"/>
    <cellStyle name="Normalny 5 5 3 4 2 3" xfId="13563" xr:uid="{8042ED0B-169E-4DBC-A6C5-848E1DC1997A}"/>
    <cellStyle name="Normalny 5 5 3 4 2 3 2" xfId="13564" xr:uid="{8021B1BC-F4A9-42F0-A363-E3A7A607C97C}"/>
    <cellStyle name="Normalny 5 5 3 4 2 4" xfId="13565" xr:uid="{4F0CC8A6-360D-4570-806F-C229772FD638}"/>
    <cellStyle name="Normalny 5 5 3 4 3" xfId="13566" xr:uid="{6B022B42-055D-466F-8FD5-D277A5B5C037}"/>
    <cellStyle name="Normalny 5 5 3 4 3 2" xfId="13567" xr:uid="{2611761E-41A9-460A-910F-A02F9406FA0D}"/>
    <cellStyle name="Normalny 5 5 3 4 3 2 2" xfId="13568" xr:uid="{CE9D5D9D-D6F1-49DC-ADE6-D2C20F693CF3}"/>
    <cellStyle name="Normalny 5 5 3 4 3 3" xfId="13569" xr:uid="{86835F96-F4DF-4358-84FD-2FA62A268233}"/>
    <cellStyle name="Normalny 5 5 3 4 4" xfId="13570" xr:uid="{59E9018A-6667-4998-9946-1C06EF77ED8D}"/>
    <cellStyle name="Normalny 5 5 3 4 4 2" xfId="13571" xr:uid="{EF08D721-29D8-416E-AB21-6E4CCF0E0637}"/>
    <cellStyle name="Normalny 5 5 3 4 5" xfId="13572" xr:uid="{432BBE9B-9E28-4AC8-804C-CF9ABC467068}"/>
    <cellStyle name="Normalny 5 5 3 5" xfId="13573" xr:uid="{4D266C51-2D3D-4072-8756-DE3E5A15996E}"/>
    <cellStyle name="Normalny 5 5 3 5 2" xfId="13574" xr:uid="{E233F914-622D-460E-B263-58FCD1F41840}"/>
    <cellStyle name="Normalny 5 5 3 5 2 2" xfId="13575" xr:uid="{3EB1D459-ECEB-446F-9D84-3B1B62604FBF}"/>
    <cellStyle name="Normalny 5 5 3 5 2 2 2" xfId="13576" xr:uid="{42935ECC-A568-4936-A8F9-C5B0770EAC79}"/>
    <cellStyle name="Normalny 5 5 3 5 2 3" xfId="13577" xr:uid="{15DFCDFE-9292-45C1-B809-F1CE0DFB3CCC}"/>
    <cellStyle name="Normalny 5 5 3 5 3" xfId="13578" xr:uid="{923F5067-93A9-4B03-A587-89998B12542A}"/>
    <cellStyle name="Normalny 5 5 3 5 3 2" xfId="13579" xr:uid="{C163021E-00AB-4555-A223-88A08C616D3A}"/>
    <cellStyle name="Normalny 5 5 3 5 4" xfId="13580" xr:uid="{AFF24773-2E75-453B-94F1-FF57726CFF45}"/>
    <cellStyle name="Normalny 5 5 3 6" xfId="13581" xr:uid="{D56E35EC-F785-4483-B96D-4D846D1ABB1B}"/>
    <cellStyle name="Normalny 5 5 3 6 2" xfId="13582" xr:uid="{271779E2-82F6-43D1-81E2-514299FEE41C}"/>
    <cellStyle name="Normalny 5 5 3 6 2 2" xfId="13583" xr:uid="{92F22970-E6CB-4E05-800B-2DE7E7430C8D}"/>
    <cellStyle name="Normalny 5 5 3 6 3" xfId="13584" xr:uid="{95739EE4-2AB6-41EE-88F9-492F4395248F}"/>
    <cellStyle name="Normalny 5 5 3 7" xfId="13585" xr:uid="{6341875D-11E2-4EAC-BAEE-58066AE44CC5}"/>
    <cellStyle name="Normalny 5 5 3 7 2" xfId="13586" xr:uid="{36D58945-855C-4410-8255-F13A8C1F8AC9}"/>
    <cellStyle name="Normalny 5 5 3 8" xfId="13587" xr:uid="{6D2B925E-F0B5-4D00-A3B2-048777097359}"/>
    <cellStyle name="Normalny 5 5 4" xfId="13588" xr:uid="{96528A54-B807-426F-81B3-894869EDB64D}"/>
    <cellStyle name="Normalny 5 5 4 2" xfId="13589" xr:uid="{E138B158-D0F7-403D-A5F9-C48F5E6E6E95}"/>
    <cellStyle name="Normalny 5 5 4 2 2" xfId="13590" xr:uid="{755FF8F7-3146-4EED-A4A3-9110D57917D8}"/>
    <cellStyle name="Normalny 5 5 4 2 2 2" xfId="13591" xr:uid="{1398AB77-AAF5-4CE5-A2E4-DA7BEC4B69A6}"/>
    <cellStyle name="Normalny 5 5 4 2 2 2 2" xfId="13592" xr:uid="{31CD3E1F-1F40-49D0-8DED-798DFEE4175E}"/>
    <cellStyle name="Normalny 5 5 4 2 2 2 2 2" xfId="13593" xr:uid="{794D3BAD-834D-49EE-9780-1DABA7F380A2}"/>
    <cellStyle name="Normalny 5 5 4 2 2 2 2 2 2" xfId="13594" xr:uid="{9D4C5C65-5915-4E46-990F-22D03797F65D}"/>
    <cellStyle name="Normalny 5 5 4 2 2 2 2 3" xfId="13595" xr:uid="{3964668F-7077-436D-ADBE-D508177833EC}"/>
    <cellStyle name="Normalny 5 5 4 2 2 2 3" xfId="13596" xr:uid="{E1298236-2CD5-4A01-AE57-E4C4B42660C2}"/>
    <cellStyle name="Normalny 5 5 4 2 2 2 3 2" xfId="13597" xr:uid="{AC98375B-930C-439A-94E6-7D9DF6236654}"/>
    <cellStyle name="Normalny 5 5 4 2 2 2 4" xfId="13598" xr:uid="{CA622E8F-81DF-4E95-A3A2-4CB3BCB281D9}"/>
    <cellStyle name="Normalny 5 5 4 2 2 3" xfId="13599" xr:uid="{2013EE61-DF93-4D59-9C3D-1D62A14823CD}"/>
    <cellStyle name="Normalny 5 5 4 2 2 3 2" xfId="13600" xr:uid="{E6562C81-6A30-4DB1-BEE5-962DDA640CA1}"/>
    <cellStyle name="Normalny 5 5 4 2 2 3 2 2" xfId="13601" xr:uid="{DCE81CA0-6EC2-443F-9C1F-18E8A2AFFA65}"/>
    <cellStyle name="Normalny 5 5 4 2 2 3 3" xfId="13602" xr:uid="{706009D1-E9EE-4C8D-B96C-96F0722468CF}"/>
    <cellStyle name="Normalny 5 5 4 2 2 4" xfId="13603" xr:uid="{AB4C4451-EF2F-4BD1-A513-E887FDA147C0}"/>
    <cellStyle name="Normalny 5 5 4 2 2 4 2" xfId="13604" xr:uid="{7721AACA-D858-451A-909E-A9637FBCCFB5}"/>
    <cellStyle name="Normalny 5 5 4 2 2 5" xfId="13605" xr:uid="{51CBE6EB-4D99-4994-B925-7A50564A48BD}"/>
    <cellStyle name="Normalny 5 5 4 2 3" xfId="13606" xr:uid="{B843193D-A500-433F-8A28-C9872474E3DB}"/>
    <cellStyle name="Normalny 5 5 4 2 3 2" xfId="13607" xr:uid="{C2492EBA-5AC0-4FFF-9EC1-5E4314EB4BAE}"/>
    <cellStyle name="Normalny 5 5 4 2 3 2 2" xfId="13608" xr:uid="{DCB95AD0-A7AA-4F8E-8749-D272C8D1A4E6}"/>
    <cellStyle name="Normalny 5 5 4 2 3 2 2 2" xfId="13609" xr:uid="{7771CCA8-D070-47BD-8128-23A06A6804C5}"/>
    <cellStyle name="Normalny 5 5 4 2 3 2 3" xfId="13610" xr:uid="{22A0DCFE-6DA9-463F-B6C7-4D5F3AB4AC43}"/>
    <cellStyle name="Normalny 5 5 4 2 3 3" xfId="13611" xr:uid="{3C667821-5576-4855-ABBB-845C870486D8}"/>
    <cellStyle name="Normalny 5 5 4 2 3 3 2" xfId="13612" xr:uid="{D2E3C401-4245-456D-9CC7-E8538549DEF0}"/>
    <cellStyle name="Normalny 5 5 4 2 3 4" xfId="13613" xr:uid="{A6AE782A-85A1-4F55-B834-E9145B077DFB}"/>
    <cellStyle name="Normalny 5 5 4 2 4" xfId="13614" xr:uid="{AEE9E608-E350-4440-A14F-F762300D6ABB}"/>
    <cellStyle name="Normalny 5 5 4 2 4 2" xfId="13615" xr:uid="{42DF0CD3-2C74-42E8-9279-71D513CD569A}"/>
    <cellStyle name="Normalny 5 5 4 2 4 2 2" xfId="13616" xr:uid="{3F83F362-99A9-4025-8D73-FE72E474B4DF}"/>
    <cellStyle name="Normalny 5 5 4 2 4 3" xfId="13617" xr:uid="{1D053FEB-EB5C-4693-8C7A-F230C62EE535}"/>
    <cellStyle name="Normalny 5 5 4 2 5" xfId="13618" xr:uid="{0FE9312C-9DBE-40DA-9CD8-2114EB6BD3AD}"/>
    <cellStyle name="Normalny 5 5 4 2 5 2" xfId="13619" xr:uid="{67D19089-EBF9-4E83-8D19-25EDF8FA46EC}"/>
    <cellStyle name="Normalny 5 5 4 2 6" xfId="13620" xr:uid="{3ED70462-3DDB-44BE-86C0-A49DED106E0F}"/>
    <cellStyle name="Normalny 5 5 4 3" xfId="13621" xr:uid="{95B167C9-03A3-4F90-9BD7-9655116614CC}"/>
    <cellStyle name="Normalny 5 5 4 3 2" xfId="13622" xr:uid="{7569922F-8123-4CBA-AC1D-CCC46E432E73}"/>
    <cellStyle name="Normalny 5 5 4 3 2 2" xfId="13623" xr:uid="{2C9655E9-641C-42FE-B5E0-98580D075534}"/>
    <cellStyle name="Normalny 5 5 4 3 2 2 2" xfId="13624" xr:uid="{5CCCF503-3137-45DD-B334-311FF2F48EEC}"/>
    <cellStyle name="Normalny 5 5 4 3 2 2 2 2" xfId="13625" xr:uid="{8A7D88F8-B0A1-488B-9DCC-DD1EFB8A2708}"/>
    <cellStyle name="Normalny 5 5 4 3 2 2 3" xfId="13626" xr:uid="{AA06F28E-9C2F-47E0-9E78-C6D6C04647C5}"/>
    <cellStyle name="Normalny 5 5 4 3 2 3" xfId="13627" xr:uid="{9E75E384-D99F-432E-AAD3-C9AD23B0C194}"/>
    <cellStyle name="Normalny 5 5 4 3 2 3 2" xfId="13628" xr:uid="{B5710FA8-80A6-475B-9B83-C03A660EAD2D}"/>
    <cellStyle name="Normalny 5 5 4 3 2 4" xfId="13629" xr:uid="{858C469C-EE93-47A6-AC1B-E8171456CD42}"/>
    <cellStyle name="Normalny 5 5 4 3 3" xfId="13630" xr:uid="{66BBC7DA-BE77-477A-8600-975FF2B81C7D}"/>
    <cellStyle name="Normalny 5 5 4 3 3 2" xfId="13631" xr:uid="{D3FEFD33-5246-4CA2-A1AA-766489DA0A25}"/>
    <cellStyle name="Normalny 5 5 4 3 3 2 2" xfId="13632" xr:uid="{6609623B-96BA-429E-B28E-380D6BFBB61D}"/>
    <cellStyle name="Normalny 5 5 4 3 3 3" xfId="13633" xr:uid="{E66E3E26-DAB1-4592-AA9E-075468654F63}"/>
    <cellStyle name="Normalny 5 5 4 3 4" xfId="13634" xr:uid="{2C861F7E-9CA7-411E-916B-A182A0ABE6F1}"/>
    <cellStyle name="Normalny 5 5 4 3 4 2" xfId="13635" xr:uid="{15720DA1-2D35-4BE7-BB95-A6C140A835F1}"/>
    <cellStyle name="Normalny 5 5 4 3 5" xfId="13636" xr:uid="{066DE51E-2BC4-4662-BAE8-DA132FA69943}"/>
    <cellStyle name="Normalny 5 5 4 4" xfId="13637" xr:uid="{AC87430D-DD46-4457-95A6-A3E66D54379E}"/>
    <cellStyle name="Normalny 5 5 4 4 2" xfId="13638" xr:uid="{51E4DED2-230D-47BE-9AB8-6233F95C0E57}"/>
    <cellStyle name="Normalny 5 5 4 4 2 2" xfId="13639" xr:uid="{2017EE7E-DCCF-464B-928D-F93860257C5A}"/>
    <cellStyle name="Normalny 5 5 4 4 2 2 2" xfId="13640" xr:uid="{9AE756B1-37BB-41D6-B62A-F3C69F48530F}"/>
    <cellStyle name="Normalny 5 5 4 4 2 3" xfId="13641" xr:uid="{B47ED1B6-484C-4B21-BBDB-CD7A5D059A4C}"/>
    <cellStyle name="Normalny 5 5 4 4 3" xfId="13642" xr:uid="{27047BD8-7580-4858-9F66-F123752D0283}"/>
    <cellStyle name="Normalny 5 5 4 4 3 2" xfId="13643" xr:uid="{EB9FE29D-9E89-49A0-8935-7018A2774413}"/>
    <cellStyle name="Normalny 5 5 4 4 4" xfId="13644" xr:uid="{951B91C4-2B03-4A10-8DBE-B96A468482A2}"/>
    <cellStyle name="Normalny 5 5 4 5" xfId="13645" xr:uid="{14ADD555-54AB-4083-BBFE-237E8CC34F59}"/>
    <cellStyle name="Normalny 5 5 4 5 2" xfId="13646" xr:uid="{3F3DEC19-4C57-4D3B-8724-C461F056E00C}"/>
    <cellStyle name="Normalny 5 5 4 5 2 2" xfId="13647" xr:uid="{8812A505-C225-4585-A675-147DDF9938DE}"/>
    <cellStyle name="Normalny 5 5 4 5 3" xfId="13648" xr:uid="{4B2AECAC-9B1E-4707-9B95-586505635D49}"/>
    <cellStyle name="Normalny 5 5 4 6" xfId="13649" xr:uid="{783CA2EA-A70E-4EBF-B857-87DF2FFC17E9}"/>
    <cellStyle name="Normalny 5 5 4 6 2" xfId="13650" xr:uid="{45D487B2-44D0-4279-95C8-9B134720CAA8}"/>
    <cellStyle name="Normalny 5 5 4 7" xfId="13651" xr:uid="{43F404A2-B112-4A51-A425-F02CB7E0141A}"/>
    <cellStyle name="Normalny 5 5 5" xfId="13652" xr:uid="{9BF3821F-62E2-47AE-8F12-7F49884BDB1B}"/>
    <cellStyle name="Normalny 5 5 5 2" xfId="13653" xr:uid="{AB5EE11B-04E9-4D7E-A5C9-C40EBE54F0B0}"/>
    <cellStyle name="Normalny 5 5 5 2 2" xfId="13654" xr:uid="{B71B3FDD-187D-465E-9DED-02EBB87C4B27}"/>
    <cellStyle name="Normalny 5 5 5 2 2 2" xfId="13655" xr:uid="{E8799D23-CAF3-4210-9C7B-BA93B797F526}"/>
    <cellStyle name="Normalny 5 5 5 2 2 2 2" xfId="13656" xr:uid="{D5EEB3F3-F744-4130-ADC8-CC4D2BD26B56}"/>
    <cellStyle name="Normalny 5 5 5 2 2 2 2 2" xfId="13657" xr:uid="{953CCA85-7FE9-4AE9-AFCE-46FF9BBD04A8}"/>
    <cellStyle name="Normalny 5 5 5 2 2 2 3" xfId="13658" xr:uid="{34087E92-0814-4991-88CF-FA43B125ABF7}"/>
    <cellStyle name="Normalny 5 5 5 2 2 3" xfId="13659" xr:uid="{44F303AB-D6E2-4B68-A2AF-B5FF068602F1}"/>
    <cellStyle name="Normalny 5 5 5 2 2 3 2" xfId="13660" xr:uid="{F4ADA9E5-A250-4FFD-958A-D071EB908295}"/>
    <cellStyle name="Normalny 5 5 5 2 2 4" xfId="13661" xr:uid="{899D05A2-AC6E-4182-ACF4-E2BE2E45B6B4}"/>
    <cellStyle name="Normalny 5 5 5 2 3" xfId="13662" xr:uid="{30039404-51E6-4F9B-9287-9D0F0048967C}"/>
    <cellStyle name="Normalny 5 5 5 2 3 2" xfId="13663" xr:uid="{6CAC3CF8-372F-4225-BA1A-DA224B55F230}"/>
    <cellStyle name="Normalny 5 5 5 2 3 2 2" xfId="13664" xr:uid="{BDA6B3DC-6426-4106-860D-886B49049B8F}"/>
    <cellStyle name="Normalny 5 5 5 2 3 3" xfId="13665" xr:uid="{CF108C2F-5F95-4186-87F9-AE4BEB073B5A}"/>
    <cellStyle name="Normalny 5 5 5 2 4" xfId="13666" xr:uid="{EFD70FC1-7704-4C14-827C-8408A594F27D}"/>
    <cellStyle name="Normalny 5 5 5 2 4 2" xfId="13667" xr:uid="{189573D8-B1DB-422D-B835-4EFCF90A28A4}"/>
    <cellStyle name="Normalny 5 5 5 2 5" xfId="13668" xr:uid="{473378BD-E0EC-4C5E-9953-F5E25714CBC9}"/>
    <cellStyle name="Normalny 5 5 5 3" xfId="13669" xr:uid="{5C59BCEE-6C3F-4E06-9133-0D2EF73CC980}"/>
    <cellStyle name="Normalny 5 5 5 3 2" xfId="13670" xr:uid="{A45A9134-71A9-492D-B2DB-277376F944CB}"/>
    <cellStyle name="Normalny 5 5 5 3 2 2" xfId="13671" xr:uid="{3774FBBB-6F3F-4922-A4BE-D6FFE3817B2F}"/>
    <cellStyle name="Normalny 5 5 5 3 2 2 2" xfId="13672" xr:uid="{5BE53DE6-EFC0-4F22-ADCF-0E6FA37F42E9}"/>
    <cellStyle name="Normalny 5 5 5 3 2 3" xfId="13673" xr:uid="{E7018C83-CC53-43CE-9348-2D34E7E2D9DB}"/>
    <cellStyle name="Normalny 5 5 5 3 3" xfId="13674" xr:uid="{F99A38C3-F697-40F8-BDFB-567EE3ECA726}"/>
    <cellStyle name="Normalny 5 5 5 3 3 2" xfId="13675" xr:uid="{B2FDCFF9-4B93-47CB-BF64-64981FC43619}"/>
    <cellStyle name="Normalny 5 5 5 3 4" xfId="13676" xr:uid="{749722D9-502E-4B80-BCC0-4FE7125EA3AC}"/>
    <cellStyle name="Normalny 5 5 5 4" xfId="13677" xr:uid="{0ACFAEF6-97C3-4F3C-AD06-6F1C7DBBCEDF}"/>
    <cellStyle name="Normalny 5 5 5 4 2" xfId="13678" xr:uid="{E82C8697-A48C-4D43-ADA4-F48A20A2D393}"/>
    <cellStyle name="Normalny 5 5 5 4 2 2" xfId="13679" xr:uid="{58B9E991-0330-46DB-A206-CE94C680D9BE}"/>
    <cellStyle name="Normalny 5 5 5 4 3" xfId="13680" xr:uid="{419AB0E7-BA97-4C6E-A21F-E7FE71B99EB9}"/>
    <cellStyle name="Normalny 5 5 5 5" xfId="13681" xr:uid="{8649F1AC-B6BE-41C9-9164-5D25A144C901}"/>
    <cellStyle name="Normalny 5 5 5 5 2" xfId="13682" xr:uid="{6ACD77CA-6EA5-448A-8473-D4DC447BD507}"/>
    <cellStyle name="Normalny 5 5 5 6" xfId="13683" xr:uid="{3C63BC42-81B6-49B9-9B27-29A29723EA6C}"/>
    <cellStyle name="Normalny 5 5 6" xfId="13684" xr:uid="{D092B3BD-7D14-4166-82A7-97ED155A6D9D}"/>
    <cellStyle name="Normalny 5 5 6 2" xfId="13685" xr:uid="{63A1B015-8333-4594-9FE7-1EEDAAE70C5A}"/>
    <cellStyle name="Normalny 5 5 6 2 2" xfId="13686" xr:uid="{2013480E-99D2-4A46-A114-C06F75E61F81}"/>
    <cellStyle name="Normalny 5 5 6 2 2 2" xfId="13687" xr:uid="{E413403C-7C3E-4237-AD91-FB873E75D104}"/>
    <cellStyle name="Normalny 5 5 6 2 2 2 2" xfId="13688" xr:uid="{9D4B0B2B-A14F-455E-9473-700E6DC4645E}"/>
    <cellStyle name="Normalny 5 5 6 2 2 3" xfId="13689" xr:uid="{7F25C153-0DA0-4B71-8CF3-41244921D365}"/>
    <cellStyle name="Normalny 5 5 6 2 3" xfId="13690" xr:uid="{A45BAFDF-AD1D-4BD3-B200-34F43D943322}"/>
    <cellStyle name="Normalny 5 5 6 2 3 2" xfId="13691" xr:uid="{F7127CFC-70D6-4652-B00C-600A5FC1BF0C}"/>
    <cellStyle name="Normalny 5 5 6 2 4" xfId="13692" xr:uid="{31D87B02-045C-4D01-8530-BAE7694836B7}"/>
    <cellStyle name="Normalny 5 5 6 3" xfId="13693" xr:uid="{74AE9385-3A81-492F-9476-38BC2425D8EF}"/>
    <cellStyle name="Normalny 5 5 6 3 2" xfId="13694" xr:uid="{F6E99E59-AF90-4BC0-A126-BC2CE612A116}"/>
    <cellStyle name="Normalny 5 5 6 3 2 2" xfId="13695" xr:uid="{1F702DE9-3196-4EF6-8B89-A13E312FC628}"/>
    <cellStyle name="Normalny 5 5 6 3 3" xfId="13696" xr:uid="{C2F6E17B-8386-4237-86A7-1A86A42F29BC}"/>
    <cellStyle name="Normalny 5 5 6 4" xfId="13697" xr:uid="{F61C940A-AB80-4F94-B022-334FF4FE9ADF}"/>
    <cellStyle name="Normalny 5 5 6 4 2" xfId="13698" xr:uid="{6C1B45DB-736E-4C74-A59B-20134F08622A}"/>
    <cellStyle name="Normalny 5 5 6 5" xfId="13699" xr:uid="{1867C6EB-3841-4775-B1BB-B102AB2AF07F}"/>
    <cellStyle name="Normalny 5 5 7" xfId="13700" xr:uid="{9B2F5B5B-32F6-4A59-8387-CBE3E3050903}"/>
    <cellStyle name="Normalny 5 5 7 2" xfId="13701" xr:uid="{814EF5F3-B4BD-4A3C-A5BC-A92578D9E2C3}"/>
    <cellStyle name="Normalny 5 5 7 2 2" xfId="13702" xr:uid="{E21594C7-9800-4EFB-91E7-F26A511953E1}"/>
    <cellStyle name="Normalny 5 5 7 2 2 2" xfId="13703" xr:uid="{2521F580-E379-4A9F-82D7-5F7F5D9C97E6}"/>
    <cellStyle name="Normalny 5 5 7 2 3" xfId="13704" xr:uid="{3D47088E-E00F-4956-9682-29E52FA53E25}"/>
    <cellStyle name="Normalny 5 5 7 3" xfId="13705" xr:uid="{567C4EE3-3ACB-420D-8C07-44153FAD9FED}"/>
    <cellStyle name="Normalny 5 5 7 3 2" xfId="13706" xr:uid="{2D25E480-D6D5-4262-ACAD-BE7D96E3126C}"/>
    <cellStyle name="Normalny 5 5 7 4" xfId="13707" xr:uid="{D0B55CC9-EC95-41FF-9E81-C90BE521A420}"/>
    <cellStyle name="Normalny 5 5 8" xfId="13708" xr:uid="{42D8C1AA-97F9-467A-BBDA-9FCE014DB41F}"/>
    <cellStyle name="Normalny 5 5 8 2" xfId="13709" xr:uid="{BA737EAC-AF86-4FFE-8111-BA6E20F17E27}"/>
    <cellStyle name="Normalny 5 5 8 2 2" xfId="13710" xr:uid="{A6A7CD1D-8F76-46F9-9503-70C6E951440C}"/>
    <cellStyle name="Normalny 5 5 8 3" xfId="13711" xr:uid="{8870FD6B-CDC1-4CF5-BB0C-BEB4CBE5E0EA}"/>
    <cellStyle name="Normalny 5 5 9" xfId="13712" xr:uid="{DD8CB283-7F8F-4214-82F1-B70FB0AD2B66}"/>
    <cellStyle name="Normalny 5 5 9 2" xfId="13713" xr:uid="{DD8EFDD1-52A7-4C2F-A79F-DD32AED2B972}"/>
    <cellStyle name="Normalny 5 6" xfId="13714" xr:uid="{B51D7242-6FE3-4C91-91D2-9E8160E62E31}"/>
    <cellStyle name="Normalny 5 6 10" xfId="40760" xr:uid="{D547DD52-F0FA-4D0C-9B00-3AB333C05A34}"/>
    <cellStyle name="Normalny 5 6 2" xfId="13715" xr:uid="{F8FAC67B-4CE6-45FD-A2ED-E7AC07E7270C}"/>
    <cellStyle name="Normalny 5 6 2 2" xfId="13716" xr:uid="{578075FE-2A4D-4BF9-8B19-19E6893200B3}"/>
    <cellStyle name="Normalny 5 6 2 2 2" xfId="13717" xr:uid="{97450D5D-6F61-4410-8978-46F3C11EEF51}"/>
    <cellStyle name="Normalny 5 6 2 2 2 2" xfId="13718" xr:uid="{194B8B06-1DE9-4D09-8345-F21CDB288345}"/>
    <cellStyle name="Normalny 5 6 2 2 2 2 2" xfId="13719" xr:uid="{A05D967D-880C-4A96-876E-74AD3F33A025}"/>
    <cellStyle name="Normalny 5 6 2 2 2 2 2 2" xfId="13720" xr:uid="{FE5A221C-B05D-4522-8283-249D62A18638}"/>
    <cellStyle name="Normalny 5 6 2 2 2 2 2 2 2" xfId="13721" xr:uid="{6B31D3AE-A52F-4282-8576-04E3E69C156D}"/>
    <cellStyle name="Normalny 5 6 2 2 2 2 2 2 2 2" xfId="13722" xr:uid="{7B7854DC-ABDB-4DF2-9421-9F6B91DA6E12}"/>
    <cellStyle name="Normalny 5 6 2 2 2 2 2 2 3" xfId="13723" xr:uid="{D31CB5E7-18D1-42F4-A1DF-053ED34D64C7}"/>
    <cellStyle name="Normalny 5 6 2 2 2 2 2 3" xfId="13724" xr:uid="{C9CD65DA-2DE1-4029-A2FB-3E03319AAC4A}"/>
    <cellStyle name="Normalny 5 6 2 2 2 2 2 3 2" xfId="13725" xr:uid="{F218B14D-CC1D-415B-91D3-B6BB84215B21}"/>
    <cellStyle name="Normalny 5 6 2 2 2 2 2 4" xfId="13726" xr:uid="{0AE04F32-2317-4528-9E9A-50400C69072C}"/>
    <cellStyle name="Normalny 5 6 2 2 2 2 3" xfId="13727" xr:uid="{BFBDBF05-00E2-4063-BE1B-FC62858CFAB4}"/>
    <cellStyle name="Normalny 5 6 2 2 2 2 3 2" xfId="13728" xr:uid="{05717B7A-2FE6-4420-B723-92E0EAC1B5B3}"/>
    <cellStyle name="Normalny 5 6 2 2 2 2 3 2 2" xfId="13729" xr:uid="{C20657BC-5129-46CB-9694-15AD93EBE474}"/>
    <cellStyle name="Normalny 5 6 2 2 2 2 3 3" xfId="13730" xr:uid="{63FBBD34-1B23-4122-B1EF-EF70AF01873B}"/>
    <cellStyle name="Normalny 5 6 2 2 2 2 4" xfId="13731" xr:uid="{AC83833C-8EAA-4674-8F20-8DACB235BDC5}"/>
    <cellStyle name="Normalny 5 6 2 2 2 2 4 2" xfId="13732" xr:uid="{58B545D8-866E-4D05-BFFD-44B4600D6778}"/>
    <cellStyle name="Normalny 5 6 2 2 2 2 5" xfId="13733" xr:uid="{743D1159-FF64-4430-9537-5B109ED95292}"/>
    <cellStyle name="Normalny 5 6 2 2 2 3" xfId="13734" xr:uid="{B85C7599-EFE3-443A-B399-C273262F1C52}"/>
    <cellStyle name="Normalny 5 6 2 2 2 3 2" xfId="13735" xr:uid="{5077623E-442F-49C4-A926-BCE210E56C5F}"/>
    <cellStyle name="Normalny 5 6 2 2 2 3 2 2" xfId="13736" xr:uid="{10A855E5-D7AD-4D37-97F2-6A22D23BBFFD}"/>
    <cellStyle name="Normalny 5 6 2 2 2 3 2 2 2" xfId="13737" xr:uid="{B979B4E5-2301-45C7-9B7C-57462757C300}"/>
    <cellStyle name="Normalny 5 6 2 2 2 3 2 3" xfId="13738" xr:uid="{CCB8E20C-11FC-4DB4-BBEF-4E86A7540D3D}"/>
    <cellStyle name="Normalny 5 6 2 2 2 3 3" xfId="13739" xr:uid="{432BC943-7638-462F-8E7B-9044B9EC5F96}"/>
    <cellStyle name="Normalny 5 6 2 2 2 3 3 2" xfId="13740" xr:uid="{FFEE3AE3-D8E5-4FB6-81F5-E31EC0CDBB78}"/>
    <cellStyle name="Normalny 5 6 2 2 2 3 4" xfId="13741" xr:uid="{97DC538A-E057-44DF-B5FC-7635F7D7138B}"/>
    <cellStyle name="Normalny 5 6 2 2 2 4" xfId="13742" xr:uid="{BFA38D25-6065-46F9-9B34-D17EEF0271AD}"/>
    <cellStyle name="Normalny 5 6 2 2 2 4 2" xfId="13743" xr:uid="{96AB07DC-AAD8-4EC6-9372-7675F6F05EF1}"/>
    <cellStyle name="Normalny 5 6 2 2 2 4 2 2" xfId="13744" xr:uid="{462315D1-8031-40D9-85FA-13823152B4D2}"/>
    <cellStyle name="Normalny 5 6 2 2 2 4 3" xfId="13745" xr:uid="{9E5BB3DD-4D58-4018-AF11-28C9BEFE7963}"/>
    <cellStyle name="Normalny 5 6 2 2 2 5" xfId="13746" xr:uid="{51871FEC-686B-4633-BDE8-844EBC555D35}"/>
    <cellStyle name="Normalny 5 6 2 2 2 5 2" xfId="13747" xr:uid="{792C7BE3-FA12-47BC-8EEB-9BCBE3EC4602}"/>
    <cellStyle name="Normalny 5 6 2 2 2 6" xfId="13748" xr:uid="{B53476DB-3749-4C40-A9B6-6918E1423692}"/>
    <cellStyle name="Normalny 5 6 2 2 3" xfId="13749" xr:uid="{9A2865DC-C405-4E56-A6DC-C7346CA495A0}"/>
    <cellStyle name="Normalny 5 6 2 2 3 2" xfId="13750" xr:uid="{636D9376-2393-4011-9D09-B7CAB044BB68}"/>
    <cellStyle name="Normalny 5 6 2 2 3 2 2" xfId="13751" xr:uid="{B496CB88-E892-4D8B-B604-C8D99FFE795A}"/>
    <cellStyle name="Normalny 5 6 2 2 3 2 2 2" xfId="13752" xr:uid="{DF2BBA90-08DC-47F8-842F-E1DE685C488D}"/>
    <cellStyle name="Normalny 5 6 2 2 3 2 2 2 2" xfId="13753" xr:uid="{4F31CB81-B75B-4E3B-8AFF-0E3B03AF55BB}"/>
    <cellStyle name="Normalny 5 6 2 2 3 2 2 3" xfId="13754" xr:uid="{E934B2DD-1FD4-4507-81BF-AA75C6378BAC}"/>
    <cellStyle name="Normalny 5 6 2 2 3 2 3" xfId="13755" xr:uid="{9BFCFC34-B447-4167-B60C-0A0310EFA789}"/>
    <cellStyle name="Normalny 5 6 2 2 3 2 3 2" xfId="13756" xr:uid="{263A2B48-F912-4168-86C7-2DC5816AF31F}"/>
    <cellStyle name="Normalny 5 6 2 2 3 2 4" xfId="13757" xr:uid="{D8773D3A-E9BA-4A26-94F2-8E0D43F2390F}"/>
    <cellStyle name="Normalny 5 6 2 2 3 3" xfId="13758" xr:uid="{0B1BBF34-10A4-463D-879F-18C379CD27BF}"/>
    <cellStyle name="Normalny 5 6 2 2 3 3 2" xfId="13759" xr:uid="{6906818C-EA14-4245-90D4-AAE06B8E3567}"/>
    <cellStyle name="Normalny 5 6 2 2 3 3 2 2" xfId="13760" xr:uid="{B2E26E4A-AD5B-4389-9666-23BFC9A78BCF}"/>
    <cellStyle name="Normalny 5 6 2 2 3 3 3" xfId="13761" xr:uid="{2E5CD39B-D600-4B53-BFA4-458CF6CAB8AD}"/>
    <cellStyle name="Normalny 5 6 2 2 3 4" xfId="13762" xr:uid="{8A79A24F-F3A5-44FC-AD54-DF72425667D5}"/>
    <cellStyle name="Normalny 5 6 2 2 3 4 2" xfId="13763" xr:uid="{D725EDE3-9A6C-49BD-96A9-60A0B689BDC5}"/>
    <cellStyle name="Normalny 5 6 2 2 3 5" xfId="13764" xr:uid="{E9DB667C-6FF6-45E6-A94C-3E891B161E37}"/>
    <cellStyle name="Normalny 5 6 2 2 4" xfId="13765" xr:uid="{2CBC6334-46BE-4048-A5BE-C48301A97A4F}"/>
    <cellStyle name="Normalny 5 6 2 2 4 2" xfId="13766" xr:uid="{FCA32AF5-3EB8-4FE5-A7EB-1386134BE4C9}"/>
    <cellStyle name="Normalny 5 6 2 2 4 2 2" xfId="13767" xr:uid="{25ECD971-27A0-4725-B21F-CA9AD426605E}"/>
    <cellStyle name="Normalny 5 6 2 2 4 2 2 2" xfId="13768" xr:uid="{C5147882-A85A-4F7C-9469-F6F025431322}"/>
    <cellStyle name="Normalny 5 6 2 2 4 2 3" xfId="13769" xr:uid="{4D85F38F-9D09-4AC3-8408-B326154F7D74}"/>
    <cellStyle name="Normalny 5 6 2 2 4 3" xfId="13770" xr:uid="{8322F24C-18E3-46A5-80AD-93E33A26EE95}"/>
    <cellStyle name="Normalny 5 6 2 2 4 3 2" xfId="13771" xr:uid="{728933EC-342B-4A3F-95AC-45C9AC8E0C5E}"/>
    <cellStyle name="Normalny 5 6 2 2 4 4" xfId="13772" xr:uid="{995CE3C1-3B77-4AF0-9790-0E4B2F646BDF}"/>
    <cellStyle name="Normalny 5 6 2 2 5" xfId="13773" xr:uid="{CA0C7904-4895-4F32-88C3-E5669F6E09B4}"/>
    <cellStyle name="Normalny 5 6 2 2 5 2" xfId="13774" xr:uid="{F0EAA760-B2E6-4437-8CFC-E33D6FA4882A}"/>
    <cellStyle name="Normalny 5 6 2 2 5 2 2" xfId="13775" xr:uid="{3094EDF2-48AC-4FB8-B5BC-10EFBDE2C051}"/>
    <cellStyle name="Normalny 5 6 2 2 5 3" xfId="13776" xr:uid="{A8C0C0E1-8F74-4D33-A324-7304DC45B40C}"/>
    <cellStyle name="Normalny 5 6 2 2 6" xfId="13777" xr:uid="{D3CE92A8-DAF5-42B3-851D-06B053F59E20}"/>
    <cellStyle name="Normalny 5 6 2 2 6 2" xfId="13778" xr:uid="{1E1928FB-5DB7-4AE4-8F0B-02F2373009FC}"/>
    <cellStyle name="Normalny 5 6 2 2 7" xfId="13779" xr:uid="{E2072B01-151A-4821-8A7F-92C763B93B89}"/>
    <cellStyle name="Normalny 5 6 2 3" xfId="13780" xr:uid="{19FD3E01-5D5A-4476-BC9E-CD9EBB449757}"/>
    <cellStyle name="Normalny 5 6 2 3 2" xfId="13781" xr:uid="{A80AA701-345C-4411-BAC3-5B12E2D29C7C}"/>
    <cellStyle name="Normalny 5 6 2 3 2 2" xfId="13782" xr:uid="{6A489022-3376-449B-A4C6-98445A470B3C}"/>
    <cellStyle name="Normalny 5 6 2 3 2 2 2" xfId="13783" xr:uid="{ABF69C6B-C1E0-491D-8ECD-A70CBFE28D39}"/>
    <cellStyle name="Normalny 5 6 2 3 2 2 2 2" xfId="13784" xr:uid="{BEAAC027-5431-4D9F-BECD-621584AF9EEF}"/>
    <cellStyle name="Normalny 5 6 2 3 2 2 2 2 2" xfId="13785" xr:uid="{2BEBD6CA-36BB-40ED-8419-86D8AB2BBC8B}"/>
    <cellStyle name="Normalny 5 6 2 3 2 2 2 3" xfId="13786" xr:uid="{E0F2B03C-CC17-4C68-B301-FB6393D216FF}"/>
    <cellStyle name="Normalny 5 6 2 3 2 2 3" xfId="13787" xr:uid="{C1D5D85A-1CD4-46D1-9483-83C81EF1C4A6}"/>
    <cellStyle name="Normalny 5 6 2 3 2 2 3 2" xfId="13788" xr:uid="{2C7902BD-B119-4A2E-9397-50EC02B4E94B}"/>
    <cellStyle name="Normalny 5 6 2 3 2 2 4" xfId="13789" xr:uid="{9970CC3B-C485-4664-A3C5-1D014CCF416B}"/>
    <cellStyle name="Normalny 5 6 2 3 2 3" xfId="13790" xr:uid="{CB7F7364-3340-43DA-8A79-135153925223}"/>
    <cellStyle name="Normalny 5 6 2 3 2 3 2" xfId="13791" xr:uid="{352DD055-AC96-4E9E-8D27-0565D9FC9DA8}"/>
    <cellStyle name="Normalny 5 6 2 3 2 3 2 2" xfId="13792" xr:uid="{F6B5CF9A-7812-4A33-9B2D-9DB258C20091}"/>
    <cellStyle name="Normalny 5 6 2 3 2 3 3" xfId="13793" xr:uid="{2C18F801-7656-4F94-8B6E-DED482B592CE}"/>
    <cellStyle name="Normalny 5 6 2 3 2 4" xfId="13794" xr:uid="{E683E7C7-301A-4464-B580-8636B28EA202}"/>
    <cellStyle name="Normalny 5 6 2 3 2 4 2" xfId="13795" xr:uid="{FB639C03-D472-4774-B16F-4E3F5A6FC872}"/>
    <cellStyle name="Normalny 5 6 2 3 2 5" xfId="13796" xr:uid="{DBFFEE03-457F-414D-B415-F47F83AE1083}"/>
    <cellStyle name="Normalny 5 6 2 3 3" xfId="13797" xr:uid="{E74EE33D-E44D-44BC-812F-27264F3E3173}"/>
    <cellStyle name="Normalny 5 6 2 3 3 2" xfId="13798" xr:uid="{7A88269F-D83A-4B47-8B88-B6519DDF9025}"/>
    <cellStyle name="Normalny 5 6 2 3 3 2 2" xfId="13799" xr:uid="{F056A33C-7E5B-4A5E-B5AA-4B5EC6742751}"/>
    <cellStyle name="Normalny 5 6 2 3 3 2 2 2" xfId="13800" xr:uid="{61C92E2C-B177-4363-B3F9-9CE25CDA8C05}"/>
    <cellStyle name="Normalny 5 6 2 3 3 2 3" xfId="13801" xr:uid="{0DC1047B-733B-4981-8B42-D2BAF24824A3}"/>
    <cellStyle name="Normalny 5 6 2 3 3 3" xfId="13802" xr:uid="{E3B6760B-F304-4CD4-8790-6C761C54BB77}"/>
    <cellStyle name="Normalny 5 6 2 3 3 3 2" xfId="13803" xr:uid="{43250B14-F41A-489E-8224-1942B9ECD850}"/>
    <cellStyle name="Normalny 5 6 2 3 3 4" xfId="13804" xr:uid="{B6DD9CBC-AFBA-4F1C-8AE7-BF6F1426E920}"/>
    <cellStyle name="Normalny 5 6 2 3 4" xfId="13805" xr:uid="{8BE9266A-8EB6-48A0-937F-5A2A4A44F427}"/>
    <cellStyle name="Normalny 5 6 2 3 4 2" xfId="13806" xr:uid="{BC02DA40-1801-410C-BFB8-D97ABF5C52F4}"/>
    <cellStyle name="Normalny 5 6 2 3 4 2 2" xfId="13807" xr:uid="{95B442CB-BB78-40F0-A5F8-F3EB359AAB6B}"/>
    <cellStyle name="Normalny 5 6 2 3 4 3" xfId="13808" xr:uid="{EF164682-F1D6-4ADD-905D-687C4E475FA5}"/>
    <cellStyle name="Normalny 5 6 2 3 5" xfId="13809" xr:uid="{C471B0BA-E8FF-463F-BDE3-CD744545F0BA}"/>
    <cellStyle name="Normalny 5 6 2 3 5 2" xfId="13810" xr:uid="{31122EF3-D9A8-4BFF-84B8-00739303DAED}"/>
    <cellStyle name="Normalny 5 6 2 3 6" xfId="13811" xr:uid="{345693DE-FC05-47D8-9407-7E69C47E1627}"/>
    <cellStyle name="Normalny 5 6 2 4" xfId="13812" xr:uid="{8D7EC1BE-0894-464F-BF9F-C12C6F37D1D4}"/>
    <cellStyle name="Normalny 5 6 2 4 2" xfId="13813" xr:uid="{314C4503-7638-47D2-9C0B-7EADB0EBFC11}"/>
    <cellStyle name="Normalny 5 6 2 4 2 2" xfId="13814" xr:uid="{537904DF-8CC1-446F-B849-DDBABD04FBE5}"/>
    <cellStyle name="Normalny 5 6 2 4 2 2 2" xfId="13815" xr:uid="{82E0A41E-1E8C-406B-B2EE-70A004A34AB3}"/>
    <cellStyle name="Normalny 5 6 2 4 2 2 2 2" xfId="13816" xr:uid="{AEB5E73C-2E11-45E6-9DB5-6F0EFE101593}"/>
    <cellStyle name="Normalny 5 6 2 4 2 2 3" xfId="13817" xr:uid="{41CC991B-FD19-46F4-A536-A7FC1B20AFFF}"/>
    <cellStyle name="Normalny 5 6 2 4 2 3" xfId="13818" xr:uid="{C96BD7A8-217D-406E-8CC0-DCCE41930696}"/>
    <cellStyle name="Normalny 5 6 2 4 2 3 2" xfId="13819" xr:uid="{9BA642BC-7B52-4263-9D63-B8CC2B0DB15C}"/>
    <cellStyle name="Normalny 5 6 2 4 2 4" xfId="13820" xr:uid="{FFEE9745-1CDF-4CAD-80BD-46355BDE05D2}"/>
    <cellStyle name="Normalny 5 6 2 4 3" xfId="13821" xr:uid="{A77BB06C-D407-49AC-84B9-4FE03ECC2619}"/>
    <cellStyle name="Normalny 5 6 2 4 3 2" xfId="13822" xr:uid="{CA7A0FD8-CF5A-4735-94D3-FAC357598145}"/>
    <cellStyle name="Normalny 5 6 2 4 3 2 2" xfId="13823" xr:uid="{349CEDF6-B846-4AEC-BC3B-69BAB7E39E2C}"/>
    <cellStyle name="Normalny 5 6 2 4 3 3" xfId="13824" xr:uid="{5AD31D1E-1CD7-44B9-A8A1-A4FF58579F5E}"/>
    <cellStyle name="Normalny 5 6 2 4 4" xfId="13825" xr:uid="{E5F9F21F-CFB0-4C57-948C-A554E65DAC62}"/>
    <cellStyle name="Normalny 5 6 2 4 4 2" xfId="13826" xr:uid="{81E73A9F-9239-4754-A07E-2372B4B2303B}"/>
    <cellStyle name="Normalny 5 6 2 4 5" xfId="13827" xr:uid="{EF7FD108-4C1B-4BDC-8D3E-5F4651995C05}"/>
    <cellStyle name="Normalny 5 6 2 5" xfId="13828" xr:uid="{12E9E8D9-3F88-43D3-8AC9-BD89900CCCC3}"/>
    <cellStyle name="Normalny 5 6 2 5 2" xfId="13829" xr:uid="{29659148-444F-4A29-B566-DCBEB82D018D}"/>
    <cellStyle name="Normalny 5 6 2 5 2 2" xfId="13830" xr:uid="{E642E203-8C66-44D6-9292-F8BB43AEA786}"/>
    <cellStyle name="Normalny 5 6 2 5 2 2 2" xfId="13831" xr:uid="{17A43413-4E7A-4F63-A708-ED018A6A30B0}"/>
    <cellStyle name="Normalny 5 6 2 5 2 3" xfId="13832" xr:uid="{DAE27804-15D3-4E16-9B7C-36F8DA984232}"/>
    <cellStyle name="Normalny 5 6 2 5 3" xfId="13833" xr:uid="{A6B61871-866B-4A22-BEF7-73B965B1010A}"/>
    <cellStyle name="Normalny 5 6 2 5 3 2" xfId="13834" xr:uid="{03A6DF53-0CDE-43CE-A3F5-7E0944B79454}"/>
    <cellStyle name="Normalny 5 6 2 5 4" xfId="13835" xr:uid="{1DA53A4D-172D-462C-9657-F08D5B0103DA}"/>
    <cellStyle name="Normalny 5 6 2 6" xfId="13836" xr:uid="{DC1EB250-6473-4E00-A0BC-84272E356D48}"/>
    <cellStyle name="Normalny 5 6 2 6 2" xfId="13837" xr:uid="{C753A846-1EA7-49E4-9DFC-D2F48F6B5463}"/>
    <cellStyle name="Normalny 5 6 2 6 2 2" xfId="13838" xr:uid="{8B9DFC19-8BBE-4033-9E89-005AA826AE62}"/>
    <cellStyle name="Normalny 5 6 2 6 3" xfId="13839" xr:uid="{D1D7D553-05B7-44E8-89B3-216692B32DE6}"/>
    <cellStyle name="Normalny 5 6 2 7" xfId="13840" xr:uid="{6BDF8609-ABE0-4C1F-8225-64361A698E2B}"/>
    <cellStyle name="Normalny 5 6 2 7 2" xfId="13841" xr:uid="{BED5A6CC-D5B5-41F9-A817-695511B41C35}"/>
    <cellStyle name="Normalny 5 6 2 8" xfId="13842" xr:uid="{9A6F21F7-3B06-4220-B235-E864C3691DED}"/>
    <cellStyle name="Normalny 5 6 3" xfId="13843" xr:uid="{5B563868-238D-40A7-93F5-FAA9EC1DA3F4}"/>
    <cellStyle name="Normalny 5 6 3 2" xfId="13844" xr:uid="{CCF61F66-EACB-4449-8DFD-9037C14D3655}"/>
    <cellStyle name="Normalny 5 6 3 2 2" xfId="13845" xr:uid="{657F8C57-CC7B-41AE-A24B-F1FFD48E35E9}"/>
    <cellStyle name="Normalny 5 6 3 2 2 2" xfId="13846" xr:uid="{FA1BD67B-A9AC-46B3-BBB9-59DE7152CFDA}"/>
    <cellStyle name="Normalny 5 6 3 2 2 2 2" xfId="13847" xr:uid="{2A146E30-3512-4A67-8F3E-D03553A5F438}"/>
    <cellStyle name="Normalny 5 6 3 2 2 2 2 2" xfId="13848" xr:uid="{A89486BE-168A-406B-B518-422BAEC4A382}"/>
    <cellStyle name="Normalny 5 6 3 2 2 2 2 2 2" xfId="13849" xr:uid="{7EACF44E-80F2-48CC-B174-571DF80E2623}"/>
    <cellStyle name="Normalny 5 6 3 2 2 2 2 3" xfId="13850" xr:uid="{45ACF8E6-2FCB-41C1-9FC1-22D5EB094740}"/>
    <cellStyle name="Normalny 5 6 3 2 2 2 3" xfId="13851" xr:uid="{B067D63A-4F1A-461D-8113-179D78994A67}"/>
    <cellStyle name="Normalny 5 6 3 2 2 2 3 2" xfId="13852" xr:uid="{D69ED1C2-8070-4D9D-AA49-094C5EED6286}"/>
    <cellStyle name="Normalny 5 6 3 2 2 2 4" xfId="13853" xr:uid="{4793BA71-8FF2-4470-88DC-71B35EFEF0A0}"/>
    <cellStyle name="Normalny 5 6 3 2 2 3" xfId="13854" xr:uid="{693C43A3-30A0-4867-A62C-727287DD3321}"/>
    <cellStyle name="Normalny 5 6 3 2 2 3 2" xfId="13855" xr:uid="{D9E97967-6925-4E45-ABCF-F9F95BD8A8B2}"/>
    <cellStyle name="Normalny 5 6 3 2 2 3 2 2" xfId="13856" xr:uid="{AE40E915-B4B7-4353-9B2A-FDBBB35E97D7}"/>
    <cellStyle name="Normalny 5 6 3 2 2 3 3" xfId="13857" xr:uid="{F96F51A1-3B92-4C3D-A6AA-D3CA8AD2499D}"/>
    <cellStyle name="Normalny 5 6 3 2 2 4" xfId="13858" xr:uid="{AE4B5195-0577-44FE-AAE6-F52179F79F01}"/>
    <cellStyle name="Normalny 5 6 3 2 2 4 2" xfId="13859" xr:uid="{3EA3D8FE-1B4F-4598-9901-BE810A4DB313}"/>
    <cellStyle name="Normalny 5 6 3 2 2 5" xfId="13860" xr:uid="{F2F8D8A9-79BB-4D78-9A43-D5B8D8C25913}"/>
    <cellStyle name="Normalny 5 6 3 2 3" xfId="13861" xr:uid="{05F26A2E-ED5A-48BC-9CAE-1CFFEEE61A16}"/>
    <cellStyle name="Normalny 5 6 3 2 3 2" xfId="13862" xr:uid="{B16FA442-E6BF-4749-ACDF-1709CD4F3028}"/>
    <cellStyle name="Normalny 5 6 3 2 3 2 2" xfId="13863" xr:uid="{778CC281-A078-4585-96E6-00F4DB966BFD}"/>
    <cellStyle name="Normalny 5 6 3 2 3 2 2 2" xfId="13864" xr:uid="{C18E7FB8-C17E-44D2-AA15-BDAA507BD795}"/>
    <cellStyle name="Normalny 5 6 3 2 3 2 3" xfId="13865" xr:uid="{230A3F6E-34E8-4A81-8B34-D63B08AFFC18}"/>
    <cellStyle name="Normalny 5 6 3 2 3 3" xfId="13866" xr:uid="{82945C70-B243-4583-8BA7-2AD225BFCFFC}"/>
    <cellStyle name="Normalny 5 6 3 2 3 3 2" xfId="13867" xr:uid="{19F4F21E-296F-46D9-B7E5-1C81EADD0768}"/>
    <cellStyle name="Normalny 5 6 3 2 3 4" xfId="13868" xr:uid="{058DD24B-9324-4619-BBB5-946B636C0937}"/>
    <cellStyle name="Normalny 5 6 3 2 4" xfId="13869" xr:uid="{82538A7F-3438-4C37-B3F0-0D0582CAD042}"/>
    <cellStyle name="Normalny 5 6 3 2 4 2" xfId="13870" xr:uid="{76CD0466-DCBE-4A81-B0D9-43F43CC540D7}"/>
    <cellStyle name="Normalny 5 6 3 2 4 2 2" xfId="13871" xr:uid="{C74EC930-E75F-47FD-909E-268FD1F9798F}"/>
    <cellStyle name="Normalny 5 6 3 2 4 3" xfId="13872" xr:uid="{5A73A485-CE06-4DFA-B136-D274A9CA8621}"/>
    <cellStyle name="Normalny 5 6 3 2 5" xfId="13873" xr:uid="{385B9559-9861-4036-9C9A-27AE87C2E3DF}"/>
    <cellStyle name="Normalny 5 6 3 2 5 2" xfId="13874" xr:uid="{65888C8E-14D8-4261-B354-0EA112A803C7}"/>
    <cellStyle name="Normalny 5 6 3 2 6" xfId="13875" xr:uid="{B09BE101-97E0-4AC4-8A87-6922D4F0066B}"/>
    <cellStyle name="Normalny 5 6 3 3" xfId="13876" xr:uid="{06D7AFB2-BC28-4357-8817-10FCFAEC55BB}"/>
    <cellStyle name="Normalny 5 6 3 3 2" xfId="13877" xr:uid="{4E69FCA7-00F9-4A57-B732-273652EB996E}"/>
    <cellStyle name="Normalny 5 6 3 3 2 2" xfId="13878" xr:uid="{A34F99EB-7901-4626-8818-A25E2D70CAE5}"/>
    <cellStyle name="Normalny 5 6 3 3 2 2 2" xfId="13879" xr:uid="{CC5B27DA-1283-4C02-A292-EE3F454AA54C}"/>
    <cellStyle name="Normalny 5 6 3 3 2 2 2 2" xfId="13880" xr:uid="{786968D2-39D5-4485-8C77-D443B7253914}"/>
    <cellStyle name="Normalny 5 6 3 3 2 2 3" xfId="13881" xr:uid="{BDCD4B6D-4AA0-4D08-8D70-C83F1E5D00EE}"/>
    <cellStyle name="Normalny 5 6 3 3 2 3" xfId="13882" xr:uid="{C796F124-2D35-406A-9947-3E9806663AEB}"/>
    <cellStyle name="Normalny 5 6 3 3 2 3 2" xfId="13883" xr:uid="{17AED0A6-B68B-4045-AB01-B200267734C3}"/>
    <cellStyle name="Normalny 5 6 3 3 2 4" xfId="13884" xr:uid="{56263F2D-89AF-44A3-B5D7-704FDE106FD2}"/>
    <cellStyle name="Normalny 5 6 3 3 3" xfId="13885" xr:uid="{2A19E36D-5181-4262-8571-9086DB443266}"/>
    <cellStyle name="Normalny 5 6 3 3 3 2" xfId="13886" xr:uid="{2E37BF49-08B4-4B02-927E-9DEE80CB7960}"/>
    <cellStyle name="Normalny 5 6 3 3 3 2 2" xfId="13887" xr:uid="{DA21F070-BF64-496D-928B-8AC0E9F9B728}"/>
    <cellStyle name="Normalny 5 6 3 3 3 3" xfId="13888" xr:uid="{05CBE03C-5FBB-4D44-88C5-A7AC5957A47D}"/>
    <cellStyle name="Normalny 5 6 3 3 4" xfId="13889" xr:uid="{5E80081D-4101-4325-9776-EF4598B1CA43}"/>
    <cellStyle name="Normalny 5 6 3 3 4 2" xfId="13890" xr:uid="{89764621-1C21-4C26-BAE5-DA327114C683}"/>
    <cellStyle name="Normalny 5 6 3 3 5" xfId="13891" xr:uid="{45F2AD20-8215-4785-9AAC-E7BBF8DB31BA}"/>
    <cellStyle name="Normalny 5 6 3 4" xfId="13892" xr:uid="{236D183F-7A84-47B8-A6BE-853914E3C07D}"/>
    <cellStyle name="Normalny 5 6 3 4 2" xfId="13893" xr:uid="{7DBF486D-39AA-4985-B2CE-35F2DA4570F4}"/>
    <cellStyle name="Normalny 5 6 3 4 2 2" xfId="13894" xr:uid="{D5522950-4100-4AEA-A12B-150A74D7967D}"/>
    <cellStyle name="Normalny 5 6 3 4 2 2 2" xfId="13895" xr:uid="{FEBEA7DC-1CC4-4094-A243-15FF4B174760}"/>
    <cellStyle name="Normalny 5 6 3 4 2 3" xfId="13896" xr:uid="{6C8B882F-81A5-443F-841E-10EDB9BEFC74}"/>
    <cellStyle name="Normalny 5 6 3 4 3" xfId="13897" xr:uid="{557A1413-A39A-4737-9D85-9F509410B25D}"/>
    <cellStyle name="Normalny 5 6 3 4 3 2" xfId="13898" xr:uid="{0D9E10BC-AB1B-44A5-A410-B72BFDFEF295}"/>
    <cellStyle name="Normalny 5 6 3 4 4" xfId="13899" xr:uid="{949F0571-FE36-4D2B-9D05-D3DB20E089B0}"/>
    <cellStyle name="Normalny 5 6 3 5" xfId="13900" xr:uid="{58A4A85D-83D0-4E9F-A308-B3C99A901F64}"/>
    <cellStyle name="Normalny 5 6 3 5 2" xfId="13901" xr:uid="{9CD81945-B1DD-483A-95E3-074C50AE01C4}"/>
    <cellStyle name="Normalny 5 6 3 5 2 2" xfId="13902" xr:uid="{9AFB6954-2B8F-414C-91A9-0032C8E2FC69}"/>
    <cellStyle name="Normalny 5 6 3 5 3" xfId="13903" xr:uid="{E472B3A0-951C-4070-BE86-1E734AED55CB}"/>
    <cellStyle name="Normalny 5 6 3 6" xfId="13904" xr:uid="{DCC5F2E0-3D76-46B0-8783-3CD0CFAC1EED}"/>
    <cellStyle name="Normalny 5 6 3 6 2" xfId="13905" xr:uid="{E78A5123-C62F-49AB-8525-D3EBD0F7206E}"/>
    <cellStyle name="Normalny 5 6 3 7" xfId="13906" xr:uid="{D221A9AF-294B-45CD-9847-E76483C85801}"/>
    <cellStyle name="Normalny 5 6 4" xfId="13907" xr:uid="{B8D413A9-E507-4251-9E38-4BD45F29EB9A}"/>
    <cellStyle name="Normalny 5 6 4 2" xfId="13908" xr:uid="{C310361F-84A3-4319-BBAF-F0252BEE5E92}"/>
    <cellStyle name="Normalny 5 6 4 2 2" xfId="13909" xr:uid="{D36C599D-C50A-4E00-934D-78669B557CF0}"/>
    <cellStyle name="Normalny 5 6 4 2 2 2" xfId="13910" xr:uid="{A6CEC5FB-9BC6-4729-A1E3-AD190A96AB96}"/>
    <cellStyle name="Normalny 5 6 4 2 2 2 2" xfId="13911" xr:uid="{F6CC075C-A274-41EE-8EF6-AD9EE619EDE5}"/>
    <cellStyle name="Normalny 5 6 4 2 2 2 2 2" xfId="13912" xr:uid="{3EEF6A0A-11D3-4C66-962E-6644992F479A}"/>
    <cellStyle name="Normalny 5 6 4 2 2 2 3" xfId="13913" xr:uid="{14B844B1-D936-45A4-BEA1-43DE7901BE25}"/>
    <cellStyle name="Normalny 5 6 4 2 2 3" xfId="13914" xr:uid="{D0C0A963-9311-473D-81FC-65E295FE6364}"/>
    <cellStyle name="Normalny 5 6 4 2 2 3 2" xfId="13915" xr:uid="{9118AEEB-5FF0-4F88-835B-8DA6FD4EF970}"/>
    <cellStyle name="Normalny 5 6 4 2 2 4" xfId="13916" xr:uid="{DEF9B9F2-4816-426D-9204-02F57A9BBF9B}"/>
    <cellStyle name="Normalny 5 6 4 2 3" xfId="13917" xr:uid="{46347EAE-8FD3-4BFF-B280-8AC439176BDD}"/>
    <cellStyle name="Normalny 5 6 4 2 3 2" xfId="13918" xr:uid="{130B06AE-D5B3-4E91-A4F4-D60E2E8E9B50}"/>
    <cellStyle name="Normalny 5 6 4 2 3 2 2" xfId="13919" xr:uid="{4C0F8A19-6F2F-4EC8-AC74-90AD9BD77EE7}"/>
    <cellStyle name="Normalny 5 6 4 2 3 3" xfId="13920" xr:uid="{C7E76CFF-6D30-4EB9-9271-20374601C151}"/>
    <cellStyle name="Normalny 5 6 4 2 4" xfId="13921" xr:uid="{E6C90826-796B-4451-B1D6-56DA783B84FA}"/>
    <cellStyle name="Normalny 5 6 4 2 4 2" xfId="13922" xr:uid="{C8BFE72A-AD2F-4642-809D-E8B4211B3D26}"/>
    <cellStyle name="Normalny 5 6 4 2 5" xfId="13923" xr:uid="{B4AE5F80-E191-4A43-BA24-26020E261CDB}"/>
    <cellStyle name="Normalny 5 6 4 3" xfId="13924" xr:uid="{B221072E-50F5-4E56-B956-619ABC9B1AB7}"/>
    <cellStyle name="Normalny 5 6 4 3 2" xfId="13925" xr:uid="{7E06B081-1771-4DC6-9D31-27D472E8BA36}"/>
    <cellStyle name="Normalny 5 6 4 3 2 2" xfId="13926" xr:uid="{BD5CC964-7EB3-47E9-916A-C54363531459}"/>
    <cellStyle name="Normalny 5 6 4 3 2 2 2" xfId="13927" xr:uid="{77A3AABB-26A8-4582-B631-DD0D3E33A8AA}"/>
    <cellStyle name="Normalny 5 6 4 3 2 3" xfId="13928" xr:uid="{0C8A6B78-2BA3-48C0-A00B-2C1193AAFD27}"/>
    <cellStyle name="Normalny 5 6 4 3 3" xfId="13929" xr:uid="{81C27FDC-2448-44B6-B5AF-B9F9229AAAEE}"/>
    <cellStyle name="Normalny 5 6 4 3 3 2" xfId="13930" xr:uid="{F1734C0C-BF43-47A3-9443-198A6F2354EA}"/>
    <cellStyle name="Normalny 5 6 4 3 4" xfId="13931" xr:uid="{8FCB254D-9ED6-4BE8-B0E2-279934BA3719}"/>
    <cellStyle name="Normalny 5 6 4 4" xfId="13932" xr:uid="{487353F7-73C1-4A82-8924-A84F33881C61}"/>
    <cellStyle name="Normalny 5 6 4 4 2" xfId="13933" xr:uid="{5C89D68C-21D3-4736-BA85-836B3B614CB2}"/>
    <cellStyle name="Normalny 5 6 4 4 2 2" xfId="13934" xr:uid="{28CD5D96-E8DC-41A7-A577-C61D7CBE847B}"/>
    <cellStyle name="Normalny 5 6 4 4 3" xfId="13935" xr:uid="{164CEEF1-71A1-4A2F-913B-69915DC02552}"/>
    <cellStyle name="Normalny 5 6 4 5" xfId="13936" xr:uid="{8916CD15-45CE-4E34-9E6E-DCFAA6472DD5}"/>
    <cellStyle name="Normalny 5 6 4 5 2" xfId="13937" xr:uid="{7C95839B-684F-4A5E-8023-F26B17413D9D}"/>
    <cellStyle name="Normalny 5 6 4 6" xfId="13938" xr:uid="{6FFF5E09-5BD6-4CB2-88DB-59907EF50064}"/>
    <cellStyle name="Normalny 5 6 5" xfId="13939" xr:uid="{456F2246-5910-4A50-8C1E-15988BD98E9F}"/>
    <cellStyle name="Normalny 5 6 5 2" xfId="13940" xr:uid="{C670C8EE-1AD9-4476-94C5-26AE5F771D15}"/>
    <cellStyle name="Normalny 5 6 5 2 2" xfId="13941" xr:uid="{FFBCC015-38BB-4781-99C5-6A50A7D26C39}"/>
    <cellStyle name="Normalny 5 6 5 2 2 2" xfId="13942" xr:uid="{94300E82-7CD1-4B4A-B986-F32E39099DF6}"/>
    <cellStyle name="Normalny 5 6 5 2 2 2 2" xfId="13943" xr:uid="{1EC91165-5D8C-46BB-90F2-B2B4E093BC9A}"/>
    <cellStyle name="Normalny 5 6 5 2 2 3" xfId="13944" xr:uid="{9A36DDB6-01A6-44F1-BA08-A57A324B1287}"/>
    <cellStyle name="Normalny 5 6 5 2 3" xfId="13945" xr:uid="{990D62EF-9EF7-4071-A2D9-A3C7845143E3}"/>
    <cellStyle name="Normalny 5 6 5 2 3 2" xfId="13946" xr:uid="{3E75A47A-2891-4327-832F-AD9329ED6315}"/>
    <cellStyle name="Normalny 5 6 5 2 4" xfId="13947" xr:uid="{B0A6ACBC-0B9F-45EB-A4E5-D11FB8A7E68E}"/>
    <cellStyle name="Normalny 5 6 5 3" xfId="13948" xr:uid="{5A304267-19A7-4708-9209-40B6FB508A00}"/>
    <cellStyle name="Normalny 5 6 5 3 2" xfId="13949" xr:uid="{4A9A6C8E-05A0-48E0-A963-C5B710BAC100}"/>
    <cellStyle name="Normalny 5 6 5 3 2 2" xfId="13950" xr:uid="{82172463-FBBE-4703-B447-4C11E4A07D90}"/>
    <cellStyle name="Normalny 5 6 5 3 3" xfId="13951" xr:uid="{BD8B4B9F-7FA1-4FC8-B098-662ADBCB7185}"/>
    <cellStyle name="Normalny 5 6 5 4" xfId="13952" xr:uid="{5348AFC5-8176-44AA-90E4-37AFE00F2327}"/>
    <cellStyle name="Normalny 5 6 5 4 2" xfId="13953" xr:uid="{0CD821AD-2352-42F9-BD33-D1BC117CAEF0}"/>
    <cellStyle name="Normalny 5 6 5 5" xfId="13954" xr:uid="{A5B3811B-D804-4252-AAA6-678E1A5E1AD1}"/>
    <cellStyle name="Normalny 5 6 6" xfId="13955" xr:uid="{DF8AE629-A8DC-4966-B5FC-FE6C2848EC8C}"/>
    <cellStyle name="Normalny 5 6 6 2" xfId="13956" xr:uid="{F97A4EA0-6C2D-4AC0-8800-24275171B2AF}"/>
    <cellStyle name="Normalny 5 6 6 2 2" xfId="13957" xr:uid="{89331EA3-F3FF-4407-9833-EC12B33F5AC0}"/>
    <cellStyle name="Normalny 5 6 6 2 2 2" xfId="13958" xr:uid="{187363D7-8BD9-494F-A6D9-6B537E34ACD7}"/>
    <cellStyle name="Normalny 5 6 6 2 3" xfId="13959" xr:uid="{8ED7796A-D5D8-427D-B8C3-0F1A4E49EF47}"/>
    <cellStyle name="Normalny 5 6 6 3" xfId="13960" xr:uid="{52833F5E-85E4-47BA-B61B-B52FA20836A8}"/>
    <cellStyle name="Normalny 5 6 6 3 2" xfId="13961" xr:uid="{6F4295D6-078E-41B7-8EFC-706E24F3B513}"/>
    <cellStyle name="Normalny 5 6 6 4" xfId="13962" xr:uid="{FC1059BC-B5AF-41CC-8A9A-1249653517B3}"/>
    <cellStyle name="Normalny 5 6 7" xfId="13963" xr:uid="{53934E81-72F3-46FE-814E-9616CEC4BC24}"/>
    <cellStyle name="Normalny 5 6 7 2" xfId="13964" xr:uid="{3877A9C9-7E51-4C17-999F-9FAF9038358D}"/>
    <cellStyle name="Normalny 5 6 7 2 2" xfId="13965" xr:uid="{664C421C-EE60-4172-93C9-B35125E11E41}"/>
    <cellStyle name="Normalny 5 6 7 3" xfId="13966" xr:uid="{5AEF461E-DF94-4FD5-A9A1-6357EEC929CB}"/>
    <cellStyle name="Normalny 5 6 8" xfId="13967" xr:uid="{7E00A7C7-2D86-40DE-8287-7701B4F22C84}"/>
    <cellStyle name="Normalny 5 6 8 2" xfId="13968" xr:uid="{EDECEE8D-53B2-4343-886E-C0813A483146}"/>
    <cellStyle name="Normalny 5 6 9" xfId="13969" xr:uid="{6747C35E-BA5E-4078-AAA9-B7CAFCF8E910}"/>
    <cellStyle name="Normalny 5 7" xfId="13970" xr:uid="{BBA8E3E1-C518-466A-A0C0-320B0D4F5229}"/>
    <cellStyle name="Normalny 5 7 2" xfId="13971" xr:uid="{91B74338-E947-45BC-B969-B7BA04E6187A}"/>
    <cellStyle name="Normalny 5 7 2 2" xfId="13972" xr:uid="{8FD085A3-302F-4268-8DCB-0D2E526E5346}"/>
    <cellStyle name="Normalny 5 7 2 2 2" xfId="13973" xr:uid="{1AA90D18-5D4E-4146-9AAC-E880BE47F74E}"/>
    <cellStyle name="Normalny 5 7 2 2 2 2" xfId="13974" xr:uid="{D35CC1C1-4F21-42D3-B411-C743693D91AF}"/>
    <cellStyle name="Normalny 5 7 2 2 2 2 2" xfId="13975" xr:uid="{39D2800D-7C66-47FB-9313-F2BD631CC451}"/>
    <cellStyle name="Normalny 5 7 2 2 2 2 2 2" xfId="13976" xr:uid="{B4C7482D-21D0-4BC4-BD2A-56E9F09D256A}"/>
    <cellStyle name="Normalny 5 7 2 2 2 2 2 2 2" xfId="13977" xr:uid="{41DEBE09-8388-4723-AAF0-7FE52DA03F61}"/>
    <cellStyle name="Normalny 5 7 2 2 2 2 2 3" xfId="13978" xr:uid="{8756AD06-5E16-4567-81D4-3DACEC8B1BB4}"/>
    <cellStyle name="Normalny 5 7 2 2 2 2 3" xfId="13979" xr:uid="{D79C7F8A-D797-4FE3-AC7F-E554DB79F073}"/>
    <cellStyle name="Normalny 5 7 2 2 2 2 3 2" xfId="13980" xr:uid="{E49603D7-89AB-4819-9973-5B5E60DA22F3}"/>
    <cellStyle name="Normalny 5 7 2 2 2 2 4" xfId="13981" xr:uid="{DC0483CE-9DBC-4BDF-882E-F803577A1EF2}"/>
    <cellStyle name="Normalny 5 7 2 2 2 3" xfId="13982" xr:uid="{436D1729-5BE8-4EB0-93B3-F8CB5D13EB5E}"/>
    <cellStyle name="Normalny 5 7 2 2 2 3 2" xfId="13983" xr:uid="{B490CDD1-1395-42AF-BAC6-2ADF778BEABB}"/>
    <cellStyle name="Normalny 5 7 2 2 2 3 2 2" xfId="13984" xr:uid="{087EBF4A-971D-436F-84A3-77AE77F80B84}"/>
    <cellStyle name="Normalny 5 7 2 2 2 3 3" xfId="13985" xr:uid="{EE275F89-C5E8-4B4B-8920-475179549FCD}"/>
    <cellStyle name="Normalny 5 7 2 2 2 4" xfId="13986" xr:uid="{079E9713-AD0D-4C2E-A8DD-DCAAA2197AC9}"/>
    <cellStyle name="Normalny 5 7 2 2 2 4 2" xfId="13987" xr:uid="{C4EA96E8-037A-4265-93EE-6F5E0005BA83}"/>
    <cellStyle name="Normalny 5 7 2 2 2 5" xfId="13988" xr:uid="{8E1D1BF2-9BA2-4CD6-A4B8-37227598E41E}"/>
    <cellStyle name="Normalny 5 7 2 2 3" xfId="13989" xr:uid="{C342EEC1-54BD-4A63-912A-74878991330E}"/>
    <cellStyle name="Normalny 5 7 2 2 3 2" xfId="13990" xr:uid="{3FCD3535-1A47-4277-A293-8D5638ECEBE5}"/>
    <cellStyle name="Normalny 5 7 2 2 3 2 2" xfId="13991" xr:uid="{A6DC7C52-2F74-41FD-B6CF-C65BE3C39693}"/>
    <cellStyle name="Normalny 5 7 2 2 3 2 2 2" xfId="13992" xr:uid="{378DF9BB-8D5D-4249-92CB-C4DCEE695F6A}"/>
    <cellStyle name="Normalny 5 7 2 2 3 2 3" xfId="13993" xr:uid="{891EE54D-7697-4F0F-AFD2-7AF2590CE736}"/>
    <cellStyle name="Normalny 5 7 2 2 3 3" xfId="13994" xr:uid="{F4F6B63B-2487-45F9-B936-80123E428A4D}"/>
    <cellStyle name="Normalny 5 7 2 2 3 3 2" xfId="13995" xr:uid="{541247B5-3F6F-4EDF-B639-E6C3D8F5088F}"/>
    <cellStyle name="Normalny 5 7 2 2 3 4" xfId="13996" xr:uid="{FF14BE37-40A3-4BC5-B4B1-E4E65A9F7F25}"/>
    <cellStyle name="Normalny 5 7 2 2 4" xfId="13997" xr:uid="{F66EFBDB-89CC-4068-B1C0-F363615B24FF}"/>
    <cellStyle name="Normalny 5 7 2 2 4 2" xfId="13998" xr:uid="{5A253EF7-3CDB-4CAE-899D-28054B541F6E}"/>
    <cellStyle name="Normalny 5 7 2 2 4 2 2" xfId="13999" xr:uid="{23516514-76C7-4927-A2FA-D5D49CE71CD2}"/>
    <cellStyle name="Normalny 5 7 2 2 4 3" xfId="14000" xr:uid="{D8D3B9A0-3949-450C-829A-FAA9088F8A00}"/>
    <cellStyle name="Normalny 5 7 2 2 5" xfId="14001" xr:uid="{94290CCB-33E3-485E-AA0A-5869767FF3A7}"/>
    <cellStyle name="Normalny 5 7 2 2 5 2" xfId="14002" xr:uid="{D76BBAF7-BD60-4A3F-8DBD-497A70411C37}"/>
    <cellStyle name="Normalny 5 7 2 2 6" xfId="14003" xr:uid="{70D799F6-06E3-4ED1-A773-AC76984415AB}"/>
    <cellStyle name="Normalny 5 7 2 3" xfId="14004" xr:uid="{976C2A11-2D14-4B77-B31E-AB1891CBFA09}"/>
    <cellStyle name="Normalny 5 7 2 3 2" xfId="14005" xr:uid="{8340ADEB-867E-457A-A482-64FFE044CA5D}"/>
    <cellStyle name="Normalny 5 7 2 3 2 2" xfId="14006" xr:uid="{49C8BB5E-EE5B-4DFA-B305-02E2C3D763C0}"/>
    <cellStyle name="Normalny 5 7 2 3 2 2 2" xfId="14007" xr:uid="{4D1B3FFD-CDBC-49F9-9170-80C869B79D35}"/>
    <cellStyle name="Normalny 5 7 2 3 2 2 2 2" xfId="14008" xr:uid="{1C8755DC-7EF9-4D20-A094-FB9535B828EE}"/>
    <cellStyle name="Normalny 5 7 2 3 2 2 3" xfId="14009" xr:uid="{213AB2A9-C365-483C-8CE6-0727C8EE9164}"/>
    <cellStyle name="Normalny 5 7 2 3 2 3" xfId="14010" xr:uid="{E235857A-9E9F-4648-9F5A-0E766E9393E4}"/>
    <cellStyle name="Normalny 5 7 2 3 2 3 2" xfId="14011" xr:uid="{23662137-DE60-478C-9F28-F6BC2082E6C5}"/>
    <cellStyle name="Normalny 5 7 2 3 2 4" xfId="14012" xr:uid="{5C0C5298-6013-45D3-8461-1700B4CA7C6C}"/>
    <cellStyle name="Normalny 5 7 2 3 3" xfId="14013" xr:uid="{FFB8DB37-4247-45A1-9A3A-458966455A8D}"/>
    <cellStyle name="Normalny 5 7 2 3 3 2" xfId="14014" xr:uid="{5CECA782-2E7D-48CC-9AA2-1861785529CE}"/>
    <cellStyle name="Normalny 5 7 2 3 3 2 2" xfId="14015" xr:uid="{B25E5845-109D-48F6-BB02-A7DEEF3468A0}"/>
    <cellStyle name="Normalny 5 7 2 3 3 3" xfId="14016" xr:uid="{4C50E878-92D6-480A-A23E-EBC3D5378A89}"/>
    <cellStyle name="Normalny 5 7 2 3 4" xfId="14017" xr:uid="{1D1B69A4-CCCB-4B5A-A564-9C5855407A2C}"/>
    <cellStyle name="Normalny 5 7 2 3 4 2" xfId="14018" xr:uid="{1F21DE11-A0D3-4544-B51E-CC0BB525D417}"/>
    <cellStyle name="Normalny 5 7 2 3 5" xfId="14019" xr:uid="{E7354768-AB0D-4E86-BF51-FBC44720ACCE}"/>
    <cellStyle name="Normalny 5 7 2 4" xfId="14020" xr:uid="{757D6B49-7EA6-4422-8250-D11B27EA18BE}"/>
    <cellStyle name="Normalny 5 7 2 4 2" xfId="14021" xr:uid="{5ADFC727-0145-458D-9A73-DB8E0887E665}"/>
    <cellStyle name="Normalny 5 7 2 4 2 2" xfId="14022" xr:uid="{C0F52CF5-3B3E-4F84-9634-7598904FC6CF}"/>
    <cellStyle name="Normalny 5 7 2 4 2 2 2" xfId="14023" xr:uid="{C699C621-B7E0-4492-8AFD-19D9905CA90A}"/>
    <cellStyle name="Normalny 5 7 2 4 2 3" xfId="14024" xr:uid="{D3676FFF-0A76-480D-99CE-FECADB6309DC}"/>
    <cellStyle name="Normalny 5 7 2 4 3" xfId="14025" xr:uid="{E850DDBC-0E8E-49EC-9C81-2481604C3578}"/>
    <cellStyle name="Normalny 5 7 2 4 3 2" xfId="14026" xr:uid="{32E44F22-8671-4A5C-BD10-B62ABC32C617}"/>
    <cellStyle name="Normalny 5 7 2 4 4" xfId="14027" xr:uid="{5CD48814-70D1-4E89-BD29-0C5C3BE0CEE2}"/>
    <cellStyle name="Normalny 5 7 2 5" xfId="14028" xr:uid="{B25D4938-DEDE-4E04-81EE-A5524E09B981}"/>
    <cellStyle name="Normalny 5 7 2 5 2" xfId="14029" xr:uid="{1A66E06D-2FDF-417B-BC49-8EA28E8F16D1}"/>
    <cellStyle name="Normalny 5 7 2 5 2 2" xfId="14030" xr:uid="{FB4536F7-0ECB-4AF9-964B-EF0112482F06}"/>
    <cellStyle name="Normalny 5 7 2 5 3" xfId="14031" xr:uid="{1D96F427-1387-4433-960D-6514EF4E3D8F}"/>
    <cellStyle name="Normalny 5 7 2 6" xfId="14032" xr:uid="{83AAD10D-E68F-4F0F-97DD-E04E044D51D2}"/>
    <cellStyle name="Normalny 5 7 2 6 2" xfId="14033" xr:uid="{CAB14F95-5641-4F0A-821B-E87B8D8B3959}"/>
    <cellStyle name="Normalny 5 7 2 7" xfId="14034" xr:uid="{E3A5F8DB-6066-46E7-9464-94AFDE4F12FA}"/>
    <cellStyle name="Normalny 5 7 3" xfId="14035" xr:uid="{801F3849-848B-43B7-B6EC-2B444104214D}"/>
    <cellStyle name="Normalny 5 7 3 2" xfId="14036" xr:uid="{DDDEEAD1-BE01-4306-84E5-54CB50E50781}"/>
    <cellStyle name="Normalny 5 7 3 2 2" xfId="14037" xr:uid="{2DA049D7-647F-43B6-8DAD-F3DE0D7EE880}"/>
    <cellStyle name="Normalny 5 7 3 2 2 2" xfId="14038" xr:uid="{8B017F5C-D162-47FF-AD60-6430CB549041}"/>
    <cellStyle name="Normalny 5 7 3 2 2 2 2" xfId="14039" xr:uid="{80D3A5A5-05FE-45C4-A532-5C05C65B9384}"/>
    <cellStyle name="Normalny 5 7 3 2 2 2 2 2" xfId="14040" xr:uid="{5A4AF4CE-26F6-43FE-B0B3-E33F50E5CE6D}"/>
    <cellStyle name="Normalny 5 7 3 2 2 2 3" xfId="14041" xr:uid="{F4739595-F9C3-47E5-8AE1-0E4F991EE6C9}"/>
    <cellStyle name="Normalny 5 7 3 2 2 3" xfId="14042" xr:uid="{7D0D4D2E-CBB7-4A88-AEFD-C7704B0134C5}"/>
    <cellStyle name="Normalny 5 7 3 2 2 3 2" xfId="14043" xr:uid="{EE08DCD7-CF65-4D0D-A298-77D55B0C9DD1}"/>
    <cellStyle name="Normalny 5 7 3 2 2 4" xfId="14044" xr:uid="{73620A6A-2BE5-45ED-B733-62F839199F8E}"/>
    <cellStyle name="Normalny 5 7 3 2 3" xfId="14045" xr:uid="{B018A591-F323-4D94-BEC4-68AB42F7C3DB}"/>
    <cellStyle name="Normalny 5 7 3 2 3 2" xfId="14046" xr:uid="{05C2DA81-A7AB-4F6D-93DE-EBE8DEF6085A}"/>
    <cellStyle name="Normalny 5 7 3 2 3 2 2" xfId="14047" xr:uid="{FC3FFCE0-18C6-4C93-9453-6E2ACA665FE6}"/>
    <cellStyle name="Normalny 5 7 3 2 3 3" xfId="14048" xr:uid="{9433F943-3EDE-46F3-9761-702F0579C22A}"/>
    <cellStyle name="Normalny 5 7 3 2 4" xfId="14049" xr:uid="{2F3ED681-EDB1-48D2-9714-BD2CED2BD638}"/>
    <cellStyle name="Normalny 5 7 3 2 4 2" xfId="14050" xr:uid="{1C91104B-278A-4119-860D-89D621BAB4C3}"/>
    <cellStyle name="Normalny 5 7 3 2 5" xfId="14051" xr:uid="{D2C5F25E-10C7-4224-ADCB-E37C6D0DD9E0}"/>
    <cellStyle name="Normalny 5 7 3 3" xfId="14052" xr:uid="{970C3C72-6C51-4D1C-8EC4-976B027C1001}"/>
    <cellStyle name="Normalny 5 7 3 3 2" xfId="14053" xr:uid="{A9838F9D-DED8-47C0-B142-5C422C6849F9}"/>
    <cellStyle name="Normalny 5 7 3 3 2 2" xfId="14054" xr:uid="{96206122-6610-4BA6-A550-85A5C3F3B334}"/>
    <cellStyle name="Normalny 5 7 3 3 2 2 2" xfId="14055" xr:uid="{448D12A5-682C-4388-BC66-C14C035BBFB7}"/>
    <cellStyle name="Normalny 5 7 3 3 2 3" xfId="14056" xr:uid="{E6142A8D-F5D2-42A1-8BFD-C6D81ACBA18C}"/>
    <cellStyle name="Normalny 5 7 3 3 3" xfId="14057" xr:uid="{73911677-2DD8-48F3-8135-2A9C5A58E84A}"/>
    <cellStyle name="Normalny 5 7 3 3 3 2" xfId="14058" xr:uid="{FFE4AE5A-DC71-43FC-8891-ED9B4AC6D629}"/>
    <cellStyle name="Normalny 5 7 3 3 4" xfId="14059" xr:uid="{BEFD7D60-8ABC-4323-91E9-C8B0969DB681}"/>
    <cellStyle name="Normalny 5 7 3 4" xfId="14060" xr:uid="{053414EF-7CC1-4904-B7F7-ADC674B87DEE}"/>
    <cellStyle name="Normalny 5 7 3 4 2" xfId="14061" xr:uid="{61DFE588-5875-4F20-87C2-A073344A3801}"/>
    <cellStyle name="Normalny 5 7 3 4 2 2" xfId="14062" xr:uid="{DEDB6224-3C2C-4FFD-850F-33A7D1C7F0D3}"/>
    <cellStyle name="Normalny 5 7 3 4 3" xfId="14063" xr:uid="{E9780B16-23A1-414C-97F9-FD5A9E3EF575}"/>
    <cellStyle name="Normalny 5 7 3 5" xfId="14064" xr:uid="{DFF26B7B-300B-4825-B5A8-7089E3FA7279}"/>
    <cellStyle name="Normalny 5 7 3 5 2" xfId="14065" xr:uid="{1C7B9B91-CA44-4CD6-AEAE-5E9B01E3D74F}"/>
    <cellStyle name="Normalny 5 7 3 6" xfId="14066" xr:uid="{DEC81E38-2462-475E-898C-8C6EA1E27AEC}"/>
    <cellStyle name="Normalny 5 7 4" xfId="14067" xr:uid="{E9ED4F42-F260-4DA4-8E30-5A2E5B3D1C24}"/>
    <cellStyle name="Normalny 5 7 4 2" xfId="14068" xr:uid="{F5FC18C2-6E86-4BC9-AD8E-1C78AA00F9EB}"/>
    <cellStyle name="Normalny 5 7 4 2 2" xfId="14069" xr:uid="{A43F99CE-4CA2-4178-A029-3E1C5C7FC847}"/>
    <cellStyle name="Normalny 5 7 4 2 2 2" xfId="14070" xr:uid="{3DEEA566-98CD-4F25-8C8A-FA9E03CFC5E9}"/>
    <cellStyle name="Normalny 5 7 4 2 2 2 2" xfId="14071" xr:uid="{09E0DD62-E547-4EC9-97A0-6DDCF39EF3FC}"/>
    <cellStyle name="Normalny 5 7 4 2 2 3" xfId="14072" xr:uid="{6D8FE229-5919-4C15-95AD-45743F35C56F}"/>
    <cellStyle name="Normalny 5 7 4 2 3" xfId="14073" xr:uid="{18576AD7-3700-429B-8D7D-E53EE0978BA2}"/>
    <cellStyle name="Normalny 5 7 4 2 3 2" xfId="14074" xr:uid="{D54F243F-0749-4B48-A592-A65F3A7B9806}"/>
    <cellStyle name="Normalny 5 7 4 2 4" xfId="14075" xr:uid="{01330A63-BEF4-4DE4-ACDA-832521EF21A9}"/>
    <cellStyle name="Normalny 5 7 4 3" xfId="14076" xr:uid="{963790DD-C5FF-4315-B2AE-87AF8DEA13F2}"/>
    <cellStyle name="Normalny 5 7 4 3 2" xfId="14077" xr:uid="{25F00FC7-5A64-42C0-9DA2-EC2FF8F08058}"/>
    <cellStyle name="Normalny 5 7 4 3 2 2" xfId="14078" xr:uid="{DB1F65F4-EF75-4B62-90F0-4489A993681E}"/>
    <cellStyle name="Normalny 5 7 4 3 3" xfId="14079" xr:uid="{51DC6787-5035-467F-B635-748B8CA973C4}"/>
    <cellStyle name="Normalny 5 7 4 4" xfId="14080" xr:uid="{9DBCDA83-B346-42B0-859B-886310581EFC}"/>
    <cellStyle name="Normalny 5 7 4 4 2" xfId="14081" xr:uid="{A13325DE-2609-4778-AD4E-3BE3A1C5C485}"/>
    <cellStyle name="Normalny 5 7 4 5" xfId="14082" xr:uid="{0FB22C30-C423-4337-9DB4-6A8E41ACBBCF}"/>
    <cellStyle name="Normalny 5 7 5" xfId="14083" xr:uid="{AD0A6460-99C6-488B-B2B3-ADBC37733F36}"/>
    <cellStyle name="Normalny 5 7 5 2" xfId="14084" xr:uid="{B99E7C1F-BB5E-4099-8138-25EDE07CF4DB}"/>
    <cellStyle name="Normalny 5 7 5 2 2" xfId="14085" xr:uid="{E7245A9A-ED8A-48E0-9619-46420998B3AA}"/>
    <cellStyle name="Normalny 5 7 5 2 2 2" xfId="14086" xr:uid="{801C1038-D93F-41B3-B5A6-A1D0829093B8}"/>
    <cellStyle name="Normalny 5 7 5 2 3" xfId="14087" xr:uid="{9010449E-633B-4D6F-A759-16F1EFDC8ADD}"/>
    <cellStyle name="Normalny 5 7 5 3" xfId="14088" xr:uid="{2A1BC132-1103-4AEC-9271-353B5E6872F8}"/>
    <cellStyle name="Normalny 5 7 5 3 2" xfId="14089" xr:uid="{5172C572-ABB6-4A1E-9443-4F5A0431BA8B}"/>
    <cellStyle name="Normalny 5 7 5 4" xfId="14090" xr:uid="{75CA8C6E-5A3E-45ED-9DDC-570F65C3723C}"/>
    <cellStyle name="Normalny 5 7 6" xfId="14091" xr:uid="{0D76B96B-5308-432C-9948-D2C1D5A4DFF4}"/>
    <cellStyle name="Normalny 5 7 6 2" xfId="14092" xr:uid="{13EF26D4-B307-43F8-A8B2-51A946582BEA}"/>
    <cellStyle name="Normalny 5 7 6 2 2" xfId="14093" xr:uid="{CBF21A5C-4459-4E12-A2F7-B75E9ECB72EC}"/>
    <cellStyle name="Normalny 5 7 6 3" xfId="14094" xr:uid="{D97D664A-60F2-4B87-A7B7-ACA84FA44004}"/>
    <cellStyle name="Normalny 5 7 7" xfId="14095" xr:uid="{3D259283-2166-41DF-9423-9AE7D99EAC9C}"/>
    <cellStyle name="Normalny 5 7 7 2" xfId="14096" xr:uid="{EDEB9507-B43E-4878-A9A8-F8B80D219C26}"/>
    <cellStyle name="Normalny 5 7 8" xfId="14097" xr:uid="{083A8470-05E1-467C-9B23-2C82E4ED7B59}"/>
    <cellStyle name="Normalny 5 7 9" xfId="40761" xr:uid="{AD5FE7E6-562E-4F52-B320-F16878550D41}"/>
    <cellStyle name="Normalny 5 8" xfId="14098" xr:uid="{E6C778A0-4A08-4B40-9DFF-05575CEE7C0C}"/>
    <cellStyle name="Normalny 5 8 2" xfId="14099" xr:uid="{5F5369DC-A4BE-45D1-9F29-7887B28735BD}"/>
    <cellStyle name="Normalny 5 8 2 2" xfId="14100" xr:uid="{43623C54-E8B1-48BC-A003-81278EA7C9F8}"/>
    <cellStyle name="Normalny 5 8 2 2 2" xfId="14101" xr:uid="{317632F7-A1AD-4611-B06A-6CF1C18F5031}"/>
    <cellStyle name="Normalny 5 8 2 2 2 2" xfId="14102" xr:uid="{1C682452-0C13-4757-A8E2-18656F56CBEA}"/>
    <cellStyle name="Normalny 5 8 2 2 2 2 2" xfId="14103" xr:uid="{D494507B-1640-4EE5-8621-4C533D47E800}"/>
    <cellStyle name="Normalny 5 8 2 2 2 2 2 2" xfId="14104" xr:uid="{960203FE-3409-4AB8-B75F-9A894DAA9239}"/>
    <cellStyle name="Normalny 5 8 2 2 2 2 3" xfId="14105" xr:uid="{3A553436-ADFC-41B0-AF0A-507969F5A852}"/>
    <cellStyle name="Normalny 5 8 2 2 2 3" xfId="14106" xr:uid="{617E122E-3D6E-49F8-8DD2-8453DA784DD5}"/>
    <cellStyle name="Normalny 5 8 2 2 2 3 2" xfId="14107" xr:uid="{32E27D50-2EB0-41FA-8394-AF6DE2BACA36}"/>
    <cellStyle name="Normalny 5 8 2 2 2 4" xfId="14108" xr:uid="{7206D7D4-7E02-4CB9-B46B-D6862A5B1E18}"/>
    <cellStyle name="Normalny 5 8 2 2 3" xfId="14109" xr:uid="{10BC1E26-66E3-4B48-A335-C8E74A660A86}"/>
    <cellStyle name="Normalny 5 8 2 2 3 2" xfId="14110" xr:uid="{B15AC124-4221-41FB-A298-A3E827F15123}"/>
    <cellStyle name="Normalny 5 8 2 2 3 2 2" xfId="14111" xr:uid="{17E0BB93-B4C6-4A9B-8FB2-9C44F88AA0CB}"/>
    <cellStyle name="Normalny 5 8 2 2 3 3" xfId="14112" xr:uid="{93E2B14D-3412-4531-A62C-3B17F3627D7E}"/>
    <cellStyle name="Normalny 5 8 2 2 4" xfId="14113" xr:uid="{D3F9FF95-4D8E-4915-A20B-25D2126D471D}"/>
    <cellStyle name="Normalny 5 8 2 2 4 2" xfId="14114" xr:uid="{E7AB2C33-CF4E-47B7-9BB7-EE176A66AA51}"/>
    <cellStyle name="Normalny 5 8 2 2 5" xfId="14115" xr:uid="{90BD67B4-7EBF-4779-96A0-12A0F8BD289A}"/>
    <cellStyle name="Normalny 5 8 2 3" xfId="14116" xr:uid="{56822A6F-42DF-47BA-95A1-72C24F0702CB}"/>
    <cellStyle name="Normalny 5 8 2 3 2" xfId="14117" xr:uid="{56C228CC-CE1D-4438-917B-98C9A5C52161}"/>
    <cellStyle name="Normalny 5 8 2 3 2 2" xfId="14118" xr:uid="{0CE6C1AC-9947-433A-AA7A-9DAA9EE42259}"/>
    <cellStyle name="Normalny 5 8 2 3 2 2 2" xfId="14119" xr:uid="{B479A7F6-9A28-4B5A-A4E0-DB8114BA55A1}"/>
    <cellStyle name="Normalny 5 8 2 3 2 3" xfId="14120" xr:uid="{A023BEA7-A352-458A-B238-7BC9CBAD9B07}"/>
    <cellStyle name="Normalny 5 8 2 3 3" xfId="14121" xr:uid="{12D62096-39DC-4EF2-B6BC-55D5FCF8B363}"/>
    <cellStyle name="Normalny 5 8 2 3 3 2" xfId="14122" xr:uid="{8745F4D6-4E06-4F45-88FE-0993A9E64A4B}"/>
    <cellStyle name="Normalny 5 8 2 3 4" xfId="14123" xr:uid="{3DF7BAB9-9220-48E6-B333-EEC9AC3DE6FF}"/>
    <cellStyle name="Normalny 5 8 2 4" xfId="14124" xr:uid="{EA62D5CE-290F-4FD2-9FE2-78FF540BC638}"/>
    <cellStyle name="Normalny 5 8 2 4 2" xfId="14125" xr:uid="{CEEDF8C7-BD21-4EB1-B4F4-E8E38D598D77}"/>
    <cellStyle name="Normalny 5 8 2 4 2 2" xfId="14126" xr:uid="{7663CF65-7168-4DDC-94B8-CA654A2427D1}"/>
    <cellStyle name="Normalny 5 8 2 4 3" xfId="14127" xr:uid="{0ECFFD21-C552-4435-8187-60B7007FECBA}"/>
    <cellStyle name="Normalny 5 8 2 5" xfId="14128" xr:uid="{D2AAA2F7-9317-4F41-B9F1-B8CAE398E80E}"/>
    <cellStyle name="Normalny 5 8 2 5 2" xfId="14129" xr:uid="{2B548FC7-6515-4590-8C7F-1E637842CBB9}"/>
    <cellStyle name="Normalny 5 8 2 6" xfId="14130" xr:uid="{F47181A6-80ED-4A5E-A244-1EDAC9E408AB}"/>
    <cellStyle name="Normalny 5 8 3" xfId="14131" xr:uid="{9D8ACB51-6FC6-49C8-BFEE-FF7783016DAA}"/>
    <cellStyle name="Normalny 5 8 3 2" xfId="14132" xr:uid="{B35FF9DC-850D-4029-990B-2257C8CD5727}"/>
    <cellStyle name="Normalny 5 8 3 2 2" xfId="14133" xr:uid="{C31132E8-9EFB-4052-A45E-AEE7CD3E3B5A}"/>
    <cellStyle name="Normalny 5 8 3 2 2 2" xfId="14134" xr:uid="{AE0F5079-DEE1-4FFB-90D2-B74DD0BB990B}"/>
    <cellStyle name="Normalny 5 8 3 2 2 2 2" xfId="14135" xr:uid="{440BC3AA-683B-413B-9B54-D35349CE2981}"/>
    <cellStyle name="Normalny 5 8 3 2 2 3" xfId="14136" xr:uid="{DF977F23-2822-4F44-BA2A-EDBD16275A40}"/>
    <cellStyle name="Normalny 5 8 3 2 3" xfId="14137" xr:uid="{FCCE479E-02D6-44B2-B3AE-39D50EDB2B8A}"/>
    <cellStyle name="Normalny 5 8 3 2 3 2" xfId="14138" xr:uid="{960347A6-C212-4D22-B0B2-44F6B81ED00C}"/>
    <cellStyle name="Normalny 5 8 3 2 4" xfId="14139" xr:uid="{EC14CF96-9F9A-45B0-9125-43FB6AFC3810}"/>
    <cellStyle name="Normalny 5 8 3 3" xfId="14140" xr:uid="{32A530AA-DEDE-4656-A901-45A8AED459DE}"/>
    <cellStyle name="Normalny 5 8 3 3 2" xfId="14141" xr:uid="{0BD27B73-D925-43B0-9C6E-A216B7710AC9}"/>
    <cellStyle name="Normalny 5 8 3 3 2 2" xfId="14142" xr:uid="{85F4ADAF-ADEB-4682-BAAB-B769A5FC6ACB}"/>
    <cellStyle name="Normalny 5 8 3 3 3" xfId="14143" xr:uid="{3B1D56DF-3E3F-449F-9E72-99854A67D3A8}"/>
    <cellStyle name="Normalny 5 8 3 4" xfId="14144" xr:uid="{90388FF9-9B5C-4DA1-81F4-458DE0CD1315}"/>
    <cellStyle name="Normalny 5 8 3 4 2" xfId="14145" xr:uid="{59722D3B-A815-4393-8F82-488236983F92}"/>
    <cellStyle name="Normalny 5 8 3 5" xfId="14146" xr:uid="{9BA686BC-9E70-412D-837C-85AD25FE14B1}"/>
    <cellStyle name="Normalny 5 8 4" xfId="14147" xr:uid="{66EA6F8C-EC77-44E4-AEC0-FCB51CE2C629}"/>
    <cellStyle name="Normalny 5 8 4 2" xfId="14148" xr:uid="{6E36BC19-7263-4C4D-8E32-E0E395EC36A5}"/>
    <cellStyle name="Normalny 5 8 4 2 2" xfId="14149" xr:uid="{C6B6C29B-BC25-47D3-97AD-5F6FE01BC8E3}"/>
    <cellStyle name="Normalny 5 8 4 2 2 2" xfId="14150" xr:uid="{7A962CC0-6F94-4262-A540-64C62F9000A4}"/>
    <cellStyle name="Normalny 5 8 4 2 3" xfId="14151" xr:uid="{B5AA4B71-25BF-4D24-A3C0-7A0F3A224233}"/>
    <cellStyle name="Normalny 5 8 4 3" xfId="14152" xr:uid="{2B95DF50-503F-40C9-A5E9-B5D730BCB4BA}"/>
    <cellStyle name="Normalny 5 8 4 3 2" xfId="14153" xr:uid="{2B23DC60-C7C9-45BC-BFBC-D185F6815CC3}"/>
    <cellStyle name="Normalny 5 8 4 4" xfId="14154" xr:uid="{279EFE48-2972-4682-8D33-FA577E1B3153}"/>
    <cellStyle name="Normalny 5 8 5" xfId="14155" xr:uid="{5F8EFFF0-2AC7-426F-BA2D-CF063BA79AF1}"/>
    <cellStyle name="Normalny 5 8 5 2" xfId="14156" xr:uid="{EE8884F5-CEE0-40EC-8E44-BDD20DFEA405}"/>
    <cellStyle name="Normalny 5 8 5 2 2" xfId="14157" xr:uid="{1649CF6A-E676-45B5-BB32-9E9E3906548D}"/>
    <cellStyle name="Normalny 5 8 5 3" xfId="14158" xr:uid="{BBD0612C-D72A-417B-A1F3-D3624C1A2984}"/>
    <cellStyle name="Normalny 5 8 6" xfId="14159" xr:uid="{F8378FE4-0253-493A-BAEA-4906E2BB4725}"/>
    <cellStyle name="Normalny 5 8 6 2" xfId="14160" xr:uid="{AA3259DD-74F2-4298-BA9D-04F5DFF92829}"/>
    <cellStyle name="Normalny 5 8 7" xfId="14161" xr:uid="{8E742741-EAE7-4DD5-8733-B608020AF73E}"/>
    <cellStyle name="Normalny 5 8 8" xfId="40762" xr:uid="{E151F701-7906-4F24-B815-CB57D9FFF8FE}"/>
    <cellStyle name="Normalny 5 9" xfId="14162" xr:uid="{84B49566-8D97-4FBB-BFC3-B1BBBB28AE25}"/>
    <cellStyle name="Normalny 5 9 2" xfId="14163" xr:uid="{39079BB9-0D60-45A0-A710-D73BF126AC5A}"/>
    <cellStyle name="Normalny 5 9 2 2" xfId="14164" xr:uid="{8FF4EECD-28A2-4D3C-9C21-B7E68BBFD689}"/>
    <cellStyle name="Normalny 5 9 2 2 2" xfId="14165" xr:uid="{D7DD470E-DA73-4ECA-BAF6-B99CC216FBC4}"/>
    <cellStyle name="Normalny 5 9 2 2 2 2" xfId="14166" xr:uid="{E039EA0C-051D-43F2-ADB4-BDE41FA7E07B}"/>
    <cellStyle name="Normalny 5 9 2 2 2 2 2" xfId="14167" xr:uid="{A3186729-2E0F-4FFF-B79E-BDC5C1503494}"/>
    <cellStyle name="Normalny 5 9 2 2 2 3" xfId="14168" xr:uid="{75704F02-3354-427E-9BB9-78CA8002AF2E}"/>
    <cellStyle name="Normalny 5 9 2 2 3" xfId="14169" xr:uid="{9A1D3237-6504-4BF0-82BE-D1B6BB32B76F}"/>
    <cellStyle name="Normalny 5 9 2 2 3 2" xfId="14170" xr:uid="{8CFCB07C-44B3-45B3-84D2-87A7050FB311}"/>
    <cellStyle name="Normalny 5 9 2 2 4" xfId="14171" xr:uid="{4D069149-1B2A-474D-AB0C-891AFA25D579}"/>
    <cellStyle name="Normalny 5 9 2 3" xfId="14172" xr:uid="{062F6533-0296-4AFC-9889-B7664FAB6EBC}"/>
    <cellStyle name="Normalny 5 9 2 3 2" xfId="14173" xr:uid="{D72C4158-50F2-483C-ADDE-2A4F634D3010}"/>
    <cellStyle name="Normalny 5 9 2 3 2 2" xfId="14174" xr:uid="{22690E24-0E71-434B-8039-94CB3C8B7B9D}"/>
    <cellStyle name="Normalny 5 9 2 3 3" xfId="14175" xr:uid="{09189774-E0B5-495B-864F-C484E6A14FE6}"/>
    <cellStyle name="Normalny 5 9 2 4" xfId="14176" xr:uid="{1EE60621-C5A7-456E-B3D0-1529EE1DFEF1}"/>
    <cellStyle name="Normalny 5 9 2 4 2" xfId="14177" xr:uid="{5E6F862B-ECCB-4CD0-9E0E-258E992241AB}"/>
    <cellStyle name="Normalny 5 9 2 5" xfId="14178" xr:uid="{1737E054-065F-4C02-BBAD-7FE6C8430D99}"/>
    <cellStyle name="Normalny 5 9 3" xfId="14179" xr:uid="{767E336F-AF83-4220-ACA5-74E1E882C797}"/>
    <cellStyle name="Normalny 5 9 3 2" xfId="14180" xr:uid="{4B5A3B22-A60E-4056-B9D1-9240C92C143B}"/>
    <cellStyle name="Normalny 5 9 3 2 2" xfId="14181" xr:uid="{DEE239F9-D1B0-4327-98C0-7FD579EDF9D0}"/>
    <cellStyle name="Normalny 5 9 3 2 2 2" xfId="14182" xr:uid="{629D1211-0ACE-43C8-A120-D5A1A448FD81}"/>
    <cellStyle name="Normalny 5 9 3 2 3" xfId="14183" xr:uid="{8A0041BB-2A12-4C0A-A1C9-37D17310A163}"/>
    <cellStyle name="Normalny 5 9 3 3" xfId="14184" xr:uid="{9B0262DF-DC25-41B3-AC6A-97C8CDAD92BC}"/>
    <cellStyle name="Normalny 5 9 3 3 2" xfId="14185" xr:uid="{F4560F2E-4FD6-4DDD-B44D-BDE78EBDD4C7}"/>
    <cellStyle name="Normalny 5 9 3 4" xfId="14186" xr:uid="{82E37BAB-98CB-43B4-AFD5-89026E6E54E9}"/>
    <cellStyle name="Normalny 5 9 4" xfId="14187" xr:uid="{3E8A58D2-F1B7-4E41-A4D9-98E25EB19479}"/>
    <cellStyle name="Normalny 5 9 4 2" xfId="14188" xr:uid="{6CB1A711-6A50-4011-9CF6-38BBCD5DED52}"/>
    <cellStyle name="Normalny 5 9 4 2 2" xfId="14189" xr:uid="{899DD152-4BB2-4C09-9ECE-31BFA73B1BB6}"/>
    <cellStyle name="Normalny 5 9 4 3" xfId="14190" xr:uid="{9E3B7E65-45B8-4756-8BE2-F4AB21D7D006}"/>
    <cellStyle name="Normalny 5 9 5" xfId="14191" xr:uid="{054C84A0-02AC-4DC0-A7BB-FF6D3E6816C1}"/>
    <cellStyle name="Normalny 5 9 5 2" xfId="14192" xr:uid="{508E6C9F-AD46-40B4-8AE6-ED1C73AEACF9}"/>
    <cellStyle name="Normalny 5 9 6" xfId="14193" xr:uid="{DE228BE7-EF83-480E-8BCE-970C95F6C79B}"/>
    <cellStyle name="Normalny 5 9 7" xfId="40763" xr:uid="{82391037-3F10-4794-AA53-C5D21F8F149B}"/>
    <cellStyle name="Normalny 5_Combined Cashflow Nova Park Askana (6)(1) (3)" xfId="40764" xr:uid="{FAD3BBB4-6A5F-46A3-8C8D-3F1CD41AB2AE}"/>
    <cellStyle name="Normalny 50" xfId="40765" xr:uid="{DEA9250F-8C8A-4BE0-94A3-82F41A1D5F56}"/>
    <cellStyle name="Normalny 51" xfId="40766" xr:uid="{FF8EAEAC-3CBE-4EE6-AFDF-91B59A397F3E}"/>
    <cellStyle name="Normalny 52" xfId="40767" xr:uid="{4C534D6E-5633-4C7C-A970-FA7F2D7504BA}"/>
    <cellStyle name="Normalny 53" xfId="40768" xr:uid="{850D8FC3-FE1F-4EB2-BC81-EB83AEA53EDF}"/>
    <cellStyle name="Normalny 54" xfId="40769" xr:uid="{98548436-3829-42B8-B6DF-452E171CBB7F}"/>
    <cellStyle name="Normalny 55" xfId="40770" xr:uid="{EFB3554B-3DC2-4BD7-B55A-0011AFBCE6A5}"/>
    <cellStyle name="Normalny 56" xfId="40771" xr:uid="{0EB4E5E1-5DE7-4AC9-9D66-C548C668648D}"/>
    <cellStyle name="Normalny 57" xfId="40772" xr:uid="{5419FC82-C90F-4C99-BD5A-6626B334524C}"/>
    <cellStyle name="Normalny 58" xfId="40773" xr:uid="{7BC590EE-45A5-4E0D-9201-BAD6A4795B10}"/>
    <cellStyle name="Normalny 59" xfId="40774" xr:uid="{8B4137C6-A593-4187-AAED-FB3C46B423E5}"/>
    <cellStyle name="Normalny 6" xfId="12" xr:uid="{544B7025-F5AE-405D-83DA-5F04941E22D2}"/>
    <cellStyle name="Normalny 6 10" xfId="14194" xr:uid="{51612DB7-926A-4048-9A7A-A8E68D885631}"/>
    <cellStyle name="Normalny 6 10 2" xfId="14195" xr:uid="{D4FDEFD4-A14A-48C4-8D91-442E4ABA5331}"/>
    <cellStyle name="Normalny 6 10 2 2" xfId="14196" xr:uid="{4BE0D017-FDCD-4190-9E18-1B9BBCF4A7A0}"/>
    <cellStyle name="Normalny 6 10 2 2 2" xfId="14197" xr:uid="{3CDF5D39-A3C8-4B1F-B674-564C41E67159}"/>
    <cellStyle name="Normalny 6 10 2 2 2 2" xfId="14198" xr:uid="{E40C35E9-D665-4370-B90D-AE85DEEF44BE}"/>
    <cellStyle name="Normalny 6 10 2 2 3" xfId="14199" xr:uid="{8B1C19B5-D0F5-4813-B150-7F9466640E15}"/>
    <cellStyle name="Normalny 6 10 2 3" xfId="14200" xr:uid="{68EA2F4B-64B1-401B-AFED-82F84C8D359C}"/>
    <cellStyle name="Normalny 6 10 2 3 2" xfId="14201" xr:uid="{6524B24B-57E7-4D17-8E3E-39856B8924FD}"/>
    <cellStyle name="Normalny 6 10 2 4" xfId="14202" xr:uid="{331604DF-A035-40A6-8BB1-DD4DB10363F3}"/>
    <cellStyle name="Normalny 6 10 3" xfId="14203" xr:uid="{9EDD5870-159B-4AFA-9A53-3C92067E11C4}"/>
    <cellStyle name="Normalny 6 10 3 2" xfId="14204" xr:uid="{CC5C3B75-54AA-48BA-AC35-69FE694F49D1}"/>
    <cellStyle name="Normalny 6 10 3 2 2" xfId="14205" xr:uid="{4F35A431-51E6-432B-BAA9-E4E428363E53}"/>
    <cellStyle name="Normalny 6 10 3 3" xfId="14206" xr:uid="{9745DF47-E9E6-49E6-A128-1332DB6BE89A}"/>
    <cellStyle name="Normalny 6 10 4" xfId="14207" xr:uid="{F8BDA5CA-7833-4C30-87A2-23BD3769F608}"/>
    <cellStyle name="Normalny 6 10 4 2" xfId="14208" xr:uid="{B76E3969-4C61-419B-A201-0E1EF7B05E36}"/>
    <cellStyle name="Normalny 6 10 5" xfId="14209" xr:uid="{C23C44CF-3DA3-4F75-B311-30B2F57255E0}"/>
    <cellStyle name="Normalny 6 10 6" xfId="40775" xr:uid="{4E90AA24-2C4D-4251-BD20-D64C6EA8B910}"/>
    <cellStyle name="Normalny 6 11" xfId="14210" xr:uid="{8131B1AC-BCE8-41E1-BED8-953F2891A8C1}"/>
    <cellStyle name="Normalny 6 11 2" xfId="14211" xr:uid="{BBDCB55B-ADB5-48E9-A3E9-EE3B3B78B7FC}"/>
    <cellStyle name="Normalny 6 11 2 2" xfId="14212" xr:uid="{F4F82DC7-DC33-4EBB-8A59-7014D84C27CC}"/>
    <cellStyle name="Normalny 6 11 2 2 2" xfId="14213" xr:uid="{A8F33CCF-B175-4558-B6FD-B3559D411854}"/>
    <cellStyle name="Normalny 6 11 2 3" xfId="14214" xr:uid="{4667A46F-BA8C-40A1-9610-31C4BBBB6D18}"/>
    <cellStyle name="Normalny 6 11 3" xfId="14215" xr:uid="{A95334A9-F764-420D-96F1-D2F3FF357576}"/>
    <cellStyle name="Normalny 6 11 3 2" xfId="14216" xr:uid="{6A038B71-AAE6-4922-9D1C-CF78EAE9CE07}"/>
    <cellStyle name="Normalny 6 11 4" xfId="14217" xr:uid="{FFDEB911-25A7-4884-BC13-56E12D3B0337}"/>
    <cellStyle name="Normalny 6 11 5" xfId="40776" xr:uid="{C57924D9-9710-4C93-B5A2-4CB12C03663E}"/>
    <cellStyle name="Normalny 6 12" xfId="14218" xr:uid="{22E3383F-5858-4C8F-A848-722B4EAA5A4B}"/>
    <cellStyle name="Normalny 6 12 2" xfId="14219" xr:uid="{3462DE08-A53F-4D21-A021-64BC3B883E87}"/>
    <cellStyle name="Normalny 6 12 2 2" xfId="14220" xr:uid="{78C7A31A-E60B-4A75-9556-1104C4134F0B}"/>
    <cellStyle name="Normalny 6 12 3" xfId="14221" xr:uid="{8EE75811-0845-4A5E-B4BB-032B017602C4}"/>
    <cellStyle name="Normalny 6 12 4" xfId="40777" xr:uid="{4F10A2AD-8384-4C0B-81C5-82D88750DF5D}"/>
    <cellStyle name="Normalny 6 13" xfId="14222" xr:uid="{55D62E7E-3FED-486E-87D0-8C64AC728A11}"/>
    <cellStyle name="Normalny 6 13 2" xfId="14223" xr:uid="{60AB3B3B-FB45-4B9E-82EE-A41974C90C92}"/>
    <cellStyle name="Normalny 6 13 3" xfId="40778" xr:uid="{205790F2-709D-43E6-A51E-3EA71CB93E19}"/>
    <cellStyle name="Normalny 6 14" xfId="14224" xr:uid="{814E0B23-56C5-46DF-8087-EB8D6F21FBE1}"/>
    <cellStyle name="Normalny 6 15" xfId="14225" xr:uid="{41DFCEEE-9CCE-4AF4-8487-3C97B74432B9}"/>
    <cellStyle name="Normalny 6 16" xfId="14226" xr:uid="{A8CC55E8-348E-455B-8F6C-04DC60AB2FBA}"/>
    <cellStyle name="Normalny 6 16 10" xfId="30829" xr:uid="{998951E2-684E-4496-8BB9-1D4919CA4B59}"/>
    <cellStyle name="Normalny 6 16 2" xfId="14227" xr:uid="{0EDE9A9A-2423-4E19-899C-613D7451A195}"/>
    <cellStyle name="Normalny 6 16 2 2" xfId="14228" xr:uid="{EBAE290E-6A7B-49E5-B960-E3DEBA57E898}"/>
    <cellStyle name="Normalny 6 16 2 2 2" xfId="24112" xr:uid="{CAFD96BB-5CA9-476D-81CF-CAB2F42459EB}"/>
    <cellStyle name="Normalny 6 16 2 2 2 2" xfId="28020" xr:uid="{94CDF033-27C5-4F8E-8358-6187847B716A}"/>
    <cellStyle name="Normalny 6 16 2 2 2 2 2" xfId="38088" xr:uid="{83400602-AAB1-4FB9-BA08-8EDCC915D0E0}"/>
    <cellStyle name="Normalny 6 16 2 2 2 3" xfId="38087" xr:uid="{975D0BD7-B908-44C6-BF57-95B7C57E5DCD}"/>
    <cellStyle name="Normalny 6 16 2 2 3" xfId="25418" xr:uid="{FFBE760D-1C23-4F77-B7A1-0F289560CB59}"/>
    <cellStyle name="Normalny 6 16 2 2 3 2" xfId="29324" xr:uid="{90111619-46E5-4340-AFA7-FB8A469C4F58}"/>
    <cellStyle name="Normalny 6 16 2 2 3 2 2" xfId="38090" xr:uid="{E6689385-5E3A-459E-9522-3A13DD8CFCB5}"/>
    <cellStyle name="Normalny 6 16 2 2 3 3" xfId="38089" xr:uid="{5908957C-06CA-4BCC-8772-2AF4BD83044E}"/>
    <cellStyle name="Normalny 6 16 2 2 4" xfId="26716" xr:uid="{966378D4-CA54-4547-ADD8-5699EDAAF798}"/>
    <cellStyle name="Normalny 6 16 2 2 4 2" xfId="38091" xr:uid="{8E319C12-B128-47E3-99EE-63986A3B23CA}"/>
    <cellStyle name="Normalny 6 16 2 2 5" xfId="30631" xr:uid="{B06269EB-E0FA-4DEA-8D3D-19FB8516C5E4}"/>
    <cellStyle name="Normalny 6 16 2 2 6" xfId="31537" xr:uid="{55FCCFD5-3617-4F8B-994C-B1FAF02A434B}"/>
    <cellStyle name="Normalny 6 16 2 3" xfId="14229" xr:uid="{4E3D6420-AAB3-46FE-97D0-4DA4B4406D3A}"/>
    <cellStyle name="Normalny 6 16 2 3 2" xfId="24113" xr:uid="{0AE0F2DD-919E-4229-B33B-C335B6BE4F9B}"/>
    <cellStyle name="Normalny 6 16 2 3 2 2" xfId="28021" xr:uid="{B1A12BBD-8578-4620-9598-30FC3CFA2C00}"/>
    <cellStyle name="Normalny 6 16 2 3 2 2 2" xfId="38093" xr:uid="{D97FB52D-2A53-4B62-B030-3F2281077E13}"/>
    <cellStyle name="Normalny 6 16 2 3 2 3" xfId="38092" xr:uid="{6AC9B475-6262-4B01-B729-C6509EE89346}"/>
    <cellStyle name="Normalny 6 16 2 3 3" xfId="25419" xr:uid="{5710D40D-A555-41C3-960B-CE400873593A}"/>
    <cellStyle name="Normalny 6 16 2 3 3 2" xfId="29325" xr:uid="{300E57EB-EF16-4915-BB8A-DFCCDC5D856C}"/>
    <cellStyle name="Normalny 6 16 2 3 3 2 2" xfId="38095" xr:uid="{B0A8227D-C005-447F-BB8B-F38E37DEEEBD}"/>
    <cellStyle name="Normalny 6 16 2 3 3 3" xfId="38094" xr:uid="{EF6EC47A-D2C1-420B-9794-4EB75F59B379}"/>
    <cellStyle name="Normalny 6 16 2 3 4" xfId="26717" xr:uid="{6344B16D-7BFB-42DD-BC47-7ED0F444CD5E}"/>
    <cellStyle name="Normalny 6 16 2 3 4 2" xfId="38096" xr:uid="{6C9F124C-2948-42EE-BFF3-FDA9B0CF9FD0}"/>
    <cellStyle name="Normalny 6 16 2 3 5" xfId="30632" xr:uid="{93E2F866-8A00-44E5-A944-3D708ECBB5C6}"/>
    <cellStyle name="Normalny 6 16 2 3 6" xfId="32012" xr:uid="{413255E6-8DBE-4743-8DE1-363860EE7995}"/>
    <cellStyle name="Normalny 6 16 2 4" xfId="24111" xr:uid="{A88B5A56-5918-428B-9D41-8D31C1C5C49D}"/>
    <cellStyle name="Normalny 6 16 2 4 2" xfId="28019" xr:uid="{706E09EA-887D-4EA2-AB58-DB76F7311493}"/>
    <cellStyle name="Normalny 6 16 2 4 2 2" xfId="38098" xr:uid="{AA152070-42FB-481E-BAFE-28EB3A0B5C35}"/>
    <cellStyle name="Normalny 6 16 2 4 3" xfId="38097" xr:uid="{6ADE45FC-A067-49AF-908F-9B923C31DD09}"/>
    <cellStyle name="Normalny 6 16 2 5" xfId="25417" xr:uid="{61622DBB-94CA-428D-84A5-B436495F9A60}"/>
    <cellStyle name="Normalny 6 16 2 5 2" xfId="29323" xr:uid="{8D0536C9-69C4-4B38-9FC3-333374C1D344}"/>
    <cellStyle name="Normalny 6 16 2 5 2 2" xfId="38100" xr:uid="{37AD0DEE-BFD4-4E90-BE3C-53796AB50E1C}"/>
    <cellStyle name="Normalny 6 16 2 5 3" xfId="38099" xr:uid="{81E9EC65-CB83-49D6-8DBC-3D1A265D1C32}"/>
    <cellStyle name="Normalny 6 16 2 6" xfId="26715" xr:uid="{DF7C24A6-BC0F-45D5-9069-5BF34E7955B6}"/>
    <cellStyle name="Normalny 6 16 2 6 2" xfId="38101" xr:uid="{92AB05F6-C52C-4AA7-B544-33518162766F}"/>
    <cellStyle name="Normalny 6 16 2 7" xfId="30633" xr:uid="{40D80411-88A5-42DF-B923-1E9A20DFF585}"/>
    <cellStyle name="Normalny 6 16 2 8" xfId="30991" xr:uid="{89DE02B8-0F59-407E-8A7A-BC5441AA54DB}"/>
    <cellStyle name="Normalny 6 16 3" xfId="14230" xr:uid="{763C7901-11F4-4ABA-80F7-DFBA013F3925}"/>
    <cellStyle name="Normalny 6 16 3 2" xfId="14231" xr:uid="{0C81465B-0F60-4337-A5B1-2CABF89F862F}"/>
    <cellStyle name="Normalny 6 16 3 2 2" xfId="24115" xr:uid="{6710755D-A3DE-4082-BFAA-3AF3251C5AD5}"/>
    <cellStyle name="Normalny 6 16 3 2 2 2" xfId="28023" xr:uid="{88952478-B041-449E-BF84-70A6F75D73F8}"/>
    <cellStyle name="Normalny 6 16 3 2 2 2 2" xfId="38103" xr:uid="{7BDB9382-8C8E-4652-9E94-CB2B50288219}"/>
    <cellStyle name="Normalny 6 16 3 2 2 3" xfId="38102" xr:uid="{F0C5EF96-405F-44CD-B8AA-53DA29B5C04D}"/>
    <cellStyle name="Normalny 6 16 3 2 3" xfId="25421" xr:uid="{1CC2E5E7-9A73-40E7-A96E-A5C392754211}"/>
    <cellStyle name="Normalny 6 16 3 2 3 2" xfId="29327" xr:uid="{03DAFA1B-DDD6-4D3D-A3E5-324D7458EE35}"/>
    <cellStyle name="Normalny 6 16 3 2 3 2 2" xfId="38105" xr:uid="{2E99179F-A8BA-4021-B0FC-ED30953FC82E}"/>
    <cellStyle name="Normalny 6 16 3 2 3 3" xfId="38104" xr:uid="{B07B67CB-99F6-4209-9E57-E493549A330A}"/>
    <cellStyle name="Normalny 6 16 3 2 4" xfId="26719" xr:uid="{64726458-10B3-4C9F-BB20-A5EA3749F2B6}"/>
    <cellStyle name="Normalny 6 16 3 2 4 2" xfId="38106" xr:uid="{6324420F-5F03-4093-893B-5D21C17829AA}"/>
    <cellStyle name="Normalny 6 16 3 2 5" xfId="30634" xr:uid="{0E09397C-9E6E-4615-8C82-55B71AB4BD28}"/>
    <cellStyle name="Normalny 6 16 3 2 6" xfId="32013" xr:uid="{873A7E5A-650A-4454-A73C-55AEE7D7ACCC}"/>
    <cellStyle name="Normalny 6 16 3 3" xfId="24114" xr:uid="{63EC132A-86B5-415F-86F2-F6632C309A25}"/>
    <cellStyle name="Normalny 6 16 3 3 2" xfId="28022" xr:uid="{66DD7B3D-01CC-4A42-8978-0C10C8F4C811}"/>
    <cellStyle name="Normalny 6 16 3 3 2 2" xfId="38108" xr:uid="{FC8FCC61-35CC-4B76-BDEC-B2F126600B5A}"/>
    <cellStyle name="Normalny 6 16 3 3 3" xfId="38107" xr:uid="{EE58AB0F-0166-4FEB-884C-D556B52A5BE3}"/>
    <cellStyle name="Normalny 6 16 3 4" xfId="25420" xr:uid="{F122D50B-EC4A-4453-952A-78A32AB540C8}"/>
    <cellStyle name="Normalny 6 16 3 4 2" xfId="29326" xr:uid="{B82E5DF9-EA40-4AAC-91F7-F36F09FC0E82}"/>
    <cellStyle name="Normalny 6 16 3 4 2 2" xfId="38110" xr:uid="{FFA4AD40-0427-4FF6-BF14-588C78F4ABCD}"/>
    <cellStyle name="Normalny 6 16 3 4 3" xfId="38109" xr:uid="{84808D07-45FD-4D6A-86F5-CB4A91BE2E55}"/>
    <cellStyle name="Normalny 6 16 3 5" xfId="26718" xr:uid="{73AD6F24-7291-4BDC-A0FF-667DAAB66D84}"/>
    <cellStyle name="Normalny 6 16 3 5 2" xfId="38111" xr:uid="{284C8CE8-7F66-4FDA-AE1A-4CFDBFCE966D}"/>
    <cellStyle name="Normalny 6 16 3 6" xfId="30635" xr:uid="{95657412-ED3B-4578-A76F-3CFC79228E61}"/>
    <cellStyle name="Normalny 6 16 3 7" xfId="31153" xr:uid="{65FE8551-4328-47D7-87E2-7F1150FA2181}"/>
    <cellStyle name="Normalny 6 16 4" xfId="14232" xr:uid="{AFB71C44-BBA0-465D-900A-887CD1F1CC28}"/>
    <cellStyle name="Normalny 6 16 4 2" xfId="24116" xr:uid="{6DA9B8D1-552B-4213-A2D1-327DD72B7028}"/>
    <cellStyle name="Normalny 6 16 4 2 2" xfId="28024" xr:uid="{1CE210EC-807C-4032-82E7-A1445C51E6E6}"/>
    <cellStyle name="Normalny 6 16 4 2 2 2" xfId="38113" xr:uid="{51EEAD1F-FE21-4984-9E84-EB6F44355E83}"/>
    <cellStyle name="Normalny 6 16 4 2 3" xfId="38112" xr:uid="{EE59BC22-2B91-4486-9C4D-DBE1890606A4}"/>
    <cellStyle name="Normalny 6 16 4 3" xfId="25422" xr:uid="{023D6306-1C5A-4FB0-8653-20B3E4EA9067}"/>
    <cellStyle name="Normalny 6 16 4 3 2" xfId="29328" xr:uid="{989C66AA-2ECE-4AE3-8B06-DCF3E0483D80}"/>
    <cellStyle name="Normalny 6 16 4 3 2 2" xfId="38115" xr:uid="{D1EE1EC7-D9DC-4B61-88FF-FB5724C745A2}"/>
    <cellStyle name="Normalny 6 16 4 3 3" xfId="38114" xr:uid="{0A930B31-0EA2-4B6B-8517-67AF4FCCC010}"/>
    <cellStyle name="Normalny 6 16 4 4" xfId="26720" xr:uid="{31307F93-8F81-4F4C-9664-417145B98A73}"/>
    <cellStyle name="Normalny 6 16 4 4 2" xfId="38116" xr:uid="{3607C5DB-2544-414D-983C-278617B74156}"/>
    <cellStyle name="Normalny 6 16 4 5" xfId="30636" xr:uid="{3E9072FE-03BD-4A39-BB6F-ECC258D2C0EC}"/>
    <cellStyle name="Normalny 6 16 4 6" xfId="31536" xr:uid="{48844EAF-09CA-456F-A85B-F4D7E581B4FD}"/>
    <cellStyle name="Normalny 6 16 5" xfId="14233" xr:uid="{9C7F2016-A741-4F88-8E4E-1823F0C3EC8E}"/>
    <cellStyle name="Normalny 6 16 5 2" xfId="24117" xr:uid="{58CA51E0-F04F-4212-A2F9-7364A2B1FC3F}"/>
    <cellStyle name="Normalny 6 16 5 2 2" xfId="28025" xr:uid="{62D38FB5-8917-4623-A4F9-0179E9E6D30A}"/>
    <cellStyle name="Normalny 6 16 5 2 2 2" xfId="38118" xr:uid="{DC251584-45D7-43CE-BDD6-12D9957AF15E}"/>
    <cellStyle name="Normalny 6 16 5 2 3" xfId="38117" xr:uid="{95931C7B-729B-4266-8DCA-542B2971C285}"/>
    <cellStyle name="Normalny 6 16 5 3" xfId="25423" xr:uid="{D08B5CB7-34A1-451E-88A3-2E51E3FFF86A}"/>
    <cellStyle name="Normalny 6 16 5 3 2" xfId="29329" xr:uid="{BAFFF396-6E1C-42C4-BF77-A9EECB7EF2DF}"/>
    <cellStyle name="Normalny 6 16 5 3 2 2" xfId="38120" xr:uid="{C085CD8F-64EB-41B5-AC8B-338FFA7ED1B2}"/>
    <cellStyle name="Normalny 6 16 5 3 3" xfId="38119" xr:uid="{981D025D-DC8B-47A7-A55D-3D315247E64F}"/>
    <cellStyle name="Normalny 6 16 5 4" xfId="26721" xr:uid="{40F9AEBC-E8AA-424B-9092-0DBA94FFD21A}"/>
    <cellStyle name="Normalny 6 16 5 4 2" xfId="38121" xr:uid="{91D18A80-7461-48CC-9A75-87AC6C25ED39}"/>
    <cellStyle name="Normalny 6 16 5 5" xfId="30637" xr:uid="{8524A976-7E94-4E77-93F8-EABC21E4B5A4}"/>
    <cellStyle name="Normalny 6 16 5 6" xfId="32011" xr:uid="{2C61EF49-90CB-48CC-B534-40ED2468DDA6}"/>
    <cellStyle name="Normalny 6 16 6" xfId="24110" xr:uid="{2E1D9B3B-7321-4805-ADA9-0633C44668C6}"/>
    <cellStyle name="Normalny 6 16 6 2" xfId="28018" xr:uid="{D9B5CD5E-516F-44A0-8743-231E2E8E6D93}"/>
    <cellStyle name="Normalny 6 16 6 2 2" xfId="38123" xr:uid="{F4F1A32E-3DEE-4016-B067-4F51A945CB55}"/>
    <cellStyle name="Normalny 6 16 6 3" xfId="38122" xr:uid="{8B1323BE-8855-4542-8DFE-633721744ECE}"/>
    <cellStyle name="Normalny 6 16 7" xfId="25416" xr:uid="{42611181-3280-4F0C-BC61-227ADCBC584A}"/>
    <cellStyle name="Normalny 6 16 7 2" xfId="29322" xr:uid="{CFFED078-8D19-45EE-B43A-A332B53494EF}"/>
    <cellStyle name="Normalny 6 16 7 2 2" xfId="38125" xr:uid="{5C72FE56-4802-4266-82CB-48431E916C62}"/>
    <cellStyle name="Normalny 6 16 7 3" xfId="38124" xr:uid="{2C199033-105D-410D-8B1B-AF65B645C388}"/>
    <cellStyle name="Normalny 6 16 8" xfId="26714" xr:uid="{1EAE714D-C2B8-44B7-9CA5-E0C67691AC2E}"/>
    <cellStyle name="Normalny 6 16 8 2" xfId="38126" xr:uid="{892DBC28-5829-4F5F-82B2-A3B6959B626C}"/>
    <cellStyle name="Normalny 6 16 9" xfId="30638" xr:uid="{E2A6A0B8-EB8C-4B78-A587-89A041C2EB0B}"/>
    <cellStyle name="Normalny 6 17" xfId="14234" xr:uid="{EB6F57F5-59B8-4391-984D-9E9F2CB7A02F}"/>
    <cellStyle name="Normalny 6 2" xfId="20" xr:uid="{ED7D3BF1-EA06-4FB5-BB23-883F5C2BF3D6}"/>
    <cellStyle name="Normalny 6 2 10" xfId="14235" xr:uid="{1F0B385D-4A40-44F8-A708-169DE10395BB}"/>
    <cellStyle name="Normalny 6 2 10 2" xfId="14236" xr:uid="{02C49DBA-6DB6-4861-95B3-CF0FF3D92630}"/>
    <cellStyle name="Normalny 6 2 10 2 2" xfId="14237" xr:uid="{1C40EAF0-05AB-48AF-B538-AE1FA54DA9EF}"/>
    <cellStyle name="Normalny 6 2 10 2 2 2" xfId="14238" xr:uid="{A7CF705A-C570-4907-9734-469C4B9FA31D}"/>
    <cellStyle name="Normalny 6 2 10 2 3" xfId="14239" xr:uid="{46AEF68A-3EBD-493C-A298-3A1E52FD480E}"/>
    <cellStyle name="Normalny 6 2 10 3" xfId="14240" xr:uid="{A56452F0-7DAC-43A1-BA15-4C89127ECCDE}"/>
    <cellStyle name="Normalny 6 2 10 3 2" xfId="14241" xr:uid="{6A858780-B156-4BC7-A525-9BED66D6D515}"/>
    <cellStyle name="Normalny 6 2 10 4" xfId="14242" xr:uid="{F103F6C6-6196-4D5A-970D-EACDB046D245}"/>
    <cellStyle name="Normalny 6 2 11" xfId="14243" xr:uid="{FA8A2F58-81D6-4415-9817-3A62A5FAA24F}"/>
    <cellStyle name="Normalny 6 2 11 2" xfId="14244" xr:uid="{5A46D777-2315-4C36-8EB7-2CD93319852A}"/>
    <cellStyle name="Normalny 6 2 11 2 2" xfId="14245" xr:uid="{1B69A42E-61BF-41D1-8F9A-6E16EAFE656E}"/>
    <cellStyle name="Normalny 6 2 11 3" xfId="14246" xr:uid="{7BFB94D2-4969-4CE3-9A3B-22DEFDE84903}"/>
    <cellStyle name="Normalny 6 2 12" xfId="14247" xr:uid="{20A385C0-92D1-42E4-A993-C1173545D443}"/>
    <cellStyle name="Normalny 6 2 12 2" xfId="14248" xr:uid="{3BE77605-3C24-42AB-946D-95A3FF7D7682}"/>
    <cellStyle name="Normalny 6 2 13" xfId="14249" xr:uid="{06C9EF32-23D2-41C0-829D-66ED10280429}"/>
    <cellStyle name="Normalny 6 2 14" xfId="14250" xr:uid="{B1401671-67C5-4BA9-925C-2BE92B970533}"/>
    <cellStyle name="Normalny 6 2 15" xfId="14251" xr:uid="{110C1515-EC16-4926-8822-AC56D8AB5389}"/>
    <cellStyle name="Normalny 6 2 2" xfId="14252" xr:uid="{034CAA6A-C3F7-4E52-A2C6-32CFDB20AE8E}"/>
    <cellStyle name="Normalny 6 2 2 10" xfId="14253" xr:uid="{47359100-BB78-48D5-BF1A-70E429C4A7E8}"/>
    <cellStyle name="Normalny 6 2 2 11" xfId="40779" xr:uid="{15FF0FCD-9371-4AFC-B89E-C93ED3AC7A9D}"/>
    <cellStyle name="Normalny 6 2 2 2" xfId="14254" xr:uid="{F1250D47-2DF4-42C6-8C01-260CDB24BD17}"/>
    <cellStyle name="Normalny 6 2 2 2 2" xfId="14255" xr:uid="{11E39282-0B9A-4C9D-BDC5-340EFC426AE5}"/>
    <cellStyle name="Normalny 6 2 2 2 2 2" xfId="14256" xr:uid="{A3B6B59D-4E43-4CA3-A906-CDA03CCD3EE4}"/>
    <cellStyle name="Normalny 6 2 2 2 2 2 2" xfId="14257" xr:uid="{ABA2CD1A-5D88-4CFC-A89A-08A34EB20179}"/>
    <cellStyle name="Normalny 6 2 2 2 2 2 2 2" xfId="14258" xr:uid="{79926648-B14B-4419-8AA3-278190E4D30E}"/>
    <cellStyle name="Normalny 6 2 2 2 2 2 2 2 2" xfId="14259" xr:uid="{7CA5033D-A421-4172-9240-EC5FDA40A17F}"/>
    <cellStyle name="Normalny 6 2 2 2 2 2 2 2 2 2" xfId="14260" xr:uid="{50B67D92-261E-4213-92C7-ECFC6EBDF4AC}"/>
    <cellStyle name="Normalny 6 2 2 2 2 2 2 2 2 2 2" xfId="14261" xr:uid="{F3A1B6D1-3D2B-477A-9AA7-F8352A057CC4}"/>
    <cellStyle name="Normalny 6 2 2 2 2 2 2 2 2 2 2 2" xfId="14262" xr:uid="{AEAC6865-134E-4AC0-B253-919A44A53BFF}"/>
    <cellStyle name="Normalny 6 2 2 2 2 2 2 2 2 2 3" xfId="14263" xr:uid="{2BB419DE-1F12-47AE-962C-1AEA8C425096}"/>
    <cellStyle name="Normalny 6 2 2 2 2 2 2 2 2 3" xfId="14264" xr:uid="{A0DE4031-43A4-4D9A-A1A6-8EDDC980911C}"/>
    <cellStyle name="Normalny 6 2 2 2 2 2 2 2 2 3 2" xfId="14265" xr:uid="{4586D7EA-042B-4144-9324-481B2A1DC186}"/>
    <cellStyle name="Normalny 6 2 2 2 2 2 2 2 2 4" xfId="14266" xr:uid="{69868905-CD09-41BF-8302-DBBDE6128FEC}"/>
    <cellStyle name="Normalny 6 2 2 2 2 2 2 2 3" xfId="14267" xr:uid="{BBF0C96A-EE6A-49BA-8C3F-C79D2664D329}"/>
    <cellStyle name="Normalny 6 2 2 2 2 2 2 2 3 2" xfId="14268" xr:uid="{67962654-C93D-4DF5-B49C-33A228544677}"/>
    <cellStyle name="Normalny 6 2 2 2 2 2 2 2 3 2 2" xfId="14269" xr:uid="{9A57C8EF-C14B-4592-A138-44928407FAC1}"/>
    <cellStyle name="Normalny 6 2 2 2 2 2 2 2 3 3" xfId="14270" xr:uid="{601DAA68-633E-48B9-87BA-A90F77B8D70A}"/>
    <cellStyle name="Normalny 6 2 2 2 2 2 2 2 4" xfId="14271" xr:uid="{AF37B3FA-2599-4B60-88CF-3973CDE08302}"/>
    <cellStyle name="Normalny 6 2 2 2 2 2 2 2 4 2" xfId="14272" xr:uid="{F6B6CFA5-B099-42BF-B012-20D973EC81D8}"/>
    <cellStyle name="Normalny 6 2 2 2 2 2 2 2 5" xfId="14273" xr:uid="{267431CF-DE26-4D99-8B96-0BF183BD1721}"/>
    <cellStyle name="Normalny 6 2 2 2 2 2 2 3" xfId="14274" xr:uid="{218BF9B7-03D0-484D-9FEE-C3D296C67D66}"/>
    <cellStyle name="Normalny 6 2 2 2 2 2 2 3 2" xfId="14275" xr:uid="{BE5F4B55-4F06-462B-8600-6E3DDF0C5049}"/>
    <cellStyle name="Normalny 6 2 2 2 2 2 2 3 2 2" xfId="14276" xr:uid="{A1B5C776-15BC-4394-9294-AECE283B255A}"/>
    <cellStyle name="Normalny 6 2 2 2 2 2 2 3 2 2 2" xfId="14277" xr:uid="{B98F7B93-6DD5-41BC-97A6-0B5F07C5C95E}"/>
    <cellStyle name="Normalny 6 2 2 2 2 2 2 3 2 3" xfId="14278" xr:uid="{74EE0683-DD5E-4567-8B2D-6CC3F01D4C29}"/>
    <cellStyle name="Normalny 6 2 2 2 2 2 2 3 3" xfId="14279" xr:uid="{85FF7E18-73C0-4436-96AA-07AFF3070DBD}"/>
    <cellStyle name="Normalny 6 2 2 2 2 2 2 3 3 2" xfId="14280" xr:uid="{2D0D53E2-E5D6-4BB1-ADA8-C91F33A9E811}"/>
    <cellStyle name="Normalny 6 2 2 2 2 2 2 3 4" xfId="14281" xr:uid="{B60B7565-DA73-424C-BF69-597996D9AE25}"/>
    <cellStyle name="Normalny 6 2 2 2 2 2 2 4" xfId="14282" xr:uid="{E330552A-E6C4-41B0-8E31-AF9378EF13C5}"/>
    <cellStyle name="Normalny 6 2 2 2 2 2 2 4 2" xfId="14283" xr:uid="{AEB2EEA2-1424-4386-9C8B-5CC7ABB03EEA}"/>
    <cellStyle name="Normalny 6 2 2 2 2 2 2 4 2 2" xfId="14284" xr:uid="{183D067E-3F69-40A8-927A-4246F6813FCE}"/>
    <cellStyle name="Normalny 6 2 2 2 2 2 2 4 3" xfId="14285" xr:uid="{180B3868-ED6D-4760-9AD7-6501C093329C}"/>
    <cellStyle name="Normalny 6 2 2 2 2 2 2 5" xfId="14286" xr:uid="{23850495-F1BA-448D-AAC1-089D889419BB}"/>
    <cellStyle name="Normalny 6 2 2 2 2 2 2 5 2" xfId="14287" xr:uid="{AA949ACC-EE81-4EA3-84C3-FCC18FCE6579}"/>
    <cellStyle name="Normalny 6 2 2 2 2 2 2 6" xfId="14288" xr:uid="{084CA52C-81B4-4651-8D3E-A93AA03865F0}"/>
    <cellStyle name="Normalny 6 2 2 2 2 2 3" xfId="14289" xr:uid="{A6BA33B6-6CF0-4480-8744-4F70F4CB0410}"/>
    <cellStyle name="Normalny 6 2 2 2 2 2 3 2" xfId="14290" xr:uid="{2F8958EC-B982-4DC1-A3CD-B953DB0A5A1A}"/>
    <cellStyle name="Normalny 6 2 2 2 2 2 3 2 2" xfId="14291" xr:uid="{8B03564F-82A8-46E6-B774-5C10AA479ED7}"/>
    <cellStyle name="Normalny 6 2 2 2 2 2 3 2 2 2" xfId="14292" xr:uid="{A753EED9-F079-4626-A50A-B26404D4E681}"/>
    <cellStyle name="Normalny 6 2 2 2 2 2 3 2 2 2 2" xfId="14293" xr:uid="{430DA475-1550-459C-B147-6DF06312FEA3}"/>
    <cellStyle name="Normalny 6 2 2 2 2 2 3 2 2 3" xfId="14294" xr:uid="{17A3461C-9BEE-4AD4-BD24-6C91702F552A}"/>
    <cellStyle name="Normalny 6 2 2 2 2 2 3 2 3" xfId="14295" xr:uid="{77F8197E-B274-4FFA-BC6D-7D435A2BAB86}"/>
    <cellStyle name="Normalny 6 2 2 2 2 2 3 2 3 2" xfId="14296" xr:uid="{264F4014-1C61-4F97-BFD1-32C412CF9637}"/>
    <cellStyle name="Normalny 6 2 2 2 2 2 3 2 4" xfId="14297" xr:uid="{14C5AF57-E506-41A0-82D6-8911B0B74F15}"/>
    <cellStyle name="Normalny 6 2 2 2 2 2 3 3" xfId="14298" xr:uid="{36442B6F-E4FA-44A5-9A7F-34C934201384}"/>
    <cellStyle name="Normalny 6 2 2 2 2 2 3 3 2" xfId="14299" xr:uid="{09ED319B-6A82-4537-B474-2FC4AF550547}"/>
    <cellStyle name="Normalny 6 2 2 2 2 2 3 3 2 2" xfId="14300" xr:uid="{9A00530A-C068-4D62-91D2-BBAE6BEEAD42}"/>
    <cellStyle name="Normalny 6 2 2 2 2 2 3 3 3" xfId="14301" xr:uid="{24EB7E2C-BAE4-429A-A632-73E370480525}"/>
    <cellStyle name="Normalny 6 2 2 2 2 2 3 4" xfId="14302" xr:uid="{7C16DDCA-030E-4470-9A9D-FCEA2B97A853}"/>
    <cellStyle name="Normalny 6 2 2 2 2 2 3 4 2" xfId="14303" xr:uid="{97FCD48C-66A8-4A4E-9EFD-F9461E50662E}"/>
    <cellStyle name="Normalny 6 2 2 2 2 2 3 5" xfId="14304" xr:uid="{CD6EB672-E320-4890-8CF6-D6652D313A41}"/>
    <cellStyle name="Normalny 6 2 2 2 2 2 4" xfId="14305" xr:uid="{0F116CE5-8973-4494-B45C-38CA80908F9A}"/>
    <cellStyle name="Normalny 6 2 2 2 2 2 4 2" xfId="14306" xr:uid="{984E6AC0-B786-4C12-9475-CFBF85381EAB}"/>
    <cellStyle name="Normalny 6 2 2 2 2 2 4 2 2" xfId="14307" xr:uid="{0597FCFE-7720-4073-91F8-516930425A83}"/>
    <cellStyle name="Normalny 6 2 2 2 2 2 4 2 2 2" xfId="14308" xr:uid="{A743BB58-8442-41A8-89CA-8D311FD957D6}"/>
    <cellStyle name="Normalny 6 2 2 2 2 2 4 2 3" xfId="14309" xr:uid="{F809E29F-3D3D-4CF9-8E71-D17DB578D915}"/>
    <cellStyle name="Normalny 6 2 2 2 2 2 4 3" xfId="14310" xr:uid="{B9D5DED6-C623-4B51-BBF6-F93048E0E628}"/>
    <cellStyle name="Normalny 6 2 2 2 2 2 4 3 2" xfId="14311" xr:uid="{907DAB76-04DB-424B-8F78-9ACD63AC9AE1}"/>
    <cellStyle name="Normalny 6 2 2 2 2 2 4 4" xfId="14312" xr:uid="{29E99342-B081-436F-9594-03D3DDCCB857}"/>
    <cellStyle name="Normalny 6 2 2 2 2 2 5" xfId="14313" xr:uid="{52D333E4-073C-4872-B555-58E1F70F41D2}"/>
    <cellStyle name="Normalny 6 2 2 2 2 2 5 2" xfId="14314" xr:uid="{DC296347-D762-4B73-B58A-1E4A02B957AC}"/>
    <cellStyle name="Normalny 6 2 2 2 2 2 5 2 2" xfId="14315" xr:uid="{57CE3ED7-48B4-4AE0-A674-0A02A11AFDDA}"/>
    <cellStyle name="Normalny 6 2 2 2 2 2 5 3" xfId="14316" xr:uid="{34BA5E28-07F5-41E7-B128-90E3FD79AA28}"/>
    <cellStyle name="Normalny 6 2 2 2 2 2 6" xfId="14317" xr:uid="{D3272E4D-FEF2-4074-8104-FF56A6DD5F25}"/>
    <cellStyle name="Normalny 6 2 2 2 2 2 6 2" xfId="14318" xr:uid="{5E3DBE15-3F3B-42BB-8591-8199611749F6}"/>
    <cellStyle name="Normalny 6 2 2 2 2 2 7" xfId="14319" xr:uid="{E7D71439-9874-44C4-94DC-A56CF7E1063E}"/>
    <cellStyle name="Normalny 6 2 2 2 2 3" xfId="14320" xr:uid="{5CCA6499-503A-4EC0-B941-457BF2704CFE}"/>
    <cellStyle name="Normalny 6 2 2 2 2 3 2" xfId="14321" xr:uid="{535FD583-3B3D-4B86-90E7-B7C4C254E342}"/>
    <cellStyle name="Normalny 6 2 2 2 2 3 2 2" xfId="14322" xr:uid="{4662F6C4-E682-4212-BB27-74F9AC3D6E48}"/>
    <cellStyle name="Normalny 6 2 2 2 2 3 2 2 2" xfId="14323" xr:uid="{EA236AE5-2612-43BA-965D-F4D7C3CEC3D9}"/>
    <cellStyle name="Normalny 6 2 2 2 2 3 2 2 2 2" xfId="14324" xr:uid="{FE8067E7-195D-45BC-8C49-9AA2A984D9CE}"/>
    <cellStyle name="Normalny 6 2 2 2 2 3 2 2 2 2 2" xfId="14325" xr:uid="{871EC088-2BDD-47B5-AA62-25E22F5BE35D}"/>
    <cellStyle name="Normalny 6 2 2 2 2 3 2 2 2 3" xfId="14326" xr:uid="{BE81968B-1F60-4112-9DBF-72BF7FA951BC}"/>
    <cellStyle name="Normalny 6 2 2 2 2 3 2 2 3" xfId="14327" xr:uid="{7E2A49B0-333E-4CD7-8B34-9BC9C1579D84}"/>
    <cellStyle name="Normalny 6 2 2 2 2 3 2 2 3 2" xfId="14328" xr:uid="{966414D0-F50B-476D-AD27-406D843869F5}"/>
    <cellStyle name="Normalny 6 2 2 2 2 3 2 2 4" xfId="14329" xr:uid="{6AD7334C-074C-4CF1-B8C3-7A76C86E326F}"/>
    <cellStyle name="Normalny 6 2 2 2 2 3 2 3" xfId="14330" xr:uid="{D6948382-8657-4F2D-9BDA-ECFA132C2ED6}"/>
    <cellStyle name="Normalny 6 2 2 2 2 3 2 3 2" xfId="14331" xr:uid="{976DB5C8-17E3-4CBB-8120-7062906CB070}"/>
    <cellStyle name="Normalny 6 2 2 2 2 3 2 3 2 2" xfId="14332" xr:uid="{DA35143D-DAA2-4714-9505-F45953A0A16D}"/>
    <cellStyle name="Normalny 6 2 2 2 2 3 2 3 3" xfId="14333" xr:uid="{2D7E6EEB-6B97-46B7-A13C-CC961E6AD77A}"/>
    <cellStyle name="Normalny 6 2 2 2 2 3 2 4" xfId="14334" xr:uid="{69B2ADBC-8470-41FD-9C3D-E3CA262C4A22}"/>
    <cellStyle name="Normalny 6 2 2 2 2 3 2 4 2" xfId="14335" xr:uid="{4D6FB084-5DBA-4544-8D46-D4021F1ECE14}"/>
    <cellStyle name="Normalny 6 2 2 2 2 3 2 5" xfId="14336" xr:uid="{2E227BF1-4EB9-405F-92DF-20E6FF4D3175}"/>
    <cellStyle name="Normalny 6 2 2 2 2 3 3" xfId="14337" xr:uid="{A0D907A4-2F60-4D39-9D25-2AFF639713E7}"/>
    <cellStyle name="Normalny 6 2 2 2 2 3 3 2" xfId="14338" xr:uid="{685984E1-8BFA-4DA5-AD3A-661DEF1FD91D}"/>
    <cellStyle name="Normalny 6 2 2 2 2 3 3 2 2" xfId="14339" xr:uid="{0E58602E-D6A7-442D-9051-661D68232C08}"/>
    <cellStyle name="Normalny 6 2 2 2 2 3 3 2 2 2" xfId="14340" xr:uid="{D88E1C62-731C-4445-BEBD-CC2AAC512EDE}"/>
    <cellStyle name="Normalny 6 2 2 2 2 3 3 2 3" xfId="14341" xr:uid="{3C93C24C-9AE3-4CE7-ABCC-038A96E00102}"/>
    <cellStyle name="Normalny 6 2 2 2 2 3 3 3" xfId="14342" xr:uid="{4477D1CE-9187-4CD8-AB88-083F67065182}"/>
    <cellStyle name="Normalny 6 2 2 2 2 3 3 3 2" xfId="14343" xr:uid="{BD8D8646-BCC3-474E-B562-71F23696EDD2}"/>
    <cellStyle name="Normalny 6 2 2 2 2 3 3 4" xfId="14344" xr:uid="{9D61ED2C-F987-4AE8-9C4A-990814D6DB47}"/>
    <cellStyle name="Normalny 6 2 2 2 2 3 4" xfId="14345" xr:uid="{FE398AE2-DF6D-4930-9A72-6213280889C9}"/>
    <cellStyle name="Normalny 6 2 2 2 2 3 4 2" xfId="14346" xr:uid="{D18EF5EB-AC37-4481-AC9C-897362C836EF}"/>
    <cellStyle name="Normalny 6 2 2 2 2 3 4 2 2" xfId="14347" xr:uid="{C92F0760-A06F-4245-BA4D-087776F89FED}"/>
    <cellStyle name="Normalny 6 2 2 2 2 3 4 3" xfId="14348" xr:uid="{38B2AED7-4980-440B-B034-CD35B5B68278}"/>
    <cellStyle name="Normalny 6 2 2 2 2 3 5" xfId="14349" xr:uid="{EC354F7B-C765-4030-8D70-73E9F0F5E763}"/>
    <cellStyle name="Normalny 6 2 2 2 2 3 5 2" xfId="14350" xr:uid="{63851571-B482-4853-81E9-07FAA1EBC642}"/>
    <cellStyle name="Normalny 6 2 2 2 2 3 6" xfId="14351" xr:uid="{6A3321AE-7052-4F2E-B3EB-AC38FEA82D02}"/>
    <cellStyle name="Normalny 6 2 2 2 2 4" xfId="14352" xr:uid="{B99F9DF6-26F7-4A4A-8D4F-8B739B8DD7CD}"/>
    <cellStyle name="Normalny 6 2 2 2 2 4 2" xfId="14353" xr:uid="{5239DBD8-8D58-4797-8BCF-1752937E6907}"/>
    <cellStyle name="Normalny 6 2 2 2 2 4 2 2" xfId="14354" xr:uid="{565E4447-6277-4D44-A681-670DB3B39359}"/>
    <cellStyle name="Normalny 6 2 2 2 2 4 2 2 2" xfId="14355" xr:uid="{3E10487E-2618-41F8-90B6-A07E9512CB37}"/>
    <cellStyle name="Normalny 6 2 2 2 2 4 2 2 2 2" xfId="14356" xr:uid="{1109FD44-3F15-4008-9D9B-B8B46EB89959}"/>
    <cellStyle name="Normalny 6 2 2 2 2 4 2 2 3" xfId="14357" xr:uid="{18D7F150-DDE6-495D-924B-3683D2CE30E0}"/>
    <cellStyle name="Normalny 6 2 2 2 2 4 2 3" xfId="14358" xr:uid="{283322DA-D72B-4A58-AC35-29B28B3F48BE}"/>
    <cellStyle name="Normalny 6 2 2 2 2 4 2 3 2" xfId="14359" xr:uid="{62382E3C-CAFB-45A3-BB49-94D42C80FC3F}"/>
    <cellStyle name="Normalny 6 2 2 2 2 4 2 4" xfId="14360" xr:uid="{C434A6D2-57A2-4429-A43F-1C34E0AB0CFD}"/>
    <cellStyle name="Normalny 6 2 2 2 2 4 3" xfId="14361" xr:uid="{388A14BC-35A1-485B-B0D1-B88181F85DCD}"/>
    <cellStyle name="Normalny 6 2 2 2 2 4 3 2" xfId="14362" xr:uid="{D0AC2355-431A-42F0-BC07-0647BDB85DCC}"/>
    <cellStyle name="Normalny 6 2 2 2 2 4 3 2 2" xfId="14363" xr:uid="{6CBCBB1E-E14A-425F-9849-C855B1DB2F59}"/>
    <cellStyle name="Normalny 6 2 2 2 2 4 3 3" xfId="14364" xr:uid="{88A73FDE-B570-4FB6-A7FB-344C0ECFFEA6}"/>
    <cellStyle name="Normalny 6 2 2 2 2 4 4" xfId="14365" xr:uid="{A0483636-D5BB-410D-B275-2BEA4F24AB2E}"/>
    <cellStyle name="Normalny 6 2 2 2 2 4 4 2" xfId="14366" xr:uid="{D3F68702-EE14-44B8-A6A9-1B1B113A4A56}"/>
    <cellStyle name="Normalny 6 2 2 2 2 4 5" xfId="14367" xr:uid="{6F1CA06F-A468-4444-ABB4-073635B09612}"/>
    <cellStyle name="Normalny 6 2 2 2 2 5" xfId="14368" xr:uid="{8EC8FEBF-5D06-440E-B738-AA2A1917C0FA}"/>
    <cellStyle name="Normalny 6 2 2 2 2 5 2" xfId="14369" xr:uid="{715BCDAF-B616-47BA-8699-84463D2304B4}"/>
    <cellStyle name="Normalny 6 2 2 2 2 5 2 2" xfId="14370" xr:uid="{87EE27A1-B117-47AD-A745-7F6FD8BDBC64}"/>
    <cellStyle name="Normalny 6 2 2 2 2 5 2 2 2" xfId="14371" xr:uid="{C1D53417-4828-48D2-80EB-616E18DD7F54}"/>
    <cellStyle name="Normalny 6 2 2 2 2 5 2 3" xfId="14372" xr:uid="{1E4010A3-9C05-47B3-AE5E-451227AC3CBD}"/>
    <cellStyle name="Normalny 6 2 2 2 2 5 3" xfId="14373" xr:uid="{9EE86979-E170-4DE3-ACB3-22D46F5A69FC}"/>
    <cellStyle name="Normalny 6 2 2 2 2 5 3 2" xfId="14374" xr:uid="{040BCF1E-0B04-40D9-9B4E-61FAFF49D4FB}"/>
    <cellStyle name="Normalny 6 2 2 2 2 5 4" xfId="14375" xr:uid="{414365E6-EB8A-47FF-BCB3-8ACDC417488D}"/>
    <cellStyle name="Normalny 6 2 2 2 2 6" xfId="14376" xr:uid="{DE164D11-D037-4D49-94C6-2B1D857DB30C}"/>
    <cellStyle name="Normalny 6 2 2 2 2 6 2" xfId="14377" xr:uid="{AB701AF0-C5CE-48ED-A6C6-858D53080F51}"/>
    <cellStyle name="Normalny 6 2 2 2 2 6 2 2" xfId="14378" xr:uid="{39915AB6-5E6C-4B36-A92A-807101283673}"/>
    <cellStyle name="Normalny 6 2 2 2 2 6 3" xfId="14379" xr:uid="{A8E8BA93-00A4-4B44-B9CB-ADEEF35860E1}"/>
    <cellStyle name="Normalny 6 2 2 2 2 7" xfId="14380" xr:uid="{00B2D955-6568-499A-A996-E5E2E5E19878}"/>
    <cellStyle name="Normalny 6 2 2 2 2 7 2" xfId="14381" xr:uid="{BE9837D2-28AC-4036-B286-A5FAAC9A2765}"/>
    <cellStyle name="Normalny 6 2 2 2 2 8" xfId="14382" xr:uid="{661BFDAE-2DB3-479B-9949-F337140383AB}"/>
    <cellStyle name="Normalny 6 2 2 2 3" xfId="14383" xr:uid="{F722E30A-6DE0-4885-AF37-B1E537458145}"/>
    <cellStyle name="Normalny 6 2 2 2 3 2" xfId="14384" xr:uid="{610F15E7-B10C-402F-A149-EF18AF0037EA}"/>
    <cellStyle name="Normalny 6 2 2 2 3 2 2" xfId="14385" xr:uid="{D49075B1-D04F-4AE8-8D5E-08FD58348B82}"/>
    <cellStyle name="Normalny 6 2 2 2 3 2 2 2" xfId="14386" xr:uid="{C274E50D-9814-446C-9874-E4E068089B7D}"/>
    <cellStyle name="Normalny 6 2 2 2 3 2 2 2 2" xfId="14387" xr:uid="{CA21E8A6-64FA-4E3D-95D4-5F4C05A9AB9F}"/>
    <cellStyle name="Normalny 6 2 2 2 3 2 2 2 2 2" xfId="14388" xr:uid="{97E4B962-E752-4C5F-A5DB-2F37EEC339A1}"/>
    <cellStyle name="Normalny 6 2 2 2 3 2 2 2 2 2 2" xfId="14389" xr:uid="{93D323FA-4CEF-45B2-9F99-98B4A2E82714}"/>
    <cellStyle name="Normalny 6 2 2 2 3 2 2 2 2 3" xfId="14390" xr:uid="{D340C991-43CA-46EA-A9BD-E273246C8245}"/>
    <cellStyle name="Normalny 6 2 2 2 3 2 2 2 3" xfId="14391" xr:uid="{1FDE1DE3-494C-4175-83C7-91B2DBC242D9}"/>
    <cellStyle name="Normalny 6 2 2 2 3 2 2 2 3 2" xfId="14392" xr:uid="{A81A6A13-9C08-4E09-8134-96FDC60B2202}"/>
    <cellStyle name="Normalny 6 2 2 2 3 2 2 2 4" xfId="14393" xr:uid="{6A7500AD-BD48-4651-8C71-6236E0C51267}"/>
    <cellStyle name="Normalny 6 2 2 2 3 2 2 3" xfId="14394" xr:uid="{5764B0A3-2FBA-4957-A749-9F449840F775}"/>
    <cellStyle name="Normalny 6 2 2 2 3 2 2 3 2" xfId="14395" xr:uid="{E97FB143-6165-4126-86F2-266B1BB575B9}"/>
    <cellStyle name="Normalny 6 2 2 2 3 2 2 3 2 2" xfId="14396" xr:uid="{33C00F0A-EB9A-4221-92D2-F65D11915667}"/>
    <cellStyle name="Normalny 6 2 2 2 3 2 2 3 3" xfId="14397" xr:uid="{4336E3A4-4986-4575-A001-9F7081D83DE9}"/>
    <cellStyle name="Normalny 6 2 2 2 3 2 2 4" xfId="14398" xr:uid="{3AC8C16B-1893-4CBF-B060-29E95C1E1A35}"/>
    <cellStyle name="Normalny 6 2 2 2 3 2 2 4 2" xfId="14399" xr:uid="{7475F763-E3E5-4019-92F4-A5CA16A65B4F}"/>
    <cellStyle name="Normalny 6 2 2 2 3 2 2 5" xfId="14400" xr:uid="{CD5A927D-05D7-455F-A5FF-011DE9756C8D}"/>
    <cellStyle name="Normalny 6 2 2 2 3 2 3" xfId="14401" xr:uid="{5469BBFB-112E-418B-B5BC-6EBFE3CB4C5A}"/>
    <cellStyle name="Normalny 6 2 2 2 3 2 3 2" xfId="14402" xr:uid="{6ECA480F-6E29-4CBA-966C-C7FE43AD57FC}"/>
    <cellStyle name="Normalny 6 2 2 2 3 2 3 2 2" xfId="14403" xr:uid="{372D504A-7D7E-42BD-8D21-15D4B0383DD3}"/>
    <cellStyle name="Normalny 6 2 2 2 3 2 3 2 2 2" xfId="14404" xr:uid="{9BB0F44A-07A3-4F54-A771-22F54E5AB651}"/>
    <cellStyle name="Normalny 6 2 2 2 3 2 3 2 3" xfId="14405" xr:uid="{2FFB4470-C6DF-453E-88B3-C43B05974B11}"/>
    <cellStyle name="Normalny 6 2 2 2 3 2 3 3" xfId="14406" xr:uid="{D7804429-05E3-4241-AAA1-FE653B868F9C}"/>
    <cellStyle name="Normalny 6 2 2 2 3 2 3 3 2" xfId="14407" xr:uid="{D259370B-DAD7-4B87-AF4D-8FAB8182B6CF}"/>
    <cellStyle name="Normalny 6 2 2 2 3 2 3 4" xfId="14408" xr:uid="{90FFAC43-55D0-4753-B902-02468DEE02D3}"/>
    <cellStyle name="Normalny 6 2 2 2 3 2 4" xfId="14409" xr:uid="{FE927A06-2053-4F60-8990-6237E03566F6}"/>
    <cellStyle name="Normalny 6 2 2 2 3 2 4 2" xfId="14410" xr:uid="{FE0B5733-187A-4C62-8FB6-A43DF9F857C3}"/>
    <cellStyle name="Normalny 6 2 2 2 3 2 4 2 2" xfId="14411" xr:uid="{91FF0940-D9D8-4DA8-B901-583305CC7801}"/>
    <cellStyle name="Normalny 6 2 2 2 3 2 4 3" xfId="14412" xr:uid="{E2812D4F-B9BF-4A84-8470-756176333F60}"/>
    <cellStyle name="Normalny 6 2 2 2 3 2 5" xfId="14413" xr:uid="{97BAC9CD-3EEB-403C-B600-191FDE3E70B9}"/>
    <cellStyle name="Normalny 6 2 2 2 3 2 5 2" xfId="14414" xr:uid="{38A14BEE-0CAC-4614-99F0-6281A1CF9C1A}"/>
    <cellStyle name="Normalny 6 2 2 2 3 2 6" xfId="14415" xr:uid="{9B0D16E9-A233-4CBE-883B-34DF62C338EE}"/>
    <cellStyle name="Normalny 6 2 2 2 3 3" xfId="14416" xr:uid="{1A80B949-94D4-4373-A66F-135138538A29}"/>
    <cellStyle name="Normalny 6 2 2 2 3 3 2" xfId="14417" xr:uid="{20C3EBD0-FE3E-4D8B-A25E-83C4EAA4CA3E}"/>
    <cellStyle name="Normalny 6 2 2 2 3 3 2 2" xfId="14418" xr:uid="{CE3708E2-9074-43FC-902B-D5F55F160F70}"/>
    <cellStyle name="Normalny 6 2 2 2 3 3 2 2 2" xfId="14419" xr:uid="{280CA7FD-5EC5-4704-89B4-E1A51258150F}"/>
    <cellStyle name="Normalny 6 2 2 2 3 3 2 2 2 2" xfId="14420" xr:uid="{BCF88A7F-7088-467B-8011-29B699DF0EB3}"/>
    <cellStyle name="Normalny 6 2 2 2 3 3 2 2 3" xfId="14421" xr:uid="{FC5E4300-919F-42B8-9B8A-266CCAAC5D74}"/>
    <cellStyle name="Normalny 6 2 2 2 3 3 2 3" xfId="14422" xr:uid="{4A8A3925-0A97-4BC0-BB74-5A280240EF2F}"/>
    <cellStyle name="Normalny 6 2 2 2 3 3 2 3 2" xfId="14423" xr:uid="{E76BF449-9441-4971-915A-AA446B6C10A1}"/>
    <cellStyle name="Normalny 6 2 2 2 3 3 2 4" xfId="14424" xr:uid="{3CF16AB6-65EE-45BF-AD1E-64B92382FB95}"/>
    <cellStyle name="Normalny 6 2 2 2 3 3 3" xfId="14425" xr:uid="{18622125-05CF-46AD-B1BF-040B4BA094CA}"/>
    <cellStyle name="Normalny 6 2 2 2 3 3 3 2" xfId="14426" xr:uid="{E12A6C32-F1AE-47A3-B63A-E8D463D0DDBF}"/>
    <cellStyle name="Normalny 6 2 2 2 3 3 3 2 2" xfId="14427" xr:uid="{CBE0F344-07F1-4E7D-BC4D-D90C0423282E}"/>
    <cellStyle name="Normalny 6 2 2 2 3 3 3 3" xfId="14428" xr:uid="{B259650C-7847-4C38-B13D-A8FD18D85A1E}"/>
    <cellStyle name="Normalny 6 2 2 2 3 3 4" xfId="14429" xr:uid="{B2F84B32-840A-478F-9995-A60BD255E39E}"/>
    <cellStyle name="Normalny 6 2 2 2 3 3 4 2" xfId="14430" xr:uid="{386CC5BD-5CFA-4991-B17F-E1CB19F0365F}"/>
    <cellStyle name="Normalny 6 2 2 2 3 3 5" xfId="14431" xr:uid="{A35BCAD4-FDFF-41C4-85B7-7623234AD9D2}"/>
    <cellStyle name="Normalny 6 2 2 2 3 4" xfId="14432" xr:uid="{E9B771AD-3F92-400F-8141-6825E0EDCFB7}"/>
    <cellStyle name="Normalny 6 2 2 2 3 4 2" xfId="14433" xr:uid="{FC2A0C2C-AF4C-418B-8569-A698931C8B74}"/>
    <cellStyle name="Normalny 6 2 2 2 3 4 2 2" xfId="14434" xr:uid="{8B965AA5-EC89-4354-9875-EC852051C7FA}"/>
    <cellStyle name="Normalny 6 2 2 2 3 4 2 2 2" xfId="14435" xr:uid="{7DA3ACB7-CF46-4754-9772-372E8C5D6EFE}"/>
    <cellStyle name="Normalny 6 2 2 2 3 4 2 3" xfId="14436" xr:uid="{624DF009-4093-4E5D-A7D9-73C07BB9EC90}"/>
    <cellStyle name="Normalny 6 2 2 2 3 4 3" xfId="14437" xr:uid="{A6CC2301-C8A1-40CC-AB92-387920C9876E}"/>
    <cellStyle name="Normalny 6 2 2 2 3 4 3 2" xfId="14438" xr:uid="{2617B24B-E98C-4D82-AA68-8CCA43F901A8}"/>
    <cellStyle name="Normalny 6 2 2 2 3 4 4" xfId="14439" xr:uid="{207CC7E9-EF09-4B94-AC34-526730D7B26F}"/>
    <cellStyle name="Normalny 6 2 2 2 3 5" xfId="14440" xr:uid="{CA190819-35FF-4E2A-8774-7540D88B0A8B}"/>
    <cellStyle name="Normalny 6 2 2 2 3 5 2" xfId="14441" xr:uid="{D83FBA21-8ECF-4AC8-B2F3-F5F6E76B416E}"/>
    <cellStyle name="Normalny 6 2 2 2 3 5 2 2" xfId="14442" xr:uid="{01F2D509-4A5C-411D-B813-844B0B8C3790}"/>
    <cellStyle name="Normalny 6 2 2 2 3 5 3" xfId="14443" xr:uid="{9998E24B-BD95-409E-9DB9-27033E9CD2D8}"/>
    <cellStyle name="Normalny 6 2 2 2 3 6" xfId="14444" xr:uid="{E8587C1A-8DBC-449F-ADCA-6323902C642B}"/>
    <cellStyle name="Normalny 6 2 2 2 3 6 2" xfId="14445" xr:uid="{B7C41392-516A-4EE5-B831-30776953BB1C}"/>
    <cellStyle name="Normalny 6 2 2 2 3 7" xfId="14446" xr:uid="{EBB86934-544E-4AF2-A2B6-EBD7A9F6F1FC}"/>
    <cellStyle name="Normalny 6 2 2 2 4" xfId="14447" xr:uid="{61CEF87C-F96E-4126-99AB-5417AE77081F}"/>
    <cellStyle name="Normalny 6 2 2 2 4 2" xfId="14448" xr:uid="{EF97F9B4-4CDF-4412-A726-3CE12D109BA7}"/>
    <cellStyle name="Normalny 6 2 2 2 4 2 2" xfId="14449" xr:uid="{86C81B41-C254-44A6-8ADD-ABCC641CDEB5}"/>
    <cellStyle name="Normalny 6 2 2 2 4 2 2 2" xfId="14450" xr:uid="{CE3862CD-EAC6-4721-924C-9CD5167ACE0D}"/>
    <cellStyle name="Normalny 6 2 2 2 4 2 2 2 2" xfId="14451" xr:uid="{0CB33C15-0C32-4CF4-B608-B7FEC70628CC}"/>
    <cellStyle name="Normalny 6 2 2 2 4 2 2 2 2 2" xfId="14452" xr:uid="{29487419-DD2C-4516-BEEA-B6C99B99687C}"/>
    <cellStyle name="Normalny 6 2 2 2 4 2 2 2 3" xfId="14453" xr:uid="{D1E5EFB2-1FD4-41D6-8D08-7A991E6050CB}"/>
    <cellStyle name="Normalny 6 2 2 2 4 2 2 3" xfId="14454" xr:uid="{02F11F44-8C49-4D8E-9056-504B0F465BFD}"/>
    <cellStyle name="Normalny 6 2 2 2 4 2 2 3 2" xfId="14455" xr:uid="{399F7BFA-9CAF-43DC-BC74-63B7306AB00C}"/>
    <cellStyle name="Normalny 6 2 2 2 4 2 2 4" xfId="14456" xr:uid="{D6DB96E3-97D3-45B6-978B-E6E2BCB8ECBE}"/>
    <cellStyle name="Normalny 6 2 2 2 4 2 3" xfId="14457" xr:uid="{AA32EBC6-6D7C-4305-9F41-78F4A12D6329}"/>
    <cellStyle name="Normalny 6 2 2 2 4 2 3 2" xfId="14458" xr:uid="{6913CBFE-992A-4E0C-A9F2-0DFB999320C4}"/>
    <cellStyle name="Normalny 6 2 2 2 4 2 3 2 2" xfId="14459" xr:uid="{374DB3F2-0260-4109-A5A7-61609F99108C}"/>
    <cellStyle name="Normalny 6 2 2 2 4 2 3 3" xfId="14460" xr:uid="{F072E27E-2A6F-4EE8-9ABE-EAEB23AFD89D}"/>
    <cellStyle name="Normalny 6 2 2 2 4 2 4" xfId="14461" xr:uid="{4D56197D-87C9-4308-949B-A6DC287B021E}"/>
    <cellStyle name="Normalny 6 2 2 2 4 2 4 2" xfId="14462" xr:uid="{EDF544E6-0D21-4F1E-9BE7-0DE94E201DC5}"/>
    <cellStyle name="Normalny 6 2 2 2 4 2 5" xfId="14463" xr:uid="{361602FC-D740-4EE6-9EF3-CC771B4793B1}"/>
    <cellStyle name="Normalny 6 2 2 2 4 3" xfId="14464" xr:uid="{CD8F02E1-F1E1-4DBB-80C4-CE442C84321E}"/>
    <cellStyle name="Normalny 6 2 2 2 4 3 2" xfId="14465" xr:uid="{EED7173C-8974-4D4B-9BCC-B8DDB316767A}"/>
    <cellStyle name="Normalny 6 2 2 2 4 3 2 2" xfId="14466" xr:uid="{614677F9-B6AF-44BF-9788-0D424259A566}"/>
    <cellStyle name="Normalny 6 2 2 2 4 3 2 2 2" xfId="14467" xr:uid="{B9918037-6A51-4C98-BFDE-1513AAE207B3}"/>
    <cellStyle name="Normalny 6 2 2 2 4 3 2 3" xfId="14468" xr:uid="{6BF1FFDB-92F4-43FD-B7CA-16B2C0BC6B1D}"/>
    <cellStyle name="Normalny 6 2 2 2 4 3 3" xfId="14469" xr:uid="{4228D8C7-707B-44CC-A9D8-0F0FD7C1875E}"/>
    <cellStyle name="Normalny 6 2 2 2 4 3 3 2" xfId="14470" xr:uid="{E3711EE8-73C6-4DAF-AF0C-72FE1726EDE5}"/>
    <cellStyle name="Normalny 6 2 2 2 4 3 4" xfId="14471" xr:uid="{85EFA880-BE48-42D6-80FD-F58E6F0B6F49}"/>
    <cellStyle name="Normalny 6 2 2 2 4 4" xfId="14472" xr:uid="{650E05BE-C80C-4132-B0CD-E2BB588A8A87}"/>
    <cellStyle name="Normalny 6 2 2 2 4 4 2" xfId="14473" xr:uid="{279017C1-545B-44B9-B24C-517BE9D30D64}"/>
    <cellStyle name="Normalny 6 2 2 2 4 4 2 2" xfId="14474" xr:uid="{B2C87917-114C-4323-9C5F-4C8BE6A4A119}"/>
    <cellStyle name="Normalny 6 2 2 2 4 4 3" xfId="14475" xr:uid="{B322414D-1A76-4BF1-8F1C-07A03CC57E8F}"/>
    <cellStyle name="Normalny 6 2 2 2 4 5" xfId="14476" xr:uid="{F550695F-6360-4E70-B4E9-232B12D101D9}"/>
    <cellStyle name="Normalny 6 2 2 2 4 5 2" xfId="14477" xr:uid="{8EC9FD6B-24BA-468C-8B7C-D18378C23643}"/>
    <cellStyle name="Normalny 6 2 2 2 4 6" xfId="14478" xr:uid="{5775F5E5-3088-4C76-A5F9-88D87CFCC89F}"/>
    <cellStyle name="Normalny 6 2 2 2 5" xfId="14479" xr:uid="{FF6AF140-7A6C-4F88-A05C-AD81E0D2ED82}"/>
    <cellStyle name="Normalny 6 2 2 2 5 2" xfId="14480" xr:uid="{34A7E016-BC40-43D6-97C7-95A82CA0E0B6}"/>
    <cellStyle name="Normalny 6 2 2 2 5 2 2" xfId="14481" xr:uid="{773ADD9B-943D-4A40-83CA-0E7B69123FD8}"/>
    <cellStyle name="Normalny 6 2 2 2 5 2 2 2" xfId="14482" xr:uid="{6256A7DC-05E6-4377-8564-90C0B6991586}"/>
    <cellStyle name="Normalny 6 2 2 2 5 2 2 2 2" xfId="14483" xr:uid="{459B23BC-F4F7-46A3-BFE4-5237E95FF420}"/>
    <cellStyle name="Normalny 6 2 2 2 5 2 2 3" xfId="14484" xr:uid="{6828BFD1-5671-40CB-BD0F-20AD197CFE4F}"/>
    <cellStyle name="Normalny 6 2 2 2 5 2 3" xfId="14485" xr:uid="{2E4A09B5-8281-4A1E-89C6-03169A6E2958}"/>
    <cellStyle name="Normalny 6 2 2 2 5 2 3 2" xfId="14486" xr:uid="{8E670261-AC7B-4136-8452-2F4550C48C3C}"/>
    <cellStyle name="Normalny 6 2 2 2 5 2 4" xfId="14487" xr:uid="{CA3350DF-32AB-4185-8520-548A14175138}"/>
    <cellStyle name="Normalny 6 2 2 2 5 3" xfId="14488" xr:uid="{0A6C5FB8-8B11-4F22-83BC-976F514BD9EA}"/>
    <cellStyle name="Normalny 6 2 2 2 5 3 2" xfId="14489" xr:uid="{0FEDCEE3-DF4E-45AC-B1A7-FA7A2ADF80C8}"/>
    <cellStyle name="Normalny 6 2 2 2 5 3 2 2" xfId="14490" xr:uid="{CD492436-79F1-4364-B716-8F66D4737CC5}"/>
    <cellStyle name="Normalny 6 2 2 2 5 3 3" xfId="14491" xr:uid="{174409D8-97F9-4D63-86F9-75CDC8D6792E}"/>
    <cellStyle name="Normalny 6 2 2 2 5 4" xfId="14492" xr:uid="{6F9888B3-9C01-43B0-9AB0-63EE94CF2B40}"/>
    <cellStyle name="Normalny 6 2 2 2 5 4 2" xfId="14493" xr:uid="{3E987873-1F48-4043-9FC4-4981AC77D903}"/>
    <cellStyle name="Normalny 6 2 2 2 5 5" xfId="14494" xr:uid="{C138BA90-91A2-472E-B3C6-7BF6B0EADE9C}"/>
    <cellStyle name="Normalny 6 2 2 2 6" xfId="14495" xr:uid="{F0AF893C-95F8-473D-B2FD-8E05BF69D504}"/>
    <cellStyle name="Normalny 6 2 2 2 6 2" xfId="14496" xr:uid="{C0D5095C-2670-4231-8DD6-73188C7891FC}"/>
    <cellStyle name="Normalny 6 2 2 2 6 2 2" xfId="14497" xr:uid="{62F038A2-D7A7-4B1C-89DC-1D138F023FCC}"/>
    <cellStyle name="Normalny 6 2 2 2 6 2 2 2" xfId="14498" xr:uid="{F8A02F7B-CC23-4134-9F71-D7A6D3C2428A}"/>
    <cellStyle name="Normalny 6 2 2 2 6 2 3" xfId="14499" xr:uid="{6A2448C7-160A-40C7-9B04-839B459EA4C6}"/>
    <cellStyle name="Normalny 6 2 2 2 6 3" xfId="14500" xr:uid="{10935CA5-A00A-4494-9D8E-4CCFCAAA7D71}"/>
    <cellStyle name="Normalny 6 2 2 2 6 3 2" xfId="14501" xr:uid="{C9A6F135-6AA9-4120-B602-0781EBC6B88E}"/>
    <cellStyle name="Normalny 6 2 2 2 6 4" xfId="14502" xr:uid="{71843E42-3B44-45B9-AF16-9B4CF8F1AECE}"/>
    <cellStyle name="Normalny 6 2 2 2 7" xfId="14503" xr:uid="{7F13FCCB-CF8E-45DF-8ECA-87981AE69DEA}"/>
    <cellStyle name="Normalny 6 2 2 2 7 2" xfId="14504" xr:uid="{F9F65BA7-D3B2-4211-8233-E930E0C19E08}"/>
    <cellStyle name="Normalny 6 2 2 2 7 2 2" xfId="14505" xr:uid="{23B920F8-4920-4C24-9062-73DD1771A019}"/>
    <cellStyle name="Normalny 6 2 2 2 7 3" xfId="14506" xr:uid="{49A2349E-3726-4691-A72F-96A3FE405F98}"/>
    <cellStyle name="Normalny 6 2 2 2 8" xfId="14507" xr:uid="{4CAFD852-3547-4628-A1B4-22ECE3C25CA4}"/>
    <cellStyle name="Normalny 6 2 2 2 8 2" xfId="14508" xr:uid="{19A4455D-1900-403F-B41A-822119FA5276}"/>
    <cellStyle name="Normalny 6 2 2 2 9" xfId="14509" xr:uid="{E1515314-1882-40EE-AAB6-2B1043DD7B28}"/>
    <cellStyle name="Normalny 6 2 2 3" xfId="14510" xr:uid="{96815C5A-2351-48BC-A245-7A6A7EA94348}"/>
    <cellStyle name="Normalny 6 2 2 3 2" xfId="14511" xr:uid="{E585D4C0-3365-4A49-A413-45D8D7FE1E59}"/>
    <cellStyle name="Normalny 6 2 2 3 2 2" xfId="14512" xr:uid="{98716B19-9E56-4CA0-85E2-8495F8373360}"/>
    <cellStyle name="Normalny 6 2 2 3 2 2 2" xfId="14513" xr:uid="{D6654A26-8D24-4D53-9A28-25B188E8801B}"/>
    <cellStyle name="Normalny 6 2 2 3 2 2 2 2" xfId="14514" xr:uid="{7FB2C50B-B54B-4E4B-BD91-13AED1D569F4}"/>
    <cellStyle name="Normalny 6 2 2 3 2 2 2 2 2" xfId="14515" xr:uid="{E2EE5A63-62BC-4695-B8B3-95A8CDED3697}"/>
    <cellStyle name="Normalny 6 2 2 3 2 2 2 2 2 2" xfId="14516" xr:uid="{813C9827-9535-4CFF-940E-E795D6258A57}"/>
    <cellStyle name="Normalny 6 2 2 3 2 2 2 2 2 2 2" xfId="14517" xr:uid="{E9E98777-084E-49D7-83CF-9FDD9721852E}"/>
    <cellStyle name="Normalny 6 2 2 3 2 2 2 2 2 3" xfId="14518" xr:uid="{A19BE717-5303-4CB8-8252-3A31BB2BD897}"/>
    <cellStyle name="Normalny 6 2 2 3 2 2 2 2 3" xfId="14519" xr:uid="{EED39E8E-1979-4EE4-9D9E-BC87F31864FF}"/>
    <cellStyle name="Normalny 6 2 2 3 2 2 2 2 3 2" xfId="14520" xr:uid="{1DD394D1-A8A4-4399-9010-5255312661FB}"/>
    <cellStyle name="Normalny 6 2 2 3 2 2 2 2 4" xfId="14521" xr:uid="{C06B93CF-C156-4D9C-AB26-01F91EB547C7}"/>
    <cellStyle name="Normalny 6 2 2 3 2 2 2 3" xfId="14522" xr:uid="{EB4CC7C1-3653-4449-A05E-A09B73693346}"/>
    <cellStyle name="Normalny 6 2 2 3 2 2 2 3 2" xfId="14523" xr:uid="{37D7E869-BA17-4E6A-9587-D39815B92245}"/>
    <cellStyle name="Normalny 6 2 2 3 2 2 2 3 2 2" xfId="14524" xr:uid="{6A367907-309B-437F-9539-A756F87640A3}"/>
    <cellStyle name="Normalny 6 2 2 3 2 2 2 3 3" xfId="14525" xr:uid="{13E5F716-49B4-419F-AD3E-3DAC3FAFFC33}"/>
    <cellStyle name="Normalny 6 2 2 3 2 2 2 4" xfId="14526" xr:uid="{325CA056-91F9-4A56-8818-EC1C04C65378}"/>
    <cellStyle name="Normalny 6 2 2 3 2 2 2 4 2" xfId="14527" xr:uid="{014917E3-BE33-4DEC-BA51-86D58F217289}"/>
    <cellStyle name="Normalny 6 2 2 3 2 2 2 5" xfId="14528" xr:uid="{B85306A5-5938-4D54-8E9E-91DC2D30CFCA}"/>
    <cellStyle name="Normalny 6 2 2 3 2 2 3" xfId="14529" xr:uid="{3CC03FE0-1533-411D-82A5-37BC09D12EF8}"/>
    <cellStyle name="Normalny 6 2 2 3 2 2 3 2" xfId="14530" xr:uid="{A21F33CD-3C3D-43AD-B98A-412B585DAF11}"/>
    <cellStyle name="Normalny 6 2 2 3 2 2 3 2 2" xfId="14531" xr:uid="{89AB7567-6F80-4635-BAD4-808D30F91B19}"/>
    <cellStyle name="Normalny 6 2 2 3 2 2 3 2 2 2" xfId="14532" xr:uid="{98DC0F2F-FFB5-4EED-97BA-6C8B26FE24CE}"/>
    <cellStyle name="Normalny 6 2 2 3 2 2 3 2 3" xfId="14533" xr:uid="{07DCBFFC-087F-4151-B901-CB554A4A8454}"/>
    <cellStyle name="Normalny 6 2 2 3 2 2 3 3" xfId="14534" xr:uid="{9AC30795-1A4F-4CE9-88B1-FE6C9F35C0AF}"/>
    <cellStyle name="Normalny 6 2 2 3 2 2 3 3 2" xfId="14535" xr:uid="{AB62A5DD-2817-41BB-A693-83B9F429DE4A}"/>
    <cellStyle name="Normalny 6 2 2 3 2 2 3 4" xfId="14536" xr:uid="{0EEA763E-B46A-42AE-B572-E2283E13294A}"/>
    <cellStyle name="Normalny 6 2 2 3 2 2 4" xfId="14537" xr:uid="{5C7AF64B-110D-4A2A-A9C1-5826AA0F81A6}"/>
    <cellStyle name="Normalny 6 2 2 3 2 2 4 2" xfId="14538" xr:uid="{A3FC42D5-7C49-4A09-95DA-67872CFA0799}"/>
    <cellStyle name="Normalny 6 2 2 3 2 2 4 2 2" xfId="14539" xr:uid="{0E78CCB2-D613-4E07-9409-A295443B2524}"/>
    <cellStyle name="Normalny 6 2 2 3 2 2 4 3" xfId="14540" xr:uid="{4B5A533E-29A5-4ECF-84F0-D24958AADCE6}"/>
    <cellStyle name="Normalny 6 2 2 3 2 2 5" xfId="14541" xr:uid="{A943E23E-3FE6-4F7E-8DBD-1E1289AF1FEA}"/>
    <cellStyle name="Normalny 6 2 2 3 2 2 5 2" xfId="14542" xr:uid="{B240B0E9-1B56-49B8-BE32-22945D20F2A9}"/>
    <cellStyle name="Normalny 6 2 2 3 2 2 6" xfId="14543" xr:uid="{4E25D4CC-B402-4548-AB9D-9CE8350A529C}"/>
    <cellStyle name="Normalny 6 2 2 3 2 3" xfId="14544" xr:uid="{D21A5C43-2E21-4A29-8F0A-324EAFE6DC70}"/>
    <cellStyle name="Normalny 6 2 2 3 2 3 2" xfId="14545" xr:uid="{E32EBC5D-FAFE-4A2B-8602-6B0A6A1E1D20}"/>
    <cellStyle name="Normalny 6 2 2 3 2 3 2 2" xfId="14546" xr:uid="{F7755A62-3474-47FA-8140-F88D03302F04}"/>
    <cellStyle name="Normalny 6 2 2 3 2 3 2 2 2" xfId="14547" xr:uid="{5E317567-D7D9-4E27-A848-F7DD568AF6CF}"/>
    <cellStyle name="Normalny 6 2 2 3 2 3 2 2 2 2" xfId="14548" xr:uid="{C330852C-CB56-4736-91D1-8C5BF905B7BE}"/>
    <cellStyle name="Normalny 6 2 2 3 2 3 2 2 3" xfId="14549" xr:uid="{1574ECC0-F1C5-4BF5-B800-8BAE9A078DCA}"/>
    <cellStyle name="Normalny 6 2 2 3 2 3 2 3" xfId="14550" xr:uid="{A3B1F7D1-00EE-4E0A-8C99-BC5B7F7F0B86}"/>
    <cellStyle name="Normalny 6 2 2 3 2 3 2 3 2" xfId="14551" xr:uid="{E610E829-58FD-4869-8921-63055C97A18C}"/>
    <cellStyle name="Normalny 6 2 2 3 2 3 2 4" xfId="14552" xr:uid="{0F587EA4-7495-473E-8916-FC14309CF733}"/>
    <cellStyle name="Normalny 6 2 2 3 2 3 3" xfId="14553" xr:uid="{2C5D6215-2E50-4A42-B3EB-E6ACA6036C35}"/>
    <cellStyle name="Normalny 6 2 2 3 2 3 3 2" xfId="14554" xr:uid="{FFE89B03-B004-479F-A9A2-97F60F8C784D}"/>
    <cellStyle name="Normalny 6 2 2 3 2 3 3 2 2" xfId="14555" xr:uid="{F146BD4D-692D-44D2-BB40-1130A6FEF496}"/>
    <cellStyle name="Normalny 6 2 2 3 2 3 3 3" xfId="14556" xr:uid="{2E2BFB24-E2D4-427D-9896-67EB231623E0}"/>
    <cellStyle name="Normalny 6 2 2 3 2 3 4" xfId="14557" xr:uid="{D5EEA4F2-73F7-40E0-B4B3-542F74F6AA3F}"/>
    <cellStyle name="Normalny 6 2 2 3 2 3 4 2" xfId="14558" xr:uid="{0F4583CC-876C-4C4B-B931-949B305D4C0B}"/>
    <cellStyle name="Normalny 6 2 2 3 2 3 5" xfId="14559" xr:uid="{7561D88B-FF4F-4ACD-A39C-6EF9D14EE1F0}"/>
    <cellStyle name="Normalny 6 2 2 3 2 4" xfId="14560" xr:uid="{A9CD60A7-7560-4275-AFCC-55F1FD477DD8}"/>
    <cellStyle name="Normalny 6 2 2 3 2 4 2" xfId="14561" xr:uid="{B94093AC-38B7-4CB5-BB00-DF69D7D631C4}"/>
    <cellStyle name="Normalny 6 2 2 3 2 4 2 2" xfId="14562" xr:uid="{28EDE0A7-632E-48EA-8DAD-3B29E020F919}"/>
    <cellStyle name="Normalny 6 2 2 3 2 4 2 2 2" xfId="14563" xr:uid="{69D4C9AF-BF78-41E5-8C57-AE789219AAF3}"/>
    <cellStyle name="Normalny 6 2 2 3 2 4 2 3" xfId="14564" xr:uid="{E411A1A2-EDD0-4D35-928E-B9032932B44D}"/>
    <cellStyle name="Normalny 6 2 2 3 2 4 3" xfId="14565" xr:uid="{4C758E4F-1D72-48AC-BC13-B7DB5B3FEAA9}"/>
    <cellStyle name="Normalny 6 2 2 3 2 4 3 2" xfId="14566" xr:uid="{902491A3-F9F2-4BEE-AEB2-6060A6493F47}"/>
    <cellStyle name="Normalny 6 2 2 3 2 4 4" xfId="14567" xr:uid="{094454D2-02D9-43FF-AD69-98B5E2A19814}"/>
    <cellStyle name="Normalny 6 2 2 3 2 5" xfId="14568" xr:uid="{6276C27D-F2B6-417C-B4CC-C7C2A999AB09}"/>
    <cellStyle name="Normalny 6 2 2 3 2 5 2" xfId="14569" xr:uid="{6E7EEE95-4271-468F-882F-060810AC64BC}"/>
    <cellStyle name="Normalny 6 2 2 3 2 5 2 2" xfId="14570" xr:uid="{7902EC49-2069-4F08-B670-724D2CD7E303}"/>
    <cellStyle name="Normalny 6 2 2 3 2 5 3" xfId="14571" xr:uid="{F1213045-D52C-427E-A96B-3BC5BA82D14E}"/>
    <cellStyle name="Normalny 6 2 2 3 2 6" xfId="14572" xr:uid="{742D3280-6659-46FE-92AF-B1E48B681F60}"/>
    <cellStyle name="Normalny 6 2 2 3 2 6 2" xfId="14573" xr:uid="{FBE72E5D-7B78-4991-A828-98569476BB36}"/>
    <cellStyle name="Normalny 6 2 2 3 2 7" xfId="14574" xr:uid="{8AE05EB8-8884-4689-8A95-FB7B736DF3A1}"/>
    <cellStyle name="Normalny 6 2 2 3 3" xfId="14575" xr:uid="{CD51C98A-9751-4AB7-90CB-5AF9387BD1C1}"/>
    <cellStyle name="Normalny 6 2 2 3 3 2" xfId="14576" xr:uid="{E3A48675-6E19-4D14-B0C7-9840C92DF561}"/>
    <cellStyle name="Normalny 6 2 2 3 3 2 2" xfId="14577" xr:uid="{E25910BA-7AE9-4309-B634-304E200AB70D}"/>
    <cellStyle name="Normalny 6 2 2 3 3 2 2 2" xfId="14578" xr:uid="{01788248-EEBC-4E9F-A7DE-0EC5556F377D}"/>
    <cellStyle name="Normalny 6 2 2 3 3 2 2 2 2" xfId="14579" xr:uid="{EB213C00-255F-41F9-8FD8-E90CAF77610C}"/>
    <cellStyle name="Normalny 6 2 2 3 3 2 2 2 2 2" xfId="14580" xr:uid="{4D58765C-C81F-40AC-9C55-EFF9B4E443EF}"/>
    <cellStyle name="Normalny 6 2 2 3 3 2 2 2 3" xfId="14581" xr:uid="{20F6F75C-E2B1-466D-AC1B-9C165D5470DA}"/>
    <cellStyle name="Normalny 6 2 2 3 3 2 2 3" xfId="14582" xr:uid="{2648BCCD-6CBA-4148-A700-A7CE6D3B7703}"/>
    <cellStyle name="Normalny 6 2 2 3 3 2 2 3 2" xfId="14583" xr:uid="{A516B149-2BC5-4825-9F99-CB755C3F9073}"/>
    <cellStyle name="Normalny 6 2 2 3 3 2 2 4" xfId="14584" xr:uid="{05FFDDC9-B543-46C6-A179-440D16A1ADCE}"/>
    <cellStyle name="Normalny 6 2 2 3 3 2 3" xfId="14585" xr:uid="{F6B8E020-E55F-4B9B-8874-BFBF8155EE38}"/>
    <cellStyle name="Normalny 6 2 2 3 3 2 3 2" xfId="14586" xr:uid="{01B7649F-4AE0-49FE-A579-3DE30EBC66C3}"/>
    <cellStyle name="Normalny 6 2 2 3 3 2 3 2 2" xfId="14587" xr:uid="{901CE80A-4577-415C-BE21-A0B1AB1C163E}"/>
    <cellStyle name="Normalny 6 2 2 3 3 2 3 3" xfId="14588" xr:uid="{7D08C40E-D759-48A3-AB51-535487D5A3EA}"/>
    <cellStyle name="Normalny 6 2 2 3 3 2 4" xfId="14589" xr:uid="{E7EE810E-F24F-46AB-A85C-BEA9274BB01B}"/>
    <cellStyle name="Normalny 6 2 2 3 3 2 4 2" xfId="14590" xr:uid="{68028351-7FA7-4A94-9959-34C73A2F626C}"/>
    <cellStyle name="Normalny 6 2 2 3 3 2 5" xfId="14591" xr:uid="{3A35E843-016F-45D2-971B-86F0D131F805}"/>
    <cellStyle name="Normalny 6 2 2 3 3 3" xfId="14592" xr:uid="{080710AB-E055-4239-B36E-2A0EADF83EA3}"/>
    <cellStyle name="Normalny 6 2 2 3 3 3 2" xfId="14593" xr:uid="{786F65D5-E101-4972-A13A-C339B32FCB1C}"/>
    <cellStyle name="Normalny 6 2 2 3 3 3 2 2" xfId="14594" xr:uid="{FF2E3EF5-60F8-44F7-A966-CB6D5475566C}"/>
    <cellStyle name="Normalny 6 2 2 3 3 3 2 2 2" xfId="14595" xr:uid="{F875569A-D292-4FA6-8BB9-AE37A2892070}"/>
    <cellStyle name="Normalny 6 2 2 3 3 3 2 3" xfId="14596" xr:uid="{AEFC3CF7-FA98-4955-B61B-FBCAB34C8A13}"/>
    <cellStyle name="Normalny 6 2 2 3 3 3 3" xfId="14597" xr:uid="{E327F253-39AA-4044-BE40-4A52B0E6EB81}"/>
    <cellStyle name="Normalny 6 2 2 3 3 3 3 2" xfId="14598" xr:uid="{4DAF4A50-414D-459F-8081-D865F1AC2909}"/>
    <cellStyle name="Normalny 6 2 2 3 3 3 4" xfId="14599" xr:uid="{59829B1C-8FA9-49A4-8A44-F649FEB06F91}"/>
    <cellStyle name="Normalny 6 2 2 3 3 4" xfId="14600" xr:uid="{8C622E54-C28B-4554-BB22-5D9019E21DE5}"/>
    <cellStyle name="Normalny 6 2 2 3 3 4 2" xfId="14601" xr:uid="{CEF8FD20-9AB8-4B4D-9250-9C97318EBBE9}"/>
    <cellStyle name="Normalny 6 2 2 3 3 4 2 2" xfId="14602" xr:uid="{43E9B212-E097-425F-BB79-C9E7B4F955A3}"/>
    <cellStyle name="Normalny 6 2 2 3 3 4 3" xfId="14603" xr:uid="{24829D9B-83F3-4157-96E8-F0EA53F645B8}"/>
    <cellStyle name="Normalny 6 2 2 3 3 5" xfId="14604" xr:uid="{A489B94A-6BC7-476F-A2CA-5E89F6FC0D18}"/>
    <cellStyle name="Normalny 6 2 2 3 3 5 2" xfId="14605" xr:uid="{C4E3B699-F63B-41B0-A2F5-F1F9F348A852}"/>
    <cellStyle name="Normalny 6 2 2 3 3 6" xfId="14606" xr:uid="{A6C3A159-E46E-4C82-9D94-6A1E22BA82FC}"/>
    <cellStyle name="Normalny 6 2 2 3 4" xfId="14607" xr:uid="{D761CB82-5096-4BD7-BF73-2CD22E46F0B5}"/>
    <cellStyle name="Normalny 6 2 2 3 4 2" xfId="14608" xr:uid="{B506F505-C787-4E4B-BD06-3A5A8B61F542}"/>
    <cellStyle name="Normalny 6 2 2 3 4 2 2" xfId="14609" xr:uid="{03D40860-CD9B-4684-A803-0E6B0041B3D9}"/>
    <cellStyle name="Normalny 6 2 2 3 4 2 2 2" xfId="14610" xr:uid="{2492BFB7-ACC8-44A3-88F3-CE44182A5D1B}"/>
    <cellStyle name="Normalny 6 2 2 3 4 2 2 2 2" xfId="14611" xr:uid="{0C7BC334-76CB-447A-BD01-C8232BB0F48C}"/>
    <cellStyle name="Normalny 6 2 2 3 4 2 2 3" xfId="14612" xr:uid="{FA6B9024-0E65-4C5A-B1BC-30E017A9C3C1}"/>
    <cellStyle name="Normalny 6 2 2 3 4 2 3" xfId="14613" xr:uid="{D1B53A5A-42F5-4AC2-B7A6-FCA3237EEAEE}"/>
    <cellStyle name="Normalny 6 2 2 3 4 2 3 2" xfId="14614" xr:uid="{0CFBFC89-2790-48C2-841E-2225811F2808}"/>
    <cellStyle name="Normalny 6 2 2 3 4 2 4" xfId="14615" xr:uid="{2100F99C-B928-42E8-B245-586021A49388}"/>
    <cellStyle name="Normalny 6 2 2 3 4 3" xfId="14616" xr:uid="{48C85F73-EFA7-407B-B921-D33BADE782DB}"/>
    <cellStyle name="Normalny 6 2 2 3 4 3 2" xfId="14617" xr:uid="{C13BB226-859B-4F01-AC88-3B924D2C578A}"/>
    <cellStyle name="Normalny 6 2 2 3 4 3 2 2" xfId="14618" xr:uid="{0D18F04F-CAE3-40A6-B483-DF2850696588}"/>
    <cellStyle name="Normalny 6 2 2 3 4 3 3" xfId="14619" xr:uid="{2B63B970-B41D-4558-A577-36F54805B2EF}"/>
    <cellStyle name="Normalny 6 2 2 3 4 4" xfId="14620" xr:uid="{71EF9461-9B15-4E4C-BD6C-AF2BD57E8653}"/>
    <cellStyle name="Normalny 6 2 2 3 4 4 2" xfId="14621" xr:uid="{BA21A87D-B358-4F2F-899F-226ECF0E06C5}"/>
    <cellStyle name="Normalny 6 2 2 3 4 5" xfId="14622" xr:uid="{2C46837F-CCB8-46AC-A9CC-625AF4F2E429}"/>
    <cellStyle name="Normalny 6 2 2 3 5" xfId="14623" xr:uid="{A0F0500E-4D2F-4A53-8A52-0778103DAE48}"/>
    <cellStyle name="Normalny 6 2 2 3 5 2" xfId="14624" xr:uid="{467C9752-596D-4905-BFA2-C6CBA7862198}"/>
    <cellStyle name="Normalny 6 2 2 3 5 2 2" xfId="14625" xr:uid="{3D82C387-49C2-426F-B868-03D24B24EDEC}"/>
    <cellStyle name="Normalny 6 2 2 3 5 2 2 2" xfId="14626" xr:uid="{9F8EE54E-58A2-4DAC-A4C5-72BB117C3E19}"/>
    <cellStyle name="Normalny 6 2 2 3 5 2 3" xfId="14627" xr:uid="{82BE85A3-843A-49FC-BD45-C8A3B54BCD4D}"/>
    <cellStyle name="Normalny 6 2 2 3 5 3" xfId="14628" xr:uid="{1CBB5C7D-0989-4252-8051-94BCB5B56381}"/>
    <cellStyle name="Normalny 6 2 2 3 5 3 2" xfId="14629" xr:uid="{8BA80AB8-9C08-42B3-8B41-98671F841723}"/>
    <cellStyle name="Normalny 6 2 2 3 5 4" xfId="14630" xr:uid="{17615252-AD7E-47F4-82B1-13D9B8427F55}"/>
    <cellStyle name="Normalny 6 2 2 3 6" xfId="14631" xr:uid="{A0C39F6F-52A5-4808-A291-FD6381E3AC02}"/>
    <cellStyle name="Normalny 6 2 2 3 6 2" xfId="14632" xr:uid="{FD8D6385-7C2D-463B-B03A-C9CC95E45EB8}"/>
    <cellStyle name="Normalny 6 2 2 3 6 2 2" xfId="14633" xr:uid="{74C0A696-D571-42AA-82AE-6CDE2F3E14AB}"/>
    <cellStyle name="Normalny 6 2 2 3 6 3" xfId="14634" xr:uid="{D3CAA2A7-458C-4073-B265-9BDC1B4C0467}"/>
    <cellStyle name="Normalny 6 2 2 3 7" xfId="14635" xr:uid="{D5EA2DA4-81E6-4B31-B505-B55C036F6F50}"/>
    <cellStyle name="Normalny 6 2 2 3 7 2" xfId="14636" xr:uid="{A40EA8A4-1D8F-42D9-92FD-0F6A5FED9325}"/>
    <cellStyle name="Normalny 6 2 2 3 8" xfId="14637" xr:uid="{060F8C5C-8A99-4B79-9CA5-9F467A7D417C}"/>
    <cellStyle name="Normalny 6 2 2 4" xfId="14638" xr:uid="{B84E79E5-8533-41DC-89C4-A34D1FEF9262}"/>
    <cellStyle name="Normalny 6 2 2 4 2" xfId="14639" xr:uid="{6443ACA7-43DA-4713-85B4-5F89EF160B0E}"/>
    <cellStyle name="Normalny 6 2 2 4 2 2" xfId="14640" xr:uid="{456C751D-5116-477E-B0FA-E5A5E56E227B}"/>
    <cellStyle name="Normalny 6 2 2 4 2 2 2" xfId="14641" xr:uid="{F04B5B41-9A7D-49E4-A40F-F502194643F8}"/>
    <cellStyle name="Normalny 6 2 2 4 2 2 2 2" xfId="14642" xr:uid="{8EB3B7C7-BA5A-4FDA-B8EA-9E82DC7AEC08}"/>
    <cellStyle name="Normalny 6 2 2 4 2 2 2 2 2" xfId="14643" xr:uid="{959D0C2F-41F7-4A37-BA3A-4F6734E6795D}"/>
    <cellStyle name="Normalny 6 2 2 4 2 2 2 2 2 2" xfId="14644" xr:uid="{98254881-30E7-4F3E-BF6A-3D883BBC0A8F}"/>
    <cellStyle name="Normalny 6 2 2 4 2 2 2 2 3" xfId="14645" xr:uid="{546A67DB-E3B6-4A6D-AEE5-85C71490079E}"/>
    <cellStyle name="Normalny 6 2 2 4 2 2 2 3" xfId="14646" xr:uid="{EC6028BB-B900-4317-BDF4-70B378590E47}"/>
    <cellStyle name="Normalny 6 2 2 4 2 2 2 3 2" xfId="14647" xr:uid="{82907497-1F37-4FF7-B6F1-19E55924D4D7}"/>
    <cellStyle name="Normalny 6 2 2 4 2 2 2 4" xfId="14648" xr:uid="{5D3D656F-3D1C-4042-A446-B3DEFC8CC273}"/>
    <cellStyle name="Normalny 6 2 2 4 2 2 3" xfId="14649" xr:uid="{2ACD7A45-CDDB-49E4-B77C-DA12915EEA93}"/>
    <cellStyle name="Normalny 6 2 2 4 2 2 3 2" xfId="14650" xr:uid="{7B52618D-028B-4714-9D38-7E95D5C318B5}"/>
    <cellStyle name="Normalny 6 2 2 4 2 2 3 2 2" xfId="14651" xr:uid="{117CF59A-ED5C-447B-ACF5-F5C19EB33040}"/>
    <cellStyle name="Normalny 6 2 2 4 2 2 3 3" xfId="14652" xr:uid="{EEB7C1D3-D930-4296-A092-5558DF37FFA1}"/>
    <cellStyle name="Normalny 6 2 2 4 2 2 4" xfId="14653" xr:uid="{37A5266F-5354-4C24-89C1-62675C145702}"/>
    <cellStyle name="Normalny 6 2 2 4 2 2 4 2" xfId="14654" xr:uid="{AB0F85E3-2285-40CB-BD17-341487338BF5}"/>
    <cellStyle name="Normalny 6 2 2 4 2 2 5" xfId="14655" xr:uid="{94F5500A-E97A-48DA-A7CA-F09D19B8DC39}"/>
    <cellStyle name="Normalny 6 2 2 4 2 3" xfId="14656" xr:uid="{E97C3993-909A-4EA7-A094-1B1872A96EBE}"/>
    <cellStyle name="Normalny 6 2 2 4 2 3 2" xfId="14657" xr:uid="{A082AA85-8BD0-4FED-A1A5-4B8DEC9266CD}"/>
    <cellStyle name="Normalny 6 2 2 4 2 3 2 2" xfId="14658" xr:uid="{18D32F23-2C31-44D1-8252-5EBD787A7AD4}"/>
    <cellStyle name="Normalny 6 2 2 4 2 3 2 2 2" xfId="14659" xr:uid="{E18D78FC-93F1-4573-A4D4-FB2A9C62BE44}"/>
    <cellStyle name="Normalny 6 2 2 4 2 3 2 3" xfId="14660" xr:uid="{F28E4D04-FBD5-4CE9-B3D3-032DEACA2213}"/>
    <cellStyle name="Normalny 6 2 2 4 2 3 3" xfId="14661" xr:uid="{77EDA794-03FC-4B43-8149-3EDFB3733A07}"/>
    <cellStyle name="Normalny 6 2 2 4 2 3 3 2" xfId="14662" xr:uid="{C48B25CC-07FA-4C8F-91E1-EF2134CB4B3E}"/>
    <cellStyle name="Normalny 6 2 2 4 2 3 4" xfId="14663" xr:uid="{5A5D68DF-D730-4762-89AC-AC7E2CA23B56}"/>
    <cellStyle name="Normalny 6 2 2 4 2 4" xfId="14664" xr:uid="{525FEA1D-1B7F-4D39-A9E1-D2D1BBEA9BF4}"/>
    <cellStyle name="Normalny 6 2 2 4 2 4 2" xfId="14665" xr:uid="{B588E236-A097-4070-B865-8F0D4DE8517C}"/>
    <cellStyle name="Normalny 6 2 2 4 2 4 2 2" xfId="14666" xr:uid="{E81BF6F7-FE12-4AE8-A821-748068F8936A}"/>
    <cellStyle name="Normalny 6 2 2 4 2 4 3" xfId="14667" xr:uid="{E140C6E3-2B3B-4D0D-BA60-356162799EBB}"/>
    <cellStyle name="Normalny 6 2 2 4 2 5" xfId="14668" xr:uid="{24007DDE-E659-4AF6-BA04-6D9D95DA91DF}"/>
    <cellStyle name="Normalny 6 2 2 4 2 5 2" xfId="14669" xr:uid="{609FC8AC-DEAD-4B7C-B5E1-E586AC1162E0}"/>
    <cellStyle name="Normalny 6 2 2 4 2 6" xfId="14670" xr:uid="{BDAAFB31-E76C-4718-B6A6-A26C5D535927}"/>
    <cellStyle name="Normalny 6 2 2 4 3" xfId="14671" xr:uid="{3AA5D653-B273-4C11-8081-5A6BF944194A}"/>
    <cellStyle name="Normalny 6 2 2 4 3 2" xfId="14672" xr:uid="{B25D9F19-3E9F-4167-B777-1BE91FD968BE}"/>
    <cellStyle name="Normalny 6 2 2 4 3 2 2" xfId="14673" xr:uid="{09C1BBAC-10D8-4789-A7FF-044A49BAAF03}"/>
    <cellStyle name="Normalny 6 2 2 4 3 2 2 2" xfId="14674" xr:uid="{BFF1C82F-4CD2-4636-A381-9E3189955280}"/>
    <cellStyle name="Normalny 6 2 2 4 3 2 2 2 2" xfId="14675" xr:uid="{284E7054-457F-4E5C-BBD8-720FA39E5E20}"/>
    <cellStyle name="Normalny 6 2 2 4 3 2 2 3" xfId="14676" xr:uid="{C6327091-B127-4DBB-AC26-46FD06384873}"/>
    <cellStyle name="Normalny 6 2 2 4 3 2 3" xfId="14677" xr:uid="{974CD5B1-C5AC-4051-A6E3-2A0469CA38B0}"/>
    <cellStyle name="Normalny 6 2 2 4 3 2 3 2" xfId="14678" xr:uid="{F1F7C30A-0AF5-494D-A99F-7C3B117DC176}"/>
    <cellStyle name="Normalny 6 2 2 4 3 2 4" xfId="14679" xr:uid="{8E78E0A3-9CDB-4D74-A736-583F5A2584E6}"/>
    <cellStyle name="Normalny 6 2 2 4 3 3" xfId="14680" xr:uid="{43CB771C-AB25-4C10-B8DC-2DA94263243F}"/>
    <cellStyle name="Normalny 6 2 2 4 3 3 2" xfId="14681" xr:uid="{81B19500-45A9-423E-873E-43268AC35C1F}"/>
    <cellStyle name="Normalny 6 2 2 4 3 3 2 2" xfId="14682" xr:uid="{016690BB-70CB-49E3-A392-41D47F040968}"/>
    <cellStyle name="Normalny 6 2 2 4 3 3 3" xfId="14683" xr:uid="{42354F0F-2A2C-4F13-8AA8-AFE676097D2C}"/>
    <cellStyle name="Normalny 6 2 2 4 3 4" xfId="14684" xr:uid="{C5EC4A57-E80E-43AD-B327-C292F310D928}"/>
    <cellStyle name="Normalny 6 2 2 4 3 4 2" xfId="14685" xr:uid="{D77C7531-92FC-49D2-943C-501408BFDBB3}"/>
    <cellStyle name="Normalny 6 2 2 4 3 5" xfId="14686" xr:uid="{FD672206-6735-49D4-B6E4-ACF410D15E9B}"/>
    <cellStyle name="Normalny 6 2 2 4 4" xfId="14687" xr:uid="{33D1DE73-9A97-486A-A8D3-18D6641E5162}"/>
    <cellStyle name="Normalny 6 2 2 4 4 2" xfId="14688" xr:uid="{09C43B21-D323-4A13-A7AB-9FDDF84D7EDD}"/>
    <cellStyle name="Normalny 6 2 2 4 4 2 2" xfId="14689" xr:uid="{DBD2AC88-05E2-47F6-8638-03CB900A2436}"/>
    <cellStyle name="Normalny 6 2 2 4 4 2 2 2" xfId="14690" xr:uid="{53CC0187-40BB-4A7E-9791-23E4FB5904E2}"/>
    <cellStyle name="Normalny 6 2 2 4 4 2 3" xfId="14691" xr:uid="{6AD0E555-AE1C-473B-A9F6-C66ADE2C9737}"/>
    <cellStyle name="Normalny 6 2 2 4 4 3" xfId="14692" xr:uid="{57730A59-A3FE-41BF-AD7C-DB9D8BA8B4A1}"/>
    <cellStyle name="Normalny 6 2 2 4 4 3 2" xfId="14693" xr:uid="{337D368D-325D-4631-A446-91DD069E3967}"/>
    <cellStyle name="Normalny 6 2 2 4 4 4" xfId="14694" xr:uid="{585D947B-CB61-4C15-9872-06870DFE1B36}"/>
    <cellStyle name="Normalny 6 2 2 4 5" xfId="14695" xr:uid="{43C1D138-17A3-48E4-8D81-0FC4C341830B}"/>
    <cellStyle name="Normalny 6 2 2 4 5 2" xfId="14696" xr:uid="{5A2DC241-0D5A-439A-A68F-6D88736B308A}"/>
    <cellStyle name="Normalny 6 2 2 4 5 2 2" xfId="14697" xr:uid="{C9247EA2-3DDB-4500-8549-6F11E4C5672C}"/>
    <cellStyle name="Normalny 6 2 2 4 5 3" xfId="14698" xr:uid="{F590FBCA-DAFF-447D-9F3D-3B08FCBDDCC4}"/>
    <cellStyle name="Normalny 6 2 2 4 6" xfId="14699" xr:uid="{535283EE-B40A-4E41-9EAE-4F16904408E5}"/>
    <cellStyle name="Normalny 6 2 2 4 6 2" xfId="14700" xr:uid="{15B0F334-0C23-465D-AE7F-E160C4312DCA}"/>
    <cellStyle name="Normalny 6 2 2 4 7" xfId="14701" xr:uid="{6B861E73-AE5F-4311-A315-154EC95BAA21}"/>
    <cellStyle name="Normalny 6 2 2 5" xfId="14702" xr:uid="{7143A9C3-F31B-4239-997A-5BCAEB8D3D5C}"/>
    <cellStyle name="Normalny 6 2 2 5 2" xfId="14703" xr:uid="{471DD6CB-3FD9-4C95-AAB2-C3923E3B4F99}"/>
    <cellStyle name="Normalny 6 2 2 5 2 2" xfId="14704" xr:uid="{2C50C016-8B95-4BBD-AF7A-1E9B22F2BAFF}"/>
    <cellStyle name="Normalny 6 2 2 5 2 2 2" xfId="14705" xr:uid="{E60A6DB4-8EED-4349-81E5-03E7E9AF6B6F}"/>
    <cellStyle name="Normalny 6 2 2 5 2 2 2 2" xfId="14706" xr:uid="{AEB41D34-F2F2-4E91-A623-9EC6DADF438D}"/>
    <cellStyle name="Normalny 6 2 2 5 2 2 2 2 2" xfId="14707" xr:uid="{097450E6-71FB-4F46-8EA4-E2C976B53043}"/>
    <cellStyle name="Normalny 6 2 2 5 2 2 2 3" xfId="14708" xr:uid="{821DB42C-AEF5-46C8-B071-A4D920BDA1B3}"/>
    <cellStyle name="Normalny 6 2 2 5 2 2 3" xfId="14709" xr:uid="{1E88BAE7-BEA6-4E2F-B50C-41E845397703}"/>
    <cellStyle name="Normalny 6 2 2 5 2 2 3 2" xfId="14710" xr:uid="{C5A5BC2C-4B9D-45E1-8D86-6ED131A53BC9}"/>
    <cellStyle name="Normalny 6 2 2 5 2 2 4" xfId="14711" xr:uid="{D852B51F-ADDB-446E-B2BA-609B79992ED3}"/>
    <cellStyle name="Normalny 6 2 2 5 2 3" xfId="14712" xr:uid="{9D59C60A-AD48-47F4-A85E-9878B4630300}"/>
    <cellStyle name="Normalny 6 2 2 5 2 3 2" xfId="14713" xr:uid="{D8010122-2788-4499-9946-A2F5923989CC}"/>
    <cellStyle name="Normalny 6 2 2 5 2 3 2 2" xfId="14714" xr:uid="{07DE4A5B-E4C1-4603-ABC7-912DF3ECED97}"/>
    <cellStyle name="Normalny 6 2 2 5 2 3 3" xfId="14715" xr:uid="{BA2C0EA7-DC9E-46E4-85A1-1C7768A09088}"/>
    <cellStyle name="Normalny 6 2 2 5 2 4" xfId="14716" xr:uid="{18355A03-CDD5-4950-BF54-2033281C23AC}"/>
    <cellStyle name="Normalny 6 2 2 5 2 4 2" xfId="14717" xr:uid="{30C4FF6D-D966-4F53-9148-6EFC09233130}"/>
    <cellStyle name="Normalny 6 2 2 5 2 5" xfId="14718" xr:uid="{BF6F6BBF-4ECC-4215-93DB-51813A8F61F5}"/>
    <cellStyle name="Normalny 6 2 2 5 3" xfId="14719" xr:uid="{96B31DD5-6BD9-492D-A1B6-CBA56A439DEF}"/>
    <cellStyle name="Normalny 6 2 2 5 3 2" xfId="14720" xr:uid="{7D36132D-B03F-4DD4-9D76-0221B352A314}"/>
    <cellStyle name="Normalny 6 2 2 5 3 2 2" xfId="14721" xr:uid="{918D7256-FC45-438B-97C3-D4DDA2A0C3E2}"/>
    <cellStyle name="Normalny 6 2 2 5 3 2 2 2" xfId="14722" xr:uid="{5A617751-A821-4202-BA20-3FC591FFE647}"/>
    <cellStyle name="Normalny 6 2 2 5 3 2 3" xfId="14723" xr:uid="{0760AF14-B370-441C-A530-E09730BA7EDB}"/>
    <cellStyle name="Normalny 6 2 2 5 3 3" xfId="14724" xr:uid="{26164358-37FC-4DD3-AEBF-7CAA08602114}"/>
    <cellStyle name="Normalny 6 2 2 5 3 3 2" xfId="14725" xr:uid="{928534F6-165F-4287-ADA8-D1D5EC683E99}"/>
    <cellStyle name="Normalny 6 2 2 5 3 4" xfId="14726" xr:uid="{71B38DC9-69B7-4186-86FB-3E57E094BA6A}"/>
    <cellStyle name="Normalny 6 2 2 5 4" xfId="14727" xr:uid="{E7BE1FDD-56BF-4378-B25E-06B9037A5943}"/>
    <cellStyle name="Normalny 6 2 2 5 4 2" xfId="14728" xr:uid="{6CA9AD72-3BD8-493D-9B68-A0D24F6B408D}"/>
    <cellStyle name="Normalny 6 2 2 5 4 2 2" xfId="14729" xr:uid="{3B12AD32-52F4-4CF3-888A-730491FDF4B1}"/>
    <cellStyle name="Normalny 6 2 2 5 4 3" xfId="14730" xr:uid="{B4E5F569-AF89-4B94-B67C-01B1C8245A4D}"/>
    <cellStyle name="Normalny 6 2 2 5 5" xfId="14731" xr:uid="{68D35C30-A3CA-4EB4-99CF-E652D770762E}"/>
    <cellStyle name="Normalny 6 2 2 5 5 2" xfId="14732" xr:uid="{250A9628-0080-4CB5-B805-51908CD6E4A9}"/>
    <cellStyle name="Normalny 6 2 2 5 6" xfId="14733" xr:uid="{BC63CCD3-27D9-46FA-87C0-D146EA676167}"/>
    <cellStyle name="Normalny 6 2 2 6" xfId="14734" xr:uid="{F2079A7A-C020-4F42-BDCB-399E04E8CB6E}"/>
    <cellStyle name="Normalny 6 2 2 6 2" xfId="14735" xr:uid="{4B882870-8168-48A8-81FC-D0AFDFB3905D}"/>
    <cellStyle name="Normalny 6 2 2 6 2 2" xfId="14736" xr:uid="{B881C340-85B5-4AB0-9C44-893F219C6F8F}"/>
    <cellStyle name="Normalny 6 2 2 6 2 2 2" xfId="14737" xr:uid="{E119A48A-35DD-4E1A-B472-30965A863F1A}"/>
    <cellStyle name="Normalny 6 2 2 6 2 2 2 2" xfId="14738" xr:uid="{E16C9303-B97E-4AF4-B229-DC3E8D2D9173}"/>
    <cellStyle name="Normalny 6 2 2 6 2 2 3" xfId="14739" xr:uid="{EB5A8BEE-8758-4C75-97DA-A23E67C9ED95}"/>
    <cellStyle name="Normalny 6 2 2 6 2 3" xfId="14740" xr:uid="{C7733C1F-2496-48A8-9D9D-E814AD093666}"/>
    <cellStyle name="Normalny 6 2 2 6 2 3 2" xfId="14741" xr:uid="{F0364E92-6332-4FF1-82C0-2A866F88B08C}"/>
    <cellStyle name="Normalny 6 2 2 6 2 4" xfId="14742" xr:uid="{6E2F42FA-E24E-4672-BFAE-F51CC5CC20FF}"/>
    <cellStyle name="Normalny 6 2 2 6 3" xfId="14743" xr:uid="{F77100E5-E294-4C03-9B25-14B1460A1BB9}"/>
    <cellStyle name="Normalny 6 2 2 6 3 2" xfId="14744" xr:uid="{159B37AC-52F2-47C3-9877-0AB977E648D4}"/>
    <cellStyle name="Normalny 6 2 2 6 3 2 2" xfId="14745" xr:uid="{6DD6B859-56F0-41F9-BD34-211EE665787A}"/>
    <cellStyle name="Normalny 6 2 2 6 3 3" xfId="14746" xr:uid="{7E58E2D1-D65A-4B6B-A91A-7B92EDCB798F}"/>
    <cellStyle name="Normalny 6 2 2 6 4" xfId="14747" xr:uid="{D22DF0B6-8668-45A3-8262-8E560913AD29}"/>
    <cellStyle name="Normalny 6 2 2 6 4 2" xfId="14748" xr:uid="{211A9500-D4A3-4523-A9FA-FA7EFA42B73E}"/>
    <cellStyle name="Normalny 6 2 2 6 5" xfId="14749" xr:uid="{DC7541DE-1269-4441-8164-9325AD6533AA}"/>
    <cellStyle name="Normalny 6 2 2 7" xfId="14750" xr:uid="{8FD8C9E0-3383-4057-9B9D-4D79A7C2CE7C}"/>
    <cellStyle name="Normalny 6 2 2 7 2" xfId="14751" xr:uid="{17657CBA-1524-4364-B106-EB4A5C63CED5}"/>
    <cellStyle name="Normalny 6 2 2 7 2 2" xfId="14752" xr:uid="{355F8D9D-A4E3-4655-AD32-45AF0D43395F}"/>
    <cellStyle name="Normalny 6 2 2 7 2 2 2" xfId="14753" xr:uid="{075B82BF-423D-4FCB-A0ED-4AAF4AD91EA7}"/>
    <cellStyle name="Normalny 6 2 2 7 2 3" xfId="14754" xr:uid="{A9ECC7D2-2D05-4037-A6A3-88159F000632}"/>
    <cellStyle name="Normalny 6 2 2 7 3" xfId="14755" xr:uid="{EAE9619E-3640-4BC0-B9E6-6A98E6AE6AF6}"/>
    <cellStyle name="Normalny 6 2 2 7 3 2" xfId="14756" xr:uid="{AFD35883-2A03-467A-8001-8B0C0C106D8A}"/>
    <cellStyle name="Normalny 6 2 2 7 4" xfId="14757" xr:uid="{EE762261-6AD1-4D20-8DF3-B90613A87DF8}"/>
    <cellStyle name="Normalny 6 2 2 8" xfId="14758" xr:uid="{08E58ECD-57C6-4B0F-BF92-D97C1230C294}"/>
    <cellStyle name="Normalny 6 2 2 8 2" xfId="14759" xr:uid="{825AD662-9C28-4913-9B9A-AEA8DD7BB81B}"/>
    <cellStyle name="Normalny 6 2 2 8 2 2" xfId="14760" xr:uid="{C725F3E0-8DAD-4BD8-A007-AD6BFE68CD66}"/>
    <cellStyle name="Normalny 6 2 2 8 3" xfId="14761" xr:uid="{97B0BCE0-0F0A-4E71-B420-14D60221F877}"/>
    <cellStyle name="Normalny 6 2 2 9" xfId="14762" xr:uid="{C4119F25-B50D-47BF-861D-F48687BCCA28}"/>
    <cellStyle name="Normalny 6 2 2 9 2" xfId="14763" xr:uid="{F25703B9-7013-42AF-B91A-A0F3302D87BA}"/>
    <cellStyle name="Normalny 6 2 3" xfId="14764" xr:uid="{C312C99A-A11F-437F-8F2B-9B4AE512D0F4}"/>
    <cellStyle name="Normalny 6 2 3 10" xfId="14765" xr:uid="{04E3DB90-F9FB-4AA6-9955-76928106D986}"/>
    <cellStyle name="Normalny 6 2 3 2" xfId="14766" xr:uid="{88263765-4AA5-4C1B-8C3E-0EC183CEBE5A}"/>
    <cellStyle name="Normalny 6 2 3 2 2" xfId="14767" xr:uid="{9688C39C-C353-4CD8-BCC1-BB63CD96B98D}"/>
    <cellStyle name="Normalny 6 2 3 2 2 2" xfId="14768" xr:uid="{D462CF77-4038-4F8F-B220-41F2DAA67BED}"/>
    <cellStyle name="Normalny 6 2 3 2 2 2 2" xfId="14769" xr:uid="{1A80003B-8487-4CAC-B73A-1E066F51DB68}"/>
    <cellStyle name="Normalny 6 2 3 2 2 2 2 2" xfId="14770" xr:uid="{DA7D1578-A78E-4617-886D-8DA621DE28F8}"/>
    <cellStyle name="Normalny 6 2 3 2 2 2 2 2 2" xfId="14771" xr:uid="{A1D04E6E-EB67-447A-A08D-23D6D19279C6}"/>
    <cellStyle name="Normalny 6 2 3 2 2 2 2 2 2 2" xfId="14772" xr:uid="{FD6DABA7-220A-4B99-B061-795B9E1494E2}"/>
    <cellStyle name="Normalny 6 2 3 2 2 2 2 2 2 2 2" xfId="14773" xr:uid="{FE24C6E9-6275-44BD-AD3D-BFCB14796859}"/>
    <cellStyle name="Normalny 6 2 3 2 2 2 2 2 2 2 2 2" xfId="14774" xr:uid="{0EE43392-5812-46FC-82E7-E11EC8641170}"/>
    <cellStyle name="Normalny 6 2 3 2 2 2 2 2 2 2 3" xfId="14775" xr:uid="{7F96133F-398E-4158-9823-CA48CBFF888D}"/>
    <cellStyle name="Normalny 6 2 3 2 2 2 2 2 2 3" xfId="14776" xr:uid="{EE8F1C81-2FA9-4B85-A4C3-4FB329172B41}"/>
    <cellStyle name="Normalny 6 2 3 2 2 2 2 2 2 3 2" xfId="14777" xr:uid="{BDB176F6-4DF0-42EC-91B3-E1164B6FA31E}"/>
    <cellStyle name="Normalny 6 2 3 2 2 2 2 2 2 4" xfId="14778" xr:uid="{0B4AA684-FE8B-41B3-B269-EE80F29BC166}"/>
    <cellStyle name="Normalny 6 2 3 2 2 2 2 2 3" xfId="14779" xr:uid="{80170D95-3108-43FD-9C17-A20F02C32CFE}"/>
    <cellStyle name="Normalny 6 2 3 2 2 2 2 2 3 2" xfId="14780" xr:uid="{E6A04A9E-6F63-4311-91F3-30AE919B6AC4}"/>
    <cellStyle name="Normalny 6 2 3 2 2 2 2 2 3 2 2" xfId="14781" xr:uid="{0D070172-38AA-494E-B8C3-A5D5155CD19D}"/>
    <cellStyle name="Normalny 6 2 3 2 2 2 2 2 3 3" xfId="14782" xr:uid="{72FEA6ED-FAD3-454C-AE40-BB46DF5204FB}"/>
    <cellStyle name="Normalny 6 2 3 2 2 2 2 2 4" xfId="14783" xr:uid="{E619CFB5-4F60-4081-95EB-39FB62A20F91}"/>
    <cellStyle name="Normalny 6 2 3 2 2 2 2 2 4 2" xfId="14784" xr:uid="{D6467CFA-31AC-4C33-BCC0-AC72DD2655C1}"/>
    <cellStyle name="Normalny 6 2 3 2 2 2 2 2 5" xfId="14785" xr:uid="{1BF8E401-64F7-4216-B84E-22C22E50CE50}"/>
    <cellStyle name="Normalny 6 2 3 2 2 2 2 3" xfId="14786" xr:uid="{4EE12EF7-9A29-49A1-9C94-941752173855}"/>
    <cellStyle name="Normalny 6 2 3 2 2 2 2 3 2" xfId="14787" xr:uid="{5754082F-BCFB-4B5B-B06A-BFA5B433987E}"/>
    <cellStyle name="Normalny 6 2 3 2 2 2 2 3 2 2" xfId="14788" xr:uid="{A9F0AC65-B0C4-43DD-A9E6-ADF7CBE72ED6}"/>
    <cellStyle name="Normalny 6 2 3 2 2 2 2 3 2 2 2" xfId="14789" xr:uid="{013209D3-D56C-4A54-B1FF-10E0F200F60D}"/>
    <cellStyle name="Normalny 6 2 3 2 2 2 2 3 2 3" xfId="14790" xr:uid="{A1638F2D-835D-4CDA-8CE4-A23460C9CDB7}"/>
    <cellStyle name="Normalny 6 2 3 2 2 2 2 3 3" xfId="14791" xr:uid="{C810A543-FE61-4E7A-AE3B-7E21F5EA1024}"/>
    <cellStyle name="Normalny 6 2 3 2 2 2 2 3 3 2" xfId="14792" xr:uid="{85036730-735A-41A0-9BBA-B9D22DF83362}"/>
    <cellStyle name="Normalny 6 2 3 2 2 2 2 3 4" xfId="14793" xr:uid="{3EB6C5E9-FD7B-4C3D-874F-6D71FD1CC305}"/>
    <cellStyle name="Normalny 6 2 3 2 2 2 2 4" xfId="14794" xr:uid="{2BFFEF48-D2DD-404B-B225-025C77B04FC3}"/>
    <cellStyle name="Normalny 6 2 3 2 2 2 2 4 2" xfId="14795" xr:uid="{226953ED-A783-448C-8EE1-381F7842F7C3}"/>
    <cellStyle name="Normalny 6 2 3 2 2 2 2 4 2 2" xfId="14796" xr:uid="{FF22ED43-E013-4E25-A525-7527F17D1858}"/>
    <cellStyle name="Normalny 6 2 3 2 2 2 2 4 3" xfId="14797" xr:uid="{D7B1A14B-1B64-4776-BC98-49418B43FCC2}"/>
    <cellStyle name="Normalny 6 2 3 2 2 2 2 5" xfId="14798" xr:uid="{490F2429-6C1B-49D7-8F72-C582CC58FFD8}"/>
    <cellStyle name="Normalny 6 2 3 2 2 2 2 5 2" xfId="14799" xr:uid="{B3E36AF8-F635-4127-B710-1014B12E6EE4}"/>
    <cellStyle name="Normalny 6 2 3 2 2 2 2 6" xfId="14800" xr:uid="{EF6E81F5-12F4-4546-81C8-3C30C803FD9A}"/>
    <cellStyle name="Normalny 6 2 3 2 2 2 3" xfId="14801" xr:uid="{053451F2-A6D0-4944-8C4A-91E684780917}"/>
    <cellStyle name="Normalny 6 2 3 2 2 2 3 2" xfId="14802" xr:uid="{F2E327AD-6745-4228-B171-6E96209C234A}"/>
    <cellStyle name="Normalny 6 2 3 2 2 2 3 2 2" xfId="14803" xr:uid="{117986BE-AB41-44F4-B9F6-2D31F42017DA}"/>
    <cellStyle name="Normalny 6 2 3 2 2 2 3 2 2 2" xfId="14804" xr:uid="{4678E7C3-D8FB-4B40-99D1-FF8403DDDF12}"/>
    <cellStyle name="Normalny 6 2 3 2 2 2 3 2 2 2 2" xfId="14805" xr:uid="{263840E1-65DC-4A71-A4EC-A04053235BA5}"/>
    <cellStyle name="Normalny 6 2 3 2 2 2 3 2 2 3" xfId="14806" xr:uid="{60E58B21-EF11-480A-8BF6-579F277273DC}"/>
    <cellStyle name="Normalny 6 2 3 2 2 2 3 2 3" xfId="14807" xr:uid="{95D09971-22E0-4361-8950-72D79D76DEEC}"/>
    <cellStyle name="Normalny 6 2 3 2 2 2 3 2 3 2" xfId="14808" xr:uid="{25FAD8F6-18F0-4E3C-A63B-58749BDCA2E4}"/>
    <cellStyle name="Normalny 6 2 3 2 2 2 3 2 4" xfId="14809" xr:uid="{3AEFA9AE-6A47-4330-B529-72C98B8A6520}"/>
    <cellStyle name="Normalny 6 2 3 2 2 2 3 3" xfId="14810" xr:uid="{0691C013-A712-4EF8-9E8B-57C07A81AD34}"/>
    <cellStyle name="Normalny 6 2 3 2 2 2 3 3 2" xfId="14811" xr:uid="{249F48FA-06F3-4E34-9E59-8DAB0C356893}"/>
    <cellStyle name="Normalny 6 2 3 2 2 2 3 3 2 2" xfId="14812" xr:uid="{3F6170F1-AF2D-44E1-8846-EFB9F66D8109}"/>
    <cellStyle name="Normalny 6 2 3 2 2 2 3 3 3" xfId="14813" xr:uid="{6B25B933-B5B3-459A-8D3B-D2D950F9EA02}"/>
    <cellStyle name="Normalny 6 2 3 2 2 2 3 4" xfId="14814" xr:uid="{BB6D3436-EA44-4970-9A18-98B61E6409B3}"/>
    <cellStyle name="Normalny 6 2 3 2 2 2 3 4 2" xfId="14815" xr:uid="{84B3C2D2-B7A0-421E-BB2D-BCACBE788149}"/>
    <cellStyle name="Normalny 6 2 3 2 2 2 3 5" xfId="14816" xr:uid="{ECC4672C-93E0-4FE9-934D-26493485C9F7}"/>
    <cellStyle name="Normalny 6 2 3 2 2 2 4" xfId="14817" xr:uid="{BEDB1B61-19C6-4171-9140-E5A28E36C647}"/>
    <cellStyle name="Normalny 6 2 3 2 2 2 4 2" xfId="14818" xr:uid="{14D8AD8B-372D-4252-8A49-87B08748AEB7}"/>
    <cellStyle name="Normalny 6 2 3 2 2 2 4 2 2" xfId="14819" xr:uid="{C8551276-271E-4722-B2A1-2E8F674AD4B2}"/>
    <cellStyle name="Normalny 6 2 3 2 2 2 4 2 2 2" xfId="14820" xr:uid="{9A430D26-7B7C-4A7C-82B3-4B71949FC706}"/>
    <cellStyle name="Normalny 6 2 3 2 2 2 4 2 3" xfId="14821" xr:uid="{071B490F-6640-4281-9838-7BE8A6F8C78B}"/>
    <cellStyle name="Normalny 6 2 3 2 2 2 4 3" xfId="14822" xr:uid="{74D89369-A638-446F-AC74-24B3C1FC13F1}"/>
    <cellStyle name="Normalny 6 2 3 2 2 2 4 3 2" xfId="14823" xr:uid="{D5C21DC7-D14B-47AA-B840-AFE8E51B1922}"/>
    <cellStyle name="Normalny 6 2 3 2 2 2 4 4" xfId="14824" xr:uid="{FAF85C0B-081F-4F7E-9C59-E3DF03FA50B9}"/>
    <cellStyle name="Normalny 6 2 3 2 2 2 5" xfId="14825" xr:uid="{2ABADFC8-6F96-4600-92B1-C0CAC7FEE6A2}"/>
    <cellStyle name="Normalny 6 2 3 2 2 2 5 2" xfId="14826" xr:uid="{0CD2F779-3B6B-4D00-94DC-AE7D3A1F8E71}"/>
    <cellStyle name="Normalny 6 2 3 2 2 2 5 2 2" xfId="14827" xr:uid="{5D4BC666-73A4-4C50-8464-3601030E9126}"/>
    <cellStyle name="Normalny 6 2 3 2 2 2 5 3" xfId="14828" xr:uid="{686A4E16-EF94-4717-8CD9-EEA438CF8AD4}"/>
    <cellStyle name="Normalny 6 2 3 2 2 2 6" xfId="14829" xr:uid="{D3A042E4-AB86-4BCD-9F9F-B75BBE382599}"/>
    <cellStyle name="Normalny 6 2 3 2 2 2 6 2" xfId="14830" xr:uid="{2FC1D22F-4B1A-42FE-8DF5-D2E0973C05AE}"/>
    <cellStyle name="Normalny 6 2 3 2 2 2 7" xfId="14831" xr:uid="{4880D99D-4B8B-4665-83D5-9198AF121813}"/>
    <cellStyle name="Normalny 6 2 3 2 2 3" xfId="14832" xr:uid="{18A40D8B-2566-4F47-8968-BCABEB3CD109}"/>
    <cellStyle name="Normalny 6 2 3 2 2 3 2" xfId="14833" xr:uid="{04D4D3F1-0FC0-4D04-82A4-AF5868A54E1E}"/>
    <cellStyle name="Normalny 6 2 3 2 2 3 2 2" xfId="14834" xr:uid="{C94F599E-DB88-4F45-887A-ADD75850B293}"/>
    <cellStyle name="Normalny 6 2 3 2 2 3 2 2 2" xfId="14835" xr:uid="{701F049F-BFEF-49CA-AC05-E0077377DCD4}"/>
    <cellStyle name="Normalny 6 2 3 2 2 3 2 2 2 2" xfId="14836" xr:uid="{E6CA5585-2910-4C0B-9B63-8EA448462291}"/>
    <cellStyle name="Normalny 6 2 3 2 2 3 2 2 2 2 2" xfId="14837" xr:uid="{D286D0AE-7E22-419D-B284-17075D4BB92A}"/>
    <cellStyle name="Normalny 6 2 3 2 2 3 2 2 2 3" xfId="14838" xr:uid="{193FE062-4F8F-4F22-A46B-6173875968D4}"/>
    <cellStyle name="Normalny 6 2 3 2 2 3 2 2 3" xfId="14839" xr:uid="{358E4C57-DE82-42EC-8EEF-DA4CA3C3AC90}"/>
    <cellStyle name="Normalny 6 2 3 2 2 3 2 2 3 2" xfId="14840" xr:uid="{C762134D-86F9-4F1D-9588-24A2132E60EB}"/>
    <cellStyle name="Normalny 6 2 3 2 2 3 2 2 4" xfId="14841" xr:uid="{F250497C-944E-482E-94F8-09036F26DB30}"/>
    <cellStyle name="Normalny 6 2 3 2 2 3 2 3" xfId="14842" xr:uid="{C975E234-B5D1-4C65-9F39-008F7F918696}"/>
    <cellStyle name="Normalny 6 2 3 2 2 3 2 3 2" xfId="14843" xr:uid="{BB8E79C5-F3E9-4C34-B485-D5713116B977}"/>
    <cellStyle name="Normalny 6 2 3 2 2 3 2 3 2 2" xfId="14844" xr:uid="{A761A519-EFB6-49BB-892D-B1E48337BFD5}"/>
    <cellStyle name="Normalny 6 2 3 2 2 3 2 3 3" xfId="14845" xr:uid="{751C17E0-B0EF-406C-8108-CB159C0E4887}"/>
    <cellStyle name="Normalny 6 2 3 2 2 3 2 4" xfId="14846" xr:uid="{F173D83F-5B93-4B96-BB0D-B96BCBF617F0}"/>
    <cellStyle name="Normalny 6 2 3 2 2 3 2 4 2" xfId="14847" xr:uid="{3D30AEFC-7118-43FC-9FB4-546D2E7E4EB4}"/>
    <cellStyle name="Normalny 6 2 3 2 2 3 2 5" xfId="14848" xr:uid="{1403825B-231C-4308-BEAC-FBC99DEF7219}"/>
    <cellStyle name="Normalny 6 2 3 2 2 3 3" xfId="14849" xr:uid="{B5EC45D9-0F3D-4763-B5E8-0661F1CFA456}"/>
    <cellStyle name="Normalny 6 2 3 2 2 3 3 2" xfId="14850" xr:uid="{3620BE69-A955-4565-9BB4-D95680254FF6}"/>
    <cellStyle name="Normalny 6 2 3 2 2 3 3 2 2" xfId="14851" xr:uid="{F24CE57B-23E5-4BC4-90DA-FE48BF7BB82A}"/>
    <cellStyle name="Normalny 6 2 3 2 2 3 3 2 2 2" xfId="14852" xr:uid="{3D06CFED-CC9F-4F14-9B07-EC730893FB7B}"/>
    <cellStyle name="Normalny 6 2 3 2 2 3 3 2 3" xfId="14853" xr:uid="{C7A93A26-EC9B-4036-A9F9-50C205FF148D}"/>
    <cellStyle name="Normalny 6 2 3 2 2 3 3 3" xfId="14854" xr:uid="{057EAA22-49FF-4E41-B1B5-C408752494EA}"/>
    <cellStyle name="Normalny 6 2 3 2 2 3 3 3 2" xfId="14855" xr:uid="{79E6B432-BB63-40E6-9588-E21B6CADE026}"/>
    <cellStyle name="Normalny 6 2 3 2 2 3 3 4" xfId="14856" xr:uid="{00CE2CA3-024E-4940-99AD-D191276D3338}"/>
    <cellStyle name="Normalny 6 2 3 2 2 3 4" xfId="14857" xr:uid="{B0EA0B8B-DC8C-4F94-BD18-730698F7CCB4}"/>
    <cellStyle name="Normalny 6 2 3 2 2 3 4 2" xfId="14858" xr:uid="{F4FA3DE3-4798-4B9F-9708-57D6A4BB227F}"/>
    <cellStyle name="Normalny 6 2 3 2 2 3 4 2 2" xfId="14859" xr:uid="{C497010B-3D8E-4D3B-A8C5-CB8B57E303DE}"/>
    <cellStyle name="Normalny 6 2 3 2 2 3 4 3" xfId="14860" xr:uid="{3CF984CE-64E7-4BA8-83D4-9C40AA79A630}"/>
    <cellStyle name="Normalny 6 2 3 2 2 3 5" xfId="14861" xr:uid="{38889F42-D426-4D41-B4BF-04837831BF06}"/>
    <cellStyle name="Normalny 6 2 3 2 2 3 5 2" xfId="14862" xr:uid="{D5956902-BC07-4DB0-A7A9-502C446E8F7D}"/>
    <cellStyle name="Normalny 6 2 3 2 2 3 6" xfId="14863" xr:uid="{16DED1C1-D048-42C7-BF17-23C0A29EE7C5}"/>
    <cellStyle name="Normalny 6 2 3 2 2 4" xfId="14864" xr:uid="{871F390D-3B71-4E06-B4E6-889E69778304}"/>
    <cellStyle name="Normalny 6 2 3 2 2 4 2" xfId="14865" xr:uid="{5A6377C0-E289-4C86-A8A6-D21BE4182409}"/>
    <cellStyle name="Normalny 6 2 3 2 2 4 2 2" xfId="14866" xr:uid="{6E00F1EE-666B-47EF-A9DF-7BD974A683A4}"/>
    <cellStyle name="Normalny 6 2 3 2 2 4 2 2 2" xfId="14867" xr:uid="{5BCA2EAA-524B-48E9-8D46-6E549DC511DA}"/>
    <cellStyle name="Normalny 6 2 3 2 2 4 2 2 2 2" xfId="14868" xr:uid="{2D9A0AD7-188F-4993-9011-C29F6B483373}"/>
    <cellStyle name="Normalny 6 2 3 2 2 4 2 2 3" xfId="14869" xr:uid="{C97E9472-9BD5-4E81-83BC-7E2CD817C015}"/>
    <cellStyle name="Normalny 6 2 3 2 2 4 2 3" xfId="14870" xr:uid="{B5E07BB5-5105-4189-9D7A-8E5A08EA78A7}"/>
    <cellStyle name="Normalny 6 2 3 2 2 4 2 3 2" xfId="14871" xr:uid="{7B514D4A-39B5-4B96-AC7F-B819EE98455F}"/>
    <cellStyle name="Normalny 6 2 3 2 2 4 2 4" xfId="14872" xr:uid="{CE057AC8-68D0-4C05-91A2-9D882227EAFB}"/>
    <cellStyle name="Normalny 6 2 3 2 2 4 3" xfId="14873" xr:uid="{D727DCFF-572B-42F2-A886-F85D7EDA9A6D}"/>
    <cellStyle name="Normalny 6 2 3 2 2 4 3 2" xfId="14874" xr:uid="{AFE5D0DB-78A5-49F1-BA99-054A33AFC3EF}"/>
    <cellStyle name="Normalny 6 2 3 2 2 4 3 2 2" xfId="14875" xr:uid="{E238F415-7017-4818-B37C-90A02E5CD2C9}"/>
    <cellStyle name="Normalny 6 2 3 2 2 4 3 3" xfId="14876" xr:uid="{38D30618-80CF-460A-B3D1-ECEEF9839F71}"/>
    <cellStyle name="Normalny 6 2 3 2 2 4 4" xfId="14877" xr:uid="{B11AA50A-87E5-4E77-8D8F-941963BC8B05}"/>
    <cellStyle name="Normalny 6 2 3 2 2 4 4 2" xfId="14878" xr:uid="{31D923B2-8B06-4C6D-97AA-5B737A881736}"/>
    <cellStyle name="Normalny 6 2 3 2 2 4 5" xfId="14879" xr:uid="{800536F7-7AC8-41B3-8763-0C49704B45F6}"/>
    <cellStyle name="Normalny 6 2 3 2 2 5" xfId="14880" xr:uid="{3C17C601-4F8E-4691-BB9A-394AD9288D24}"/>
    <cellStyle name="Normalny 6 2 3 2 2 5 2" xfId="14881" xr:uid="{EECB18DE-86B6-49D9-8326-0D7AC8883E6F}"/>
    <cellStyle name="Normalny 6 2 3 2 2 5 2 2" xfId="14882" xr:uid="{4CC0113B-B85F-4D6A-AFA3-5566CDD81544}"/>
    <cellStyle name="Normalny 6 2 3 2 2 5 2 2 2" xfId="14883" xr:uid="{2AEF5EAA-15B3-4051-A836-04A8C7BAC83E}"/>
    <cellStyle name="Normalny 6 2 3 2 2 5 2 3" xfId="14884" xr:uid="{5E99BF90-7568-473E-815E-067D2ECD21AF}"/>
    <cellStyle name="Normalny 6 2 3 2 2 5 3" xfId="14885" xr:uid="{FDE53051-7D50-4D0D-BE47-4D49A791D5F8}"/>
    <cellStyle name="Normalny 6 2 3 2 2 5 3 2" xfId="14886" xr:uid="{7CA73EFF-E2A3-4E02-8ADB-C79F9972FB8D}"/>
    <cellStyle name="Normalny 6 2 3 2 2 5 4" xfId="14887" xr:uid="{9636E74A-FDB7-4F7D-BD20-E62538CA6E48}"/>
    <cellStyle name="Normalny 6 2 3 2 2 6" xfId="14888" xr:uid="{47443663-84A2-4C33-B32D-4FDE61543BC2}"/>
    <cellStyle name="Normalny 6 2 3 2 2 6 2" xfId="14889" xr:uid="{E7457A5E-81C8-41E9-B676-D89E7FABC425}"/>
    <cellStyle name="Normalny 6 2 3 2 2 6 2 2" xfId="14890" xr:uid="{23155D48-DECE-414A-8AB7-88749DE96085}"/>
    <cellStyle name="Normalny 6 2 3 2 2 6 3" xfId="14891" xr:uid="{2F1D7E99-383D-4787-8AF5-32F9492B775F}"/>
    <cellStyle name="Normalny 6 2 3 2 2 7" xfId="14892" xr:uid="{3BAFA544-86C6-40A1-9414-317C5FEE992B}"/>
    <cellStyle name="Normalny 6 2 3 2 2 7 2" xfId="14893" xr:uid="{D40B128F-5F55-428C-9051-F618E668EE9C}"/>
    <cellStyle name="Normalny 6 2 3 2 2 8" xfId="14894" xr:uid="{7CEB91B5-F431-4EFC-B20D-F2EAEC879E6A}"/>
    <cellStyle name="Normalny 6 2 3 2 3" xfId="14895" xr:uid="{8FECEF4C-7505-4704-A761-DE5ADD94264D}"/>
    <cellStyle name="Normalny 6 2 3 2 3 2" xfId="14896" xr:uid="{8BA9E21D-C769-4EAD-9AA5-51F6B0D120E9}"/>
    <cellStyle name="Normalny 6 2 3 2 3 2 2" xfId="14897" xr:uid="{C924450B-6132-4421-91F6-A13493DE1B08}"/>
    <cellStyle name="Normalny 6 2 3 2 3 2 2 2" xfId="14898" xr:uid="{83554C7C-CE60-488E-9F42-E6D9CC2C07C4}"/>
    <cellStyle name="Normalny 6 2 3 2 3 2 2 2 2" xfId="14899" xr:uid="{869746E9-719A-4858-AB3E-BB679CE2A0A2}"/>
    <cellStyle name="Normalny 6 2 3 2 3 2 2 2 2 2" xfId="14900" xr:uid="{0D2D7B02-6D52-4E1D-BD27-4E8DB8F946A5}"/>
    <cellStyle name="Normalny 6 2 3 2 3 2 2 2 2 2 2" xfId="14901" xr:uid="{18D914EA-5ADD-4EF7-B26C-AE85CE8319E8}"/>
    <cellStyle name="Normalny 6 2 3 2 3 2 2 2 2 3" xfId="14902" xr:uid="{D7D42E0D-EB2E-4A86-B213-FB830F2BD3DA}"/>
    <cellStyle name="Normalny 6 2 3 2 3 2 2 2 3" xfId="14903" xr:uid="{134EDD30-05B5-4B98-B4D6-6A61393A176A}"/>
    <cellStyle name="Normalny 6 2 3 2 3 2 2 2 3 2" xfId="14904" xr:uid="{0C8E4822-D024-4E14-BAB9-682532C9C70C}"/>
    <cellStyle name="Normalny 6 2 3 2 3 2 2 2 4" xfId="14905" xr:uid="{CBFF5065-11D9-49D0-BE33-D70AE113A483}"/>
    <cellStyle name="Normalny 6 2 3 2 3 2 2 3" xfId="14906" xr:uid="{F913ED34-3C52-4F6B-AE5A-1DF666443932}"/>
    <cellStyle name="Normalny 6 2 3 2 3 2 2 3 2" xfId="14907" xr:uid="{52DCBE42-B37E-4A25-8C26-25F63E68BB22}"/>
    <cellStyle name="Normalny 6 2 3 2 3 2 2 3 2 2" xfId="14908" xr:uid="{CFA34933-B49A-4E47-B174-5CE388622194}"/>
    <cellStyle name="Normalny 6 2 3 2 3 2 2 3 3" xfId="14909" xr:uid="{D66002EE-8667-42C8-B14C-01068E94BBB0}"/>
    <cellStyle name="Normalny 6 2 3 2 3 2 2 4" xfId="14910" xr:uid="{307DBCB8-C154-4221-A9F1-4BC81B4CFD72}"/>
    <cellStyle name="Normalny 6 2 3 2 3 2 2 4 2" xfId="14911" xr:uid="{4BAD6397-7DAF-4B41-883A-AC8841AA54EF}"/>
    <cellStyle name="Normalny 6 2 3 2 3 2 2 5" xfId="14912" xr:uid="{CA337D81-DE1B-4222-8378-E4D90E145A3C}"/>
    <cellStyle name="Normalny 6 2 3 2 3 2 3" xfId="14913" xr:uid="{595EA0CE-9534-45DC-B696-802EE7798C9C}"/>
    <cellStyle name="Normalny 6 2 3 2 3 2 3 2" xfId="14914" xr:uid="{61405E43-0B57-44EF-82B6-5522E7FA6053}"/>
    <cellStyle name="Normalny 6 2 3 2 3 2 3 2 2" xfId="14915" xr:uid="{96D73161-89B7-4943-BE8A-6CED0B07B34F}"/>
    <cellStyle name="Normalny 6 2 3 2 3 2 3 2 2 2" xfId="14916" xr:uid="{4ACBE773-4717-4FFF-A81B-6ABFAA8EF4F2}"/>
    <cellStyle name="Normalny 6 2 3 2 3 2 3 2 3" xfId="14917" xr:uid="{B3C94D38-170D-4E38-8186-B3170F2375E6}"/>
    <cellStyle name="Normalny 6 2 3 2 3 2 3 3" xfId="14918" xr:uid="{62A1EBC0-FB74-4B3E-8B32-7C184AB9D108}"/>
    <cellStyle name="Normalny 6 2 3 2 3 2 3 3 2" xfId="14919" xr:uid="{5004DF66-3B2E-4009-9DA7-C242FEDA1BE2}"/>
    <cellStyle name="Normalny 6 2 3 2 3 2 3 4" xfId="14920" xr:uid="{90EF1952-1A6F-43E0-A367-F171B0165271}"/>
    <cellStyle name="Normalny 6 2 3 2 3 2 4" xfId="14921" xr:uid="{BE822609-5B5C-49DF-B1F1-410D1F69D06E}"/>
    <cellStyle name="Normalny 6 2 3 2 3 2 4 2" xfId="14922" xr:uid="{62292DE3-E85F-4290-B8B9-505C000E7CB7}"/>
    <cellStyle name="Normalny 6 2 3 2 3 2 4 2 2" xfId="14923" xr:uid="{815340C8-7F30-4EC5-B222-44FCEEFC3CE1}"/>
    <cellStyle name="Normalny 6 2 3 2 3 2 4 3" xfId="14924" xr:uid="{2D39E8E8-B844-4A76-9A40-32BAD5D7AC74}"/>
    <cellStyle name="Normalny 6 2 3 2 3 2 5" xfId="14925" xr:uid="{5068BA8D-BAB4-4FB2-A57A-3B558443390E}"/>
    <cellStyle name="Normalny 6 2 3 2 3 2 5 2" xfId="14926" xr:uid="{08726341-544F-468B-BC78-9757ECD10908}"/>
    <cellStyle name="Normalny 6 2 3 2 3 2 6" xfId="14927" xr:uid="{7601E543-58D3-48B8-BAF3-739950FEAB15}"/>
    <cellStyle name="Normalny 6 2 3 2 3 3" xfId="14928" xr:uid="{36BD4864-F330-432D-BB26-CBE17DAC359C}"/>
    <cellStyle name="Normalny 6 2 3 2 3 3 2" xfId="14929" xr:uid="{FA50CB4E-C5B7-4D90-91A3-EF3E8FE937AF}"/>
    <cellStyle name="Normalny 6 2 3 2 3 3 2 2" xfId="14930" xr:uid="{CD588FC5-3CA2-4581-9141-5037E263F262}"/>
    <cellStyle name="Normalny 6 2 3 2 3 3 2 2 2" xfId="14931" xr:uid="{8D2FD179-E420-4B81-A2A3-73A8CACBECE6}"/>
    <cellStyle name="Normalny 6 2 3 2 3 3 2 2 2 2" xfId="14932" xr:uid="{DB2785D0-4A42-4321-B25B-7B68B5FE13F5}"/>
    <cellStyle name="Normalny 6 2 3 2 3 3 2 2 3" xfId="14933" xr:uid="{B745232F-E51C-46E8-B75D-3899986EAC32}"/>
    <cellStyle name="Normalny 6 2 3 2 3 3 2 3" xfId="14934" xr:uid="{5EC039E4-BD2E-4842-BAA0-8F4457ECF00A}"/>
    <cellStyle name="Normalny 6 2 3 2 3 3 2 3 2" xfId="14935" xr:uid="{102C7052-75C9-4685-A66C-7C98679C31A5}"/>
    <cellStyle name="Normalny 6 2 3 2 3 3 2 4" xfId="14936" xr:uid="{A1920444-AB09-4FD4-ACC8-BA354849E5A4}"/>
    <cellStyle name="Normalny 6 2 3 2 3 3 3" xfId="14937" xr:uid="{651D05B4-9BD8-4322-8558-16F408802518}"/>
    <cellStyle name="Normalny 6 2 3 2 3 3 3 2" xfId="14938" xr:uid="{081FC9BE-F157-4E34-938B-5B9F3C7800F2}"/>
    <cellStyle name="Normalny 6 2 3 2 3 3 3 2 2" xfId="14939" xr:uid="{4F1151DB-9833-4F53-9720-69ED18C5A154}"/>
    <cellStyle name="Normalny 6 2 3 2 3 3 3 3" xfId="14940" xr:uid="{BEF3CCE4-B87D-4768-9109-FF8EEF1D4E94}"/>
    <cellStyle name="Normalny 6 2 3 2 3 3 4" xfId="14941" xr:uid="{7633022E-F6EC-4DBD-B7FA-301B7DBE4D46}"/>
    <cellStyle name="Normalny 6 2 3 2 3 3 4 2" xfId="14942" xr:uid="{64AB4119-AA3F-47CB-80E4-11ECF9D12174}"/>
    <cellStyle name="Normalny 6 2 3 2 3 3 5" xfId="14943" xr:uid="{7D97D4C5-53D2-4187-A477-FB2C8E57CA87}"/>
    <cellStyle name="Normalny 6 2 3 2 3 4" xfId="14944" xr:uid="{BB34A07B-E01C-4B8C-8107-C24BC3AF2297}"/>
    <cellStyle name="Normalny 6 2 3 2 3 4 2" xfId="14945" xr:uid="{026E8C0D-B098-4968-8046-CA3B57D5C76F}"/>
    <cellStyle name="Normalny 6 2 3 2 3 4 2 2" xfId="14946" xr:uid="{98849554-3895-42F1-9D65-5BC3AE241BEA}"/>
    <cellStyle name="Normalny 6 2 3 2 3 4 2 2 2" xfId="14947" xr:uid="{46AC1FC3-DAA7-4B0B-BF52-2EBB2DD0D512}"/>
    <cellStyle name="Normalny 6 2 3 2 3 4 2 3" xfId="14948" xr:uid="{3F8C7A6A-3949-4DD8-92CF-1691631DEC90}"/>
    <cellStyle name="Normalny 6 2 3 2 3 4 3" xfId="14949" xr:uid="{FAA3B884-94C1-4350-B62F-C64C73F3A9ED}"/>
    <cellStyle name="Normalny 6 2 3 2 3 4 3 2" xfId="14950" xr:uid="{F0A293BD-AC33-47BC-987F-456F6C7CB377}"/>
    <cellStyle name="Normalny 6 2 3 2 3 4 4" xfId="14951" xr:uid="{DD5C1150-F474-4A99-B9BD-5DE8341D0015}"/>
    <cellStyle name="Normalny 6 2 3 2 3 5" xfId="14952" xr:uid="{8E8A2D7D-1E79-4274-ABD0-8C4D4BCEFE98}"/>
    <cellStyle name="Normalny 6 2 3 2 3 5 2" xfId="14953" xr:uid="{69FE3B47-DC97-431C-A219-64A6C32FC088}"/>
    <cellStyle name="Normalny 6 2 3 2 3 5 2 2" xfId="14954" xr:uid="{839BA91D-583F-410D-9B4F-72BA2C3EF03E}"/>
    <cellStyle name="Normalny 6 2 3 2 3 5 3" xfId="14955" xr:uid="{9950F9FC-B5E0-48C4-A08A-B024C5CFAAA7}"/>
    <cellStyle name="Normalny 6 2 3 2 3 6" xfId="14956" xr:uid="{CF6F4037-DC5C-4863-9A6D-258B95BFC1D3}"/>
    <cellStyle name="Normalny 6 2 3 2 3 6 2" xfId="14957" xr:uid="{31D88B8A-CF31-4CAD-A5B9-552C888BE557}"/>
    <cellStyle name="Normalny 6 2 3 2 3 7" xfId="14958" xr:uid="{63AFFC85-E7C8-426B-B6D5-689676DAC8E3}"/>
    <cellStyle name="Normalny 6 2 3 2 4" xfId="14959" xr:uid="{D6E4CA5F-6D10-4426-B6D7-5B57C7F28681}"/>
    <cellStyle name="Normalny 6 2 3 2 4 2" xfId="14960" xr:uid="{CB80AEA7-642B-49B7-B891-7274D4BFE6C2}"/>
    <cellStyle name="Normalny 6 2 3 2 4 2 2" xfId="14961" xr:uid="{CF931ACB-E038-4B19-ABFC-713033705568}"/>
    <cellStyle name="Normalny 6 2 3 2 4 2 2 2" xfId="14962" xr:uid="{37BCADEE-03EB-4206-97F1-A3BC6042A332}"/>
    <cellStyle name="Normalny 6 2 3 2 4 2 2 2 2" xfId="14963" xr:uid="{7CB265E1-0A7F-45A2-A623-58B01866E7D2}"/>
    <cellStyle name="Normalny 6 2 3 2 4 2 2 2 2 2" xfId="14964" xr:uid="{60054A7E-DC2B-4851-8299-8206F3BF88ED}"/>
    <cellStyle name="Normalny 6 2 3 2 4 2 2 2 3" xfId="14965" xr:uid="{4C2479B9-1DFF-4B92-9EE1-D183AAD69EEE}"/>
    <cellStyle name="Normalny 6 2 3 2 4 2 2 3" xfId="14966" xr:uid="{ABE2F2A1-C853-4C60-9930-CBB96DB24F57}"/>
    <cellStyle name="Normalny 6 2 3 2 4 2 2 3 2" xfId="14967" xr:uid="{1AA13F01-4E1F-4560-8D94-BEA306785D71}"/>
    <cellStyle name="Normalny 6 2 3 2 4 2 2 4" xfId="14968" xr:uid="{694259E1-9EA2-4CE1-BAD9-9C8AB6A8B5AD}"/>
    <cellStyle name="Normalny 6 2 3 2 4 2 3" xfId="14969" xr:uid="{9BC56943-7F83-44DB-9C52-9D4A40FCCF72}"/>
    <cellStyle name="Normalny 6 2 3 2 4 2 3 2" xfId="14970" xr:uid="{29B70F52-936F-4313-800A-A87F19DDD16A}"/>
    <cellStyle name="Normalny 6 2 3 2 4 2 3 2 2" xfId="14971" xr:uid="{6EBD96C5-1CE9-42CF-9480-19A91AD1C0DC}"/>
    <cellStyle name="Normalny 6 2 3 2 4 2 3 3" xfId="14972" xr:uid="{3498B0D9-67B8-4CA9-80D5-7FB783D23137}"/>
    <cellStyle name="Normalny 6 2 3 2 4 2 4" xfId="14973" xr:uid="{EE3C7EA5-BF1C-4D62-A233-AF29DC66AAC9}"/>
    <cellStyle name="Normalny 6 2 3 2 4 2 4 2" xfId="14974" xr:uid="{F7543D19-9176-4685-BD3E-A7056124B201}"/>
    <cellStyle name="Normalny 6 2 3 2 4 2 5" xfId="14975" xr:uid="{3E10CA56-054C-4C8D-8B92-F32D505F53FF}"/>
    <cellStyle name="Normalny 6 2 3 2 4 3" xfId="14976" xr:uid="{859BA46B-02BD-4C9F-95A9-2357CE4B5792}"/>
    <cellStyle name="Normalny 6 2 3 2 4 3 2" xfId="14977" xr:uid="{9788BBF9-C39E-4292-AC2F-BE8BAAE06330}"/>
    <cellStyle name="Normalny 6 2 3 2 4 3 2 2" xfId="14978" xr:uid="{3A7EDCF3-FE1A-400D-86D7-D4B72DF92361}"/>
    <cellStyle name="Normalny 6 2 3 2 4 3 2 2 2" xfId="14979" xr:uid="{A460E815-6C8A-4365-859C-905550981AEA}"/>
    <cellStyle name="Normalny 6 2 3 2 4 3 2 3" xfId="14980" xr:uid="{94871957-05C4-449F-B31D-43CDE326842C}"/>
    <cellStyle name="Normalny 6 2 3 2 4 3 3" xfId="14981" xr:uid="{9FE7D46F-3E95-4E76-8D94-F8AED8942060}"/>
    <cellStyle name="Normalny 6 2 3 2 4 3 3 2" xfId="14982" xr:uid="{CBEE25D4-6F88-4E4B-BEFA-D13F9EBBC304}"/>
    <cellStyle name="Normalny 6 2 3 2 4 3 4" xfId="14983" xr:uid="{4F3EEDA6-6BF4-4782-B373-806C5F2034E3}"/>
    <cellStyle name="Normalny 6 2 3 2 4 4" xfId="14984" xr:uid="{0533E273-7713-41CF-B030-C2D0FA6335F5}"/>
    <cellStyle name="Normalny 6 2 3 2 4 4 2" xfId="14985" xr:uid="{9378439A-E7A8-410E-9E4A-34DE4669204E}"/>
    <cellStyle name="Normalny 6 2 3 2 4 4 2 2" xfId="14986" xr:uid="{BF8DF63D-B3D3-42A0-B387-50C6ECB9FD1F}"/>
    <cellStyle name="Normalny 6 2 3 2 4 4 3" xfId="14987" xr:uid="{D12D6F68-6FDB-416E-8EF0-BD57558E5BFD}"/>
    <cellStyle name="Normalny 6 2 3 2 4 5" xfId="14988" xr:uid="{A0574579-C74F-4AFA-882B-43EA1DE43B8E}"/>
    <cellStyle name="Normalny 6 2 3 2 4 5 2" xfId="14989" xr:uid="{31C9AC86-C7FC-4D1F-881C-487CD48E1518}"/>
    <cellStyle name="Normalny 6 2 3 2 4 6" xfId="14990" xr:uid="{29270F70-6278-45BF-B85D-C4CC6C4451C3}"/>
    <cellStyle name="Normalny 6 2 3 2 5" xfId="14991" xr:uid="{06158CFA-FCD7-4DF4-BA76-30D7CF33AA07}"/>
    <cellStyle name="Normalny 6 2 3 2 5 2" xfId="14992" xr:uid="{16601431-09F6-4065-95E2-C8FE01AFE570}"/>
    <cellStyle name="Normalny 6 2 3 2 5 2 2" xfId="14993" xr:uid="{E3916C8A-477F-4D67-9EE8-F23322EAB413}"/>
    <cellStyle name="Normalny 6 2 3 2 5 2 2 2" xfId="14994" xr:uid="{9855FD80-FEE3-4CD1-A006-71FC195788D8}"/>
    <cellStyle name="Normalny 6 2 3 2 5 2 2 2 2" xfId="14995" xr:uid="{F7757C25-257F-4632-8994-19BF4A425CB2}"/>
    <cellStyle name="Normalny 6 2 3 2 5 2 2 3" xfId="14996" xr:uid="{88C0739C-5733-47D7-BA91-8C0EF9572484}"/>
    <cellStyle name="Normalny 6 2 3 2 5 2 3" xfId="14997" xr:uid="{FB78250D-F334-44A6-8173-F2841FAE4BF2}"/>
    <cellStyle name="Normalny 6 2 3 2 5 2 3 2" xfId="14998" xr:uid="{A31BB973-2DA3-40D4-A634-00D95B91C4B2}"/>
    <cellStyle name="Normalny 6 2 3 2 5 2 4" xfId="14999" xr:uid="{054E7E30-A042-43FC-A3AF-865B75841F52}"/>
    <cellStyle name="Normalny 6 2 3 2 5 3" xfId="15000" xr:uid="{8F73BB0F-879E-40E6-82AA-5826ACD85DD6}"/>
    <cellStyle name="Normalny 6 2 3 2 5 3 2" xfId="15001" xr:uid="{172229C0-F3A1-4B77-ACE0-49CD11BA03E0}"/>
    <cellStyle name="Normalny 6 2 3 2 5 3 2 2" xfId="15002" xr:uid="{56DC433A-6B6C-46C5-9019-4BA1CB7A7A75}"/>
    <cellStyle name="Normalny 6 2 3 2 5 3 3" xfId="15003" xr:uid="{992BA773-BE63-4254-BE1B-C8B5B275E8C6}"/>
    <cellStyle name="Normalny 6 2 3 2 5 4" xfId="15004" xr:uid="{751987A6-84E1-4415-85A5-45C3782D3699}"/>
    <cellStyle name="Normalny 6 2 3 2 5 4 2" xfId="15005" xr:uid="{C2C09C7B-C989-4BAD-95AA-9DBCF65A5398}"/>
    <cellStyle name="Normalny 6 2 3 2 5 5" xfId="15006" xr:uid="{A29668DC-C4B4-49F3-B27E-43C75B1AE44A}"/>
    <cellStyle name="Normalny 6 2 3 2 6" xfId="15007" xr:uid="{58F34EC2-3049-4806-8D25-54DEC5FAF769}"/>
    <cellStyle name="Normalny 6 2 3 2 6 2" xfId="15008" xr:uid="{05C1551B-80E9-405C-8512-06ADAFF9EB7B}"/>
    <cellStyle name="Normalny 6 2 3 2 6 2 2" xfId="15009" xr:uid="{E58BCF03-E298-4996-AD82-4D59B6D46B18}"/>
    <cellStyle name="Normalny 6 2 3 2 6 2 2 2" xfId="15010" xr:uid="{FD8C8446-8379-482F-BE7B-9E5D794A19C8}"/>
    <cellStyle name="Normalny 6 2 3 2 6 2 3" xfId="15011" xr:uid="{E7C607E8-E7BC-4012-9E68-BE8EB5E925DD}"/>
    <cellStyle name="Normalny 6 2 3 2 6 3" xfId="15012" xr:uid="{ABDED0A0-459F-4B5A-A062-75BA997BD29C}"/>
    <cellStyle name="Normalny 6 2 3 2 6 3 2" xfId="15013" xr:uid="{801349F1-5C10-4D0B-AD92-A206905DC622}"/>
    <cellStyle name="Normalny 6 2 3 2 6 4" xfId="15014" xr:uid="{18DD6B07-58C2-4FD1-B564-76066BDBBF9F}"/>
    <cellStyle name="Normalny 6 2 3 2 7" xfId="15015" xr:uid="{5960FC71-151F-416D-839A-2F974301E660}"/>
    <cellStyle name="Normalny 6 2 3 2 7 2" xfId="15016" xr:uid="{6F545EDF-ED3A-4C99-8646-39B12266D972}"/>
    <cellStyle name="Normalny 6 2 3 2 7 2 2" xfId="15017" xr:uid="{D2E7038E-67B1-4732-86D8-D44C56AEEEB2}"/>
    <cellStyle name="Normalny 6 2 3 2 7 3" xfId="15018" xr:uid="{DBF0D35A-F23E-45F0-9081-4612ADF1CBBA}"/>
    <cellStyle name="Normalny 6 2 3 2 8" xfId="15019" xr:uid="{92C2DC68-513B-4029-BD61-2EC0671F6009}"/>
    <cellStyle name="Normalny 6 2 3 2 8 2" xfId="15020" xr:uid="{194CF884-C05F-414E-8AED-DD72E748AB87}"/>
    <cellStyle name="Normalny 6 2 3 2 9" xfId="15021" xr:uid="{8B5A8371-EA6C-4455-A067-6DD911C4A36B}"/>
    <cellStyle name="Normalny 6 2 3 3" xfId="15022" xr:uid="{DACEE914-CE3C-454A-936B-9129332AB862}"/>
    <cellStyle name="Normalny 6 2 3 3 2" xfId="15023" xr:uid="{C4166103-19CE-44D7-B0CA-86458994232E}"/>
    <cellStyle name="Normalny 6 2 3 3 2 2" xfId="15024" xr:uid="{B3CCC402-30E5-40A9-99D3-048F44896870}"/>
    <cellStyle name="Normalny 6 2 3 3 2 2 2" xfId="15025" xr:uid="{A9F53E21-2BAF-4E12-A55C-664B6AD96389}"/>
    <cellStyle name="Normalny 6 2 3 3 2 2 2 2" xfId="15026" xr:uid="{E7570FDE-35B3-40CC-B547-CEB3A5317292}"/>
    <cellStyle name="Normalny 6 2 3 3 2 2 2 2 2" xfId="15027" xr:uid="{19B98BB8-5444-48EC-88E2-33D157A382A6}"/>
    <cellStyle name="Normalny 6 2 3 3 2 2 2 2 2 2" xfId="15028" xr:uid="{D5A672B7-815D-4E91-B63A-61A035CF448B}"/>
    <cellStyle name="Normalny 6 2 3 3 2 2 2 2 2 2 2" xfId="15029" xr:uid="{024C2B6D-EF3F-4613-A330-048A70F5B2C1}"/>
    <cellStyle name="Normalny 6 2 3 3 2 2 2 2 2 3" xfId="15030" xr:uid="{9AF11C78-7F66-4D27-B22D-4C93126C148A}"/>
    <cellStyle name="Normalny 6 2 3 3 2 2 2 2 3" xfId="15031" xr:uid="{0A39D279-5D30-43E2-B191-1ADA83B86812}"/>
    <cellStyle name="Normalny 6 2 3 3 2 2 2 2 3 2" xfId="15032" xr:uid="{4FDBB8F3-EAD1-4A41-B11B-A1D87374D75F}"/>
    <cellStyle name="Normalny 6 2 3 3 2 2 2 2 4" xfId="15033" xr:uid="{0193418F-7F73-4CFC-BC5B-F0FF815421F5}"/>
    <cellStyle name="Normalny 6 2 3 3 2 2 2 3" xfId="15034" xr:uid="{BADF7487-1B11-4CF3-B471-52A3B37570BE}"/>
    <cellStyle name="Normalny 6 2 3 3 2 2 2 3 2" xfId="15035" xr:uid="{A6DA90CE-22F0-4790-A5FF-261DA2AFD118}"/>
    <cellStyle name="Normalny 6 2 3 3 2 2 2 3 2 2" xfId="15036" xr:uid="{3E6E9B1C-BF63-4E46-8DC6-C5B5B7BAF034}"/>
    <cellStyle name="Normalny 6 2 3 3 2 2 2 3 3" xfId="15037" xr:uid="{4B9935A8-3E5F-448A-B247-001BBBAAB1A2}"/>
    <cellStyle name="Normalny 6 2 3 3 2 2 2 4" xfId="15038" xr:uid="{73D17B6E-63E3-4D7E-90FD-8F3B0A497F9B}"/>
    <cellStyle name="Normalny 6 2 3 3 2 2 2 4 2" xfId="15039" xr:uid="{59508E95-A6A5-4BC9-AF1F-80FBABD8251A}"/>
    <cellStyle name="Normalny 6 2 3 3 2 2 2 5" xfId="15040" xr:uid="{EF23379A-84CD-4B3C-90CC-D536A14BFC67}"/>
    <cellStyle name="Normalny 6 2 3 3 2 2 3" xfId="15041" xr:uid="{E84AED21-62BF-4A48-A3AB-5C58912916B3}"/>
    <cellStyle name="Normalny 6 2 3 3 2 2 3 2" xfId="15042" xr:uid="{0982135A-7981-4935-988F-2A2467CD06F2}"/>
    <cellStyle name="Normalny 6 2 3 3 2 2 3 2 2" xfId="15043" xr:uid="{E71417C6-C58A-4E1A-BCD7-F066408B8E7C}"/>
    <cellStyle name="Normalny 6 2 3 3 2 2 3 2 2 2" xfId="15044" xr:uid="{A60C74E3-5A9B-4A5E-8C5C-0B44AE401FD4}"/>
    <cellStyle name="Normalny 6 2 3 3 2 2 3 2 3" xfId="15045" xr:uid="{E434C002-E7A8-4773-8F3B-DFF518FCCD82}"/>
    <cellStyle name="Normalny 6 2 3 3 2 2 3 3" xfId="15046" xr:uid="{C6A9981A-D570-4E26-9895-A4EA8A1EAA07}"/>
    <cellStyle name="Normalny 6 2 3 3 2 2 3 3 2" xfId="15047" xr:uid="{4078680B-095D-4CE9-97F3-EA47A72BA79A}"/>
    <cellStyle name="Normalny 6 2 3 3 2 2 3 4" xfId="15048" xr:uid="{61FA0289-D732-4F1D-94C2-24DAFD78DFC5}"/>
    <cellStyle name="Normalny 6 2 3 3 2 2 4" xfId="15049" xr:uid="{9C615CC5-D85B-4DC4-AE04-A9C3FA4E7CB2}"/>
    <cellStyle name="Normalny 6 2 3 3 2 2 4 2" xfId="15050" xr:uid="{32ED5D26-7343-4471-8A04-2878CCBC0D0C}"/>
    <cellStyle name="Normalny 6 2 3 3 2 2 4 2 2" xfId="15051" xr:uid="{D21A6C3E-9CA7-4615-A0AE-583ED17A08DD}"/>
    <cellStyle name="Normalny 6 2 3 3 2 2 4 3" xfId="15052" xr:uid="{FE7872B1-7E53-496A-980D-A83B944F6EE8}"/>
    <cellStyle name="Normalny 6 2 3 3 2 2 5" xfId="15053" xr:uid="{7264A0E5-DC22-4C9B-AD2B-2F58263122D9}"/>
    <cellStyle name="Normalny 6 2 3 3 2 2 5 2" xfId="15054" xr:uid="{ADC1056F-B765-4022-A25F-ED8EA34A1B73}"/>
    <cellStyle name="Normalny 6 2 3 3 2 2 6" xfId="15055" xr:uid="{8726690A-4093-483E-B1BB-2AA8BABD86E7}"/>
    <cellStyle name="Normalny 6 2 3 3 2 3" xfId="15056" xr:uid="{E7B3EB66-66BC-45F9-B248-438D36E8581B}"/>
    <cellStyle name="Normalny 6 2 3 3 2 3 2" xfId="15057" xr:uid="{BDD9479D-AA2A-458C-8E54-1747484D74DD}"/>
    <cellStyle name="Normalny 6 2 3 3 2 3 2 2" xfId="15058" xr:uid="{5FC20C0E-6C02-41A0-86BC-76F1BF4B6CA7}"/>
    <cellStyle name="Normalny 6 2 3 3 2 3 2 2 2" xfId="15059" xr:uid="{C66D0026-1FD1-427A-BBEC-951629F6CC5D}"/>
    <cellStyle name="Normalny 6 2 3 3 2 3 2 2 2 2" xfId="15060" xr:uid="{D4B43E58-0177-4A53-822B-CDEB4C8E8EFA}"/>
    <cellStyle name="Normalny 6 2 3 3 2 3 2 2 3" xfId="15061" xr:uid="{B88B989A-365F-4EF6-BF46-941A240D4301}"/>
    <cellStyle name="Normalny 6 2 3 3 2 3 2 3" xfId="15062" xr:uid="{DE948970-E0EA-48FC-9E30-6777C42DF5EF}"/>
    <cellStyle name="Normalny 6 2 3 3 2 3 2 3 2" xfId="15063" xr:uid="{726DC535-F1F1-456F-B5D7-20431D68A455}"/>
    <cellStyle name="Normalny 6 2 3 3 2 3 2 4" xfId="15064" xr:uid="{083A92E4-4396-4614-81BB-6D7064F565DB}"/>
    <cellStyle name="Normalny 6 2 3 3 2 3 3" xfId="15065" xr:uid="{D0B3088B-7248-4882-9FF8-F787F333C03E}"/>
    <cellStyle name="Normalny 6 2 3 3 2 3 3 2" xfId="15066" xr:uid="{D0AA864A-6CC7-47B2-97E1-BE9695ABC697}"/>
    <cellStyle name="Normalny 6 2 3 3 2 3 3 2 2" xfId="15067" xr:uid="{058D2134-CE7F-420A-9AD3-B7354737A585}"/>
    <cellStyle name="Normalny 6 2 3 3 2 3 3 3" xfId="15068" xr:uid="{6CD0254F-58D0-46FC-BABA-589C38D05A63}"/>
    <cellStyle name="Normalny 6 2 3 3 2 3 4" xfId="15069" xr:uid="{61CE00BB-B170-417F-9933-045055CC8F88}"/>
    <cellStyle name="Normalny 6 2 3 3 2 3 4 2" xfId="15070" xr:uid="{E4096B56-1758-47FA-B9C5-5BC3880335FA}"/>
    <cellStyle name="Normalny 6 2 3 3 2 3 5" xfId="15071" xr:uid="{3D0EF6D6-7C13-4582-B827-12FF61F3C20F}"/>
    <cellStyle name="Normalny 6 2 3 3 2 4" xfId="15072" xr:uid="{D6B3F6BC-F4B8-437C-89A6-77E887FC70E2}"/>
    <cellStyle name="Normalny 6 2 3 3 2 4 2" xfId="15073" xr:uid="{F8925A9E-2A1F-4FB2-A290-D2B3FF570E8C}"/>
    <cellStyle name="Normalny 6 2 3 3 2 4 2 2" xfId="15074" xr:uid="{238ECA1C-436B-4362-AB23-EDA71FF14E46}"/>
    <cellStyle name="Normalny 6 2 3 3 2 4 2 2 2" xfId="15075" xr:uid="{B5414337-B9AB-45B5-8A26-8FE63E5761CF}"/>
    <cellStyle name="Normalny 6 2 3 3 2 4 2 3" xfId="15076" xr:uid="{3BD35EC1-DCD5-4336-B738-64A161A2C0A2}"/>
    <cellStyle name="Normalny 6 2 3 3 2 4 3" xfId="15077" xr:uid="{03E8C8AB-4A92-40B1-95A6-4ACD968C1260}"/>
    <cellStyle name="Normalny 6 2 3 3 2 4 3 2" xfId="15078" xr:uid="{4BD5CEF0-8BAB-4E1B-B7DD-80C2D3CC9460}"/>
    <cellStyle name="Normalny 6 2 3 3 2 4 4" xfId="15079" xr:uid="{DFD7E8C9-A832-49B5-ACA6-C485AA4FF056}"/>
    <cellStyle name="Normalny 6 2 3 3 2 5" xfId="15080" xr:uid="{1DC352A7-93DC-409B-80B4-BAACFCDCFB66}"/>
    <cellStyle name="Normalny 6 2 3 3 2 5 2" xfId="15081" xr:uid="{0F1DF04C-E51D-4803-9D97-7D7F494EAB2D}"/>
    <cellStyle name="Normalny 6 2 3 3 2 5 2 2" xfId="15082" xr:uid="{AC61E2CE-8B5F-4A68-A3C8-B2122FD27D32}"/>
    <cellStyle name="Normalny 6 2 3 3 2 5 3" xfId="15083" xr:uid="{95BC1B61-62F5-4EC2-9B00-542FBA8DCA8B}"/>
    <cellStyle name="Normalny 6 2 3 3 2 6" xfId="15084" xr:uid="{C0ACEFAE-9AE7-40E5-8680-29E178599566}"/>
    <cellStyle name="Normalny 6 2 3 3 2 6 2" xfId="15085" xr:uid="{11BCF36F-4A4A-492A-8F62-B58B7C93C0AE}"/>
    <cellStyle name="Normalny 6 2 3 3 2 7" xfId="15086" xr:uid="{0DC7B826-2C8C-4225-8BB5-091F8E08F146}"/>
    <cellStyle name="Normalny 6 2 3 3 3" xfId="15087" xr:uid="{9D577C08-4545-4A6F-91CE-99C2E78D3DBC}"/>
    <cellStyle name="Normalny 6 2 3 3 3 2" xfId="15088" xr:uid="{63A3A289-B8CD-423A-AAF8-714C9BB09102}"/>
    <cellStyle name="Normalny 6 2 3 3 3 2 2" xfId="15089" xr:uid="{5636EE4E-C686-40F8-98D5-FD53E1B0D580}"/>
    <cellStyle name="Normalny 6 2 3 3 3 2 2 2" xfId="15090" xr:uid="{7F78F4BB-6366-4002-90BB-6BC2548C775A}"/>
    <cellStyle name="Normalny 6 2 3 3 3 2 2 2 2" xfId="15091" xr:uid="{F0046174-6930-40C3-B0CB-6C92F95E5643}"/>
    <cellStyle name="Normalny 6 2 3 3 3 2 2 2 2 2" xfId="15092" xr:uid="{CCC8F08E-A9E3-40A4-8DBC-5D99409B324E}"/>
    <cellStyle name="Normalny 6 2 3 3 3 2 2 2 3" xfId="15093" xr:uid="{D5EA3D7A-7586-44E5-A8B0-5FDC0C54F0D7}"/>
    <cellStyle name="Normalny 6 2 3 3 3 2 2 3" xfId="15094" xr:uid="{96FC3FFE-DA11-443E-BF91-7D454F618FF4}"/>
    <cellStyle name="Normalny 6 2 3 3 3 2 2 3 2" xfId="15095" xr:uid="{50A07EA8-E094-4620-8B73-36B3C6A3F380}"/>
    <cellStyle name="Normalny 6 2 3 3 3 2 2 4" xfId="15096" xr:uid="{248B9E39-5EDC-4DC3-AFAC-BB0930BF250D}"/>
    <cellStyle name="Normalny 6 2 3 3 3 2 3" xfId="15097" xr:uid="{4763268E-D461-477E-B50A-07FFEA06AD55}"/>
    <cellStyle name="Normalny 6 2 3 3 3 2 3 2" xfId="15098" xr:uid="{6324A7C1-BEF4-48EB-BF35-A409EFA1EC5F}"/>
    <cellStyle name="Normalny 6 2 3 3 3 2 3 2 2" xfId="15099" xr:uid="{15E5E5AB-1AA2-4E48-B855-D86DB881228C}"/>
    <cellStyle name="Normalny 6 2 3 3 3 2 3 3" xfId="15100" xr:uid="{34F55228-5585-4BFF-AB73-3AB50743ED90}"/>
    <cellStyle name="Normalny 6 2 3 3 3 2 4" xfId="15101" xr:uid="{6420DBE4-EE39-463E-BF46-964BFE252806}"/>
    <cellStyle name="Normalny 6 2 3 3 3 2 4 2" xfId="15102" xr:uid="{AE92A5CD-355C-4DE0-8ED3-19F93E3CB9D1}"/>
    <cellStyle name="Normalny 6 2 3 3 3 2 5" xfId="15103" xr:uid="{41C512A8-0E70-4A34-A1B4-F17C9CFDEBD8}"/>
    <cellStyle name="Normalny 6 2 3 3 3 3" xfId="15104" xr:uid="{D8D6633D-5D54-4DE0-BD98-E71E9B78B5B9}"/>
    <cellStyle name="Normalny 6 2 3 3 3 3 2" xfId="15105" xr:uid="{5F280504-6B59-4B84-878D-54B8A3C5B748}"/>
    <cellStyle name="Normalny 6 2 3 3 3 3 2 2" xfId="15106" xr:uid="{4152DE60-010E-4534-9B29-304E44A26473}"/>
    <cellStyle name="Normalny 6 2 3 3 3 3 2 2 2" xfId="15107" xr:uid="{F2F6864F-0D47-43FB-B584-1F1F318E3DB6}"/>
    <cellStyle name="Normalny 6 2 3 3 3 3 2 3" xfId="15108" xr:uid="{873EA5D8-E01A-451F-BD07-EF378A9C14C7}"/>
    <cellStyle name="Normalny 6 2 3 3 3 3 3" xfId="15109" xr:uid="{5702C27D-E670-4A21-8BF5-6D131E9917FD}"/>
    <cellStyle name="Normalny 6 2 3 3 3 3 3 2" xfId="15110" xr:uid="{0D0B9B6E-C9A1-4683-9E02-1222FF181916}"/>
    <cellStyle name="Normalny 6 2 3 3 3 3 4" xfId="15111" xr:uid="{5044F4C9-653A-46C4-9449-5C893C576FCF}"/>
    <cellStyle name="Normalny 6 2 3 3 3 4" xfId="15112" xr:uid="{367C4ACD-4F39-4EEF-8E75-D439D316CF3F}"/>
    <cellStyle name="Normalny 6 2 3 3 3 4 2" xfId="15113" xr:uid="{3E2562F1-8041-4476-BFD7-F27F39E7AFB9}"/>
    <cellStyle name="Normalny 6 2 3 3 3 4 2 2" xfId="15114" xr:uid="{BDF8E3CC-51DC-4530-8BDC-0714F0BC2F73}"/>
    <cellStyle name="Normalny 6 2 3 3 3 4 3" xfId="15115" xr:uid="{5CE8E81B-1F65-4A04-B94E-0A33D7DFCBDE}"/>
    <cellStyle name="Normalny 6 2 3 3 3 5" xfId="15116" xr:uid="{EF2E2272-EC88-4395-9A59-7B49C66122AE}"/>
    <cellStyle name="Normalny 6 2 3 3 3 5 2" xfId="15117" xr:uid="{712D1F0E-6410-467C-B396-74D0709192FE}"/>
    <cellStyle name="Normalny 6 2 3 3 3 6" xfId="15118" xr:uid="{3A6A8953-CC02-41FD-A848-860723131F10}"/>
    <cellStyle name="Normalny 6 2 3 3 4" xfId="15119" xr:uid="{334F4A13-3EDF-4485-9B91-38FD73DE2269}"/>
    <cellStyle name="Normalny 6 2 3 3 4 2" xfId="15120" xr:uid="{97B85C82-F556-4BBD-AAF2-5EDAB7563BEB}"/>
    <cellStyle name="Normalny 6 2 3 3 4 2 2" xfId="15121" xr:uid="{B5D074E9-9A62-4209-B45F-2D721946AE56}"/>
    <cellStyle name="Normalny 6 2 3 3 4 2 2 2" xfId="15122" xr:uid="{019D10E4-132F-4599-8121-68268A4F2005}"/>
    <cellStyle name="Normalny 6 2 3 3 4 2 2 2 2" xfId="15123" xr:uid="{19F33529-700A-42AA-A497-4CC0C43C45CE}"/>
    <cellStyle name="Normalny 6 2 3 3 4 2 2 3" xfId="15124" xr:uid="{4F73F315-5CD1-4FF0-9CAB-16FB41E07C9D}"/>
    <cellStyle name="Normalny 6 2 3 3 4 2 3" xfId="15125" xr:uid="{593F2A92-3F2E-46D7-9EAC-AB42B480573A}"/>
    <cellStyle name="Normalny 6 2 3 3 4 2 3 2" xfId="15126" xr:uid="{3F84006C-5B91-4EDC-B12C-C345BAC541BF}"/>
    <cellStyle name="Normalny 6 2 3 3 4 2 4" xfId="15127" xr:uid="{DFE37987-2307-4611-A646-495CCFD71A4C}"/>
    <cellStyle name="Normalny 6 2 3 3 4 3" xfId="15128" xr:uid="{B1EE5A09-3C2E-4E9F-BEAD-C9AE78631FE1}"/>
    <cellStyle name="Normalny 6 2 3 3 4 3 2" xfId="15129" xr:uid="{EFB57C88-D28E-4895-9F91-C0CB262AD637}"/>
    <cellStyle name="Normalny 6 2 3 3 4 3 2 2" xfId="15130" xr:uid="{376C1451-F9E7-4C65-9172-97697BE6F010}"/>
    <cellStyle name="Normalny 6 2 3 3 4 3 3" xfId="15131" xr:uid="{7CEA7698-3030-4A4E-B816-27AEC3DBDC88}"/>
    <cellStyle name="Normalny 6 2 3 3 4 4" xfId="15132" xr:uid="{5F19262B-56F5-4419-ADD0-6FA3B4B11C97}"/>
    <cellStyle name="Normalny 6 2 3 3 4 4 2" xfId="15133" xr:uid="{3BF3FB22-DCEF-4B4C-9017-27B20160AB24}"/>
    <cellStyle name="Normalny 6 2 3 3 4 5" xfId="15134" xr:uid="{441B78FE-6605-4000-93AB-0B47715339C4}"/>
    <cellStyle name="Normalny 6 2 3 3 5" xfId="15135" xr:uid="{8B6CFF35-5B7D-426E-804E-B21ED607945D}"/>
    <cellStyle name="Normalny 6 2 3 3 5 2" xfId="15136" xr:uid="{449A033F-C766-48F9-A8CB-F4D9251DBDC4}"/>
    <cellStyle name="Normalny 6 2 3 3 5 2 2" xfId="15137" xr:uid="{5CF0EE2F-3FE9-4209-A1A3-D3D6274C5670}"/>
    <cellStyle name="Normalny 6 2 3 3 5 2 2 2" xfId="15138" xr:uid="{41D8F17B-AC5E-4E0F-8E27-6C9E21864778}"/>
    <cellStyle name="Normalny 6 2 3 3 5 2 3" xfId="15139" xr:uid="{ECDF10D2-4D3A-4D3C-ABB4-99068DDFBD9A}"/>
    <cellStyle name="Normalny 6 2 3 3 5 3" xfId="15140" xr:uid="{9918FD2B-5693-490C-87D6-1A9486AF6C86}"/>
    <cellStyle name="Normalny 6 2 3 3 5 3 2" xfId="15141" xr:uid="{9F572F5C-D5F0-4698-8A3D-E29A29565CDA}"/>
    <cellStyle name="Normalny 6 2 3 3 5 4" xfId="15142" xr:uid="{C5C80E21-AC07-4146-8825-F20C02982792}"/>
    <cellStyle name="Normalny 6 2 3 3 6" xfId="15143" xr:uid="{D44E32FE-C19D-4958-BD7C-43619FCB2AA1}"/>
    <cellStyle name="Normalny 6 2 3 3 6 2" xfId="15144" xr:uid="{53E436C2-772D-4C8D-AC2D-5DF07CD74FA6}"/>
    <cellStyle name="Normalny 6 2 3 3 6 2 2" xfId="15145" xr:uid="{74FE01B2-6408-4763-ACBC-A2DE16E65485}"/>
    <cellStyle name="Normalny 6 2 3 3 6 3" xfId="15146" xr:uid="{21DD7F84-1859-4CC0-8230-1CC543BB4CA8}"/>
    <cellStyle name="Normalny 6 2 3 3 7" xfId="15147" xr:uid="{E4DEAE71-1672-4BBA-A787-8D9F1C698E07}"/>
    <cellStyle name="Normalny 6 2 3 3 7 2" xfId="15148" xr:uid="{D136D193-5063-4755-93D7-119ABCB5DEFE}"/>
    <cellStyle name="Normalny 6 2 3 3 8" xfId="15149" xr:uid="{2FBE1659-41F0-4350-BF17-B754C8B65FCA}"/>
    <cellStyle name="Normalny 6 2 3 4" xfId="15150" xr:uid="{33F72C8B-15F7-4202-9F31-17F2A8443E27}"/>
    <cellStyle name="Normalny 6 2 3 4 2" xfId="15151" xr:uid="{6EB0227D-8536-4319-96D5-741B2A229125}"/>
    <cellStyle name="Normalny 6 2 3 4 2 2" xfId="15152" xr:uid="{8AA94D0C-8EA8-4C9D-8A95-B758447A7D93}"/>
    <cellStyle name="Normalny 6 2 3 4 2 2 2" xfId="15153" xr:uid="{F637D0BB-320E-49E1-AA04-D9C77161FC61}"/>
    <cellStyle name="Normalny 6 2 3 4 2 2 2 2" xfId="15154" xr:uid="{A3B3CF91-3308-4CD2-ABB1-C6BD1E2B482B}"/>
    <cellStyle name="Normalny 6 2 3 4 2 2 2 2 2" xfId="15155" xr:uid="{FDA25C3A-EC69-445A-A8EA-36DBA94F9A40}"/>
    <cellStyle name="Normalny 6 2 3 4 2 2 2 2 2 2" xfId="15156" xr:uid="{F3988D15-CDCB-465D-9D12-18EF0E89C9D1}"/>
    <cellStyle name="Normalny 6 2 3 4 2 2 2 2 3" xfId="15157" xr:uid="{0B66EED4-EEC8-47F5-892C-8DECBB73AE52}"/>
    <cellStyle name="Normalny 6 2 3 4 2 2 2 3" xfId="15158" xr:uid="{6383042C-AE3E-439D-ABA4-92425443A1E4}"/>
    <cellStyle name="Normalny 6 2 3 4 2 2 2 3 2" xfId="15159" xr:uid="{0E4A7F86-9956-41E8-B870-5AF3897829D6}"/>
    <cellStyle name="Normalny 6 2 3 4 2 2 2 4" xfId="15160" xr:uid="{6CADE7D6-1A08-4234-9862-89FFFC2A8D69}"/>
    <cellStyle name="Normalny 6 2 3 4 2 2 3" xfId="15161" xr:uid="{D8A51BEC-F285-4E16-9E56-DA688538E9E7}"/>
    <cellStyle name="Normalny 6 2 3 4 2 2 3 2" xfId="15162" xr:uid="{66B36AB2-44C4-475D-8B7E-D571EC89C7C3}"/>
    <cellStyle name="Normalny 6 2 3 4 2 2 3 2 2" xfId="15163" xr:uid="{A22AE365-3889-4E97-9187-82C7CDB926D7}"/>
    <cellStyle name="Normalny 6 2 3 4 2 2 3 3" xfId="15164" xr:uid="{36A1FDEF-B028-4F1B-A9F3-5B196102B374}"/>
    <cellStyle name="Normalny 6 2 3 4 2 2 4" xfId="15165" xr:uid="{E3BEFCAB-8A00-48A6-8304-F0B80EEC5873}"/>
    <cellStyle name="Normalny 6 2 3 4 2 2 4 2" xfId="15166" xr:uid="{EF5E9703-142A-47C4-B0AE-51E07750F1F3}"/>
    <cellStyle name="Normalny 6 2 3 4 2 2 5" xfId="15167" xr:uid="{60E493C3-81A6-4B9F-BDEC-CE438056A857}"/>
    <cellStyle name="Normalny 6 2 3 4 2 3" xfId="15168" xr:uid="{EC367780-C337-4FFD-A23F-5F5D24232296}"/>
    <cellStyle name="Normalny 6 2 3 4 2 3 2" xfId="15169" xr:uid="{463FDAC9-3F39-4D31-B7E4-ADC8BC91BBF4}"/>
    <cellStyle name="Normalny 6 2 3 4 2 3 2 2" xfId="15170" xr:uid="{1705AD10-8DE9-47AD-99D3-EC778243689A}"/>
    <cellStyle name="Normalny 6 2 3 4 2 3 2 2 2" xfId="15171" xr:uid="{21547711-DC0A-43E6-BB93-B1C81D005E50}"/>
    <cellStyle name="Normalny 6 2 3 4 2 3 2 3" xfId="15172" xr:uid="{5891E9E4-5A03-4CA1-99E8-3CB2A9EAD826}"/>
    <cellStyle name="Normalny 6 2 3 4 2 3 3" xfId="15173" xr:uid="{99F0527B-9825-4E20-8AFA-D2461ABF9025}"/>
    <cellStyle name="Normalny 6 2 3 4 2 3 3 2" xfId="15174" xr:uid="{971F4B47-3F30-45D3-A20F-6D459A3D5024}"/>
    <cellStyle name="Normalny 6 2 3 4 2 3 4" xfId="15175" xr:uid="{0DFD30CC-EFC3-4334-8B9B-B4AA47D38147}"/>
    <cellStyle name="Normalny 6 2 3 4 2 4" xfId="15176" xr:uid="{67BD8FB6-E807-47BB-8E88-E959799DFA82}"/>
    <cellStyle name="Normalny 6 2 3 4 2 4 2" xfId="15177" xr:uid="{8B40F15E-75D7-4470-9D51-DF05E8593790}"/>
    <cellStyle name="Normalny 6 2 3 4 2 4 2 2" xfId="15178" xr:uid="{A6F68C33-CEFC-4757-B26B-27B47A83788B}"/>
    <cellStyle name="Normalny 6 2 3 4 2 4 3" xfId="15179" xr:uid="{6F5F6827-08F1-4A40-8DCC-20FAC4013B81}"/>
    <cellStyle name="Normalny 6 2 3 4 2 5" xfId="15180" xr:uid="{4D75C0CE-EE2D-4EBE-91EC-9FBFF63D2C52}"/>
    <cellStyle name="Normalny 6 2 3 4 2 5 2" xfId="15181" xr:uid="{F6A9F2FE-741F-44DA-9FDE-692C969434FA}"/>
    <cellStyle name="Normalny 6 2 3 4 2 6" xfId="15182" xr:uid="{833B05AF-9C4D-4973-970A-345E982C7307}"/>
    <cellStyle name="Normalny 6 2 3 4 3" xfId="15183" xr:uid="{AD0F2772-B26C-468E-9119-6FC1E166B167}"/>
    <cellStyle name="Normalny 6 2 3 4 3 2" xfId="15184" xr:uid="{76200D21-3D6D-4059-98FE-5F06BAEDE9DB}"/>
    <cellStyle name="Normalny 6 2 3 4 3 2 2" xfId="15185" xr:uid="{8EA94276-5C3F-47CA-A315-77369A07D2F3}"/>
    <cellStyle name="Normalny 6 2 3 4 3 2 2 2" xfId="15186" xr:uid="{916CD4A9-3F53-4F1C-93FC-2AC3E3F668D6}"/>
    <cellStyle name="Normalny 6 2 3 4 3 2 2 2 2" xfId="15187" xr:uid="{37474EF8-FD19-4E3E-BAD4-8839F084CFCC}"/>
    <cellStyle name="Normalny 6 2 3 4 3 2 2 3" xfId="15188" xr:uid="{B0A00E7A-246E-45A7-824A-8E7E6CC14E73}"/>
    <cellStyle name="Normalny 6 2 3 4 3 2 3" xfId="15189" xr:uid="{8C77650B-3862-479E-B1F1-261107D65481}"/>
    <cellStyle name="Normalny 6 2 3 4 3 2 3 2" xfId="15190" xr:uid="{7F90C480-1042-4B85-9A11-8D44ADB85181}"/>
    <cellStyle name="Normalny 6 2 3 4 3 2 4" xfId="15191" xr:uid="{66EB03DD-6647-42DE-80B5-1BF33F9B15FB}"/>
    <cellStyle name="Normalny 6 2 3 4 3 3" xfId="15192" xr:uid="{C17451E4-ECE9-4823-8860-84600679124A}"/>
    <cellStyle name="Normalny 6 2 3 4 3 3 2" xfId="15193" xr:uid="{A5DE5154-CD77-4956-9391-0F2BC49E6047}"/>
    <cellStyle name="Normalny 6 2 3 4 3 3 2 2" xfId="15194" xr:uid="{D2FCAB4F-02BB-4E2C-8B6E-4132B536EBAD}"/>
    <cellStyle name="Normalny 6 2 3 4 3 3 3" xfId="15195" xr:uid="{F4E2BBBE-FC65-4179-815D-3B187156F6A6}"/>
    <cellStyle name="Normalny 6 2 3 4 3 4" xfId="15196" xr:uid="{228DC032-2F6D-480A-A46E-5081D839EBE1}"/>
    <cellStyle name="Normalny 6 2 3 4 3 4 2" xfId="15197" xr:uid="{B3CA29DA-894C-4136-AF4C-214C0E8EAB5A}"/>
    <cellStyle name="Normalny 6 2 3 4 3 5" xfId="15198" xr:uid="{9A1BC46B-8872-4387-B911-F4BC9253C48F}"/>
    <cellStyle name="Normalny 6 2 3 4 4" xfId="15199" xr:uid="{112E932B-024E-43F9-BA12-09E77A460B8D}"/>
    <cellStyle name="Normalny 6 2 3 4 4 2" xfId="15200" xr:uid="{EAEC234C-FAA8-4065-8093-7F836D6F8731}"/>
    <cellStyle name="Normalny 6 2 3 4 4 2 2" xfId="15201" xr:uid="{371F910D-A290-46B2-87DC-DD9B71B75C71}"/>
    <cellStyle name="Normalny 6 2 3 4 4 2 2 2" xfId="15202" xr:uid="{45C70B45-CB51-4C93-AAB0-07762D7938F0}"/>
    <cellStyle name="Normalny 6 2 3 4 4 2 3" xfId="15203" xr:uid="{AB8EEB85-837A-42A5-8D73-ED04E0C066F9}"/>
    <cellStyle name="Normalny 6 2 3 4 4 3" xfId="15204" xr:uid="{46A67FCA-2C4D-4568-B125-7110B01284EB}"/>
    <cellStyle name="Normalny 6 2 3 4 4 3 2" xfId="15205" xr:uid="{2741027B-9F2E-42F0-8B83-CA162C86F503}"/>
    <cellStyle name="Normalny 6 2 3 4 4 4" xfId="15206" xr:uid="{E1B72D08-BA1D-41C9-AFA9-00B255AEA8C3}"/>
    <cellStyle name="Normalny 6 2 3 4 5" xfId="15207" xr:uid="{9030B9DA-DA8B-4876-B286-A4E90BE5ED40}"/>
    <cellStyle name="Normalny 6 2 3 4 5 2" xfId="15208" xr:uid="{522E81C3-97F9-4ECC-BFA3-CCCA3CCDCD95}"/>
    <cellStyle name="Normalny 6 2 3 4 5 2 2" xfId="15209" xr:uid="{050FEC70-6DC8-4150-8396-C70F09953ECE}"/>
    <cellStyle name="Normalny 6 2 3 4 5 3" xfId="15210" xr:uid="{491BC8E1-7387-4D34-81AB-B810515FC29E}"/>
    <cellStyle name="Normalny 6 2 3 4 6" xfId="15211" xr:uid="{67CC15BF-AF5E-4CB6-A86E-877960853CE7}"/>
    <cellStyle name="Normalny 6 2 3 4 6 2" xfId="15212" xr:uid="{33323035-EB93-4D77-B0F9-4C71836F2DE7}"/>
    <cellStyle name="Normalny 6 2 3 4 7" xfId="15213" xr:uid="{3E8DE028-D9D4-48AE-9D03-D3C2E6BAF2B8}"/>
    <cellStyle name="Normalny 6 2 3 5" xfId="15214" xr:uid="{1F10CE5F-A566-4F4D-91F7-9057B9A116C7}"/>
    <cellStyle name="Normalny 6 2 3 5 2" xfId="15215" xr:uid="{ABD2B747-93BE-4CC9-AA49-6EA50133077D}"/>
    <cellStyle name="Normalny 6 2 3 5 2 2" xfId="15216" xr:uid="{465E3A4C-188D-433E-BEBF-8AEAF3EF4762}"/>
    <cellStyle name="Normalny 6 2 3 5 2 2 2" xfId="15217" xr:uid="{CAABF3CB-9E5A-43FA-BB53-1039F29AFC0B}"/>
    <cellStyle name="Normalny 6 2 3 5 2 2 2 2" xfId="15218" xr:uid="{C30CDF3F-0F2C-4B20-BD84-6A6669793B8B}"/>
    <cellStyle name="Normalny 6 2 3 5 2 2 2 2 2" xfId="15219" xr:uid="{D8B4A4F2-0E49-4995-8F6F-4ED37BB43D6A}"/>
    <cellStyle name="Normalny 6 2 3 5 2 2 2 3" xfId="15220" xr:uid="{914EF109-3C37-49C9-8ABB-7A275A673DB3}"/>
    <cellStyle name="Normalny 6 2 3 5 2 2 3" xfId="15221" xr:uid="{9D76E367-B08A-4E83-99A3-9CA81BA7F9E1}"/>
    <cellStyle name="Normalny 6 2 3 5 2 2 3 2" xfId="15222" xr:uid="{93618ECE-737E-4C9B-9D80-FC0509EE359E}"/>
    <cellStyle name="Normalny 6 2 3 5 2 2 4" xfId="15223" xr:uid="{9819F0C4-C513-4810-8FB7-91C4BD747168}"/>
    <cellStyle name="Normalny 6 2 3 5 2 3" xfId="15224" xr:uid="{5B7BAD2E-40DB-4CB6-AED0-007472B3FF51}"/>
    <cellStyle name="Normalny 6 2 3 5 2 3 2" xfId="15225" xr:uid="{1D79F26D-9FAA-4BC3-AA62-3482A8D15965}"/>
    <cellStyle name="Normalny 6 2 3 5 2 3 2 2" xfId="15226" xr:uid="{1DC16C51-2AD4-42E7-BB5D-FE9070B45940}"/>
    <cellStyle name="Normalny 6 2 3 5 2 3 3" xfId="15227" xr:uid="{558C58EF-7D50-4BFA-8B5C-1E30EB51CE80}"/>
    <cellStyle name="Normalny 6 2 3 5 2 4" xfId="15228" xr:uid="{8D98A37C-9926-4678-93C5-AD535F76B07E}"/>
    <cellStyle name="Normalny 6 2 3 5 2 4 2" xfId="15229" xr:uid="{7C6E5C3F-28DF-4AA9-9F0E-6154542388A9}"/>
    <cellStyle name="Normalny 6 2 3 5 2 5" xfId="15230" xr:uid="{0947BBBD-1AE0-4E86-92C0-F9898B9729D5}"/>
    <cellStyle name="Normalny 6 2 3 5 3" xfId="15231" xr:uid="{FF5EBFB8-5E12-4A3D-8FDE-34BF24BBB8F6}"/>
    <cellStyle name="Normalny 6 2 3 5 3 2" xfId="15232" xr:uid="{883B8E05-724B-45AF-98F4-18D858613363}"/>
    <cellStyle name="Normalny 6 2 3 5 3 2 2" xfId="15233" xr:uid="{F99AA9C5-C5A8-4BD0-8D31-DBB04C89BCF8}"/>
    <cellStyle name="Normalny 6 2 3 5 3 2 2 2" xfId="15234" xr:uid="{F1BAEEEE-1B2D-417A-A5B8-1BA89E79FC95}"/>
    <cellStyle name="Normalny 6 2 3 5 3 2 3" xfId="15235" xr:uid="{D04784AF-A9C5-4E37-AEF5-A26AB974BBF2}"/>
    <cellStyle name="Normalny 6 2 3 5 3 3" xfId="15236" xr:uid="{F9825EA2-33C1-455F-8BA6-65D68F290F5E}"/>
    <cellStyle name="Normalny 6 2 3 5 3 3 2" xfId="15237" xr:uid="{1357AF4F-FAB6-4866-AA4C-B0CDC928566D}"/>
    <cellStyle name="Normalny 6 2 3 5 3 4" xfId="15238" xr:uid="{97779708-F39A-42F8-BCB3-B079A997063F}"/>
    <cellStyle name="Normalny 6 2 3 5 4" xfId="15239" xr:uid="{D22D8F71-1EA3-4E91-B3BB-99A62851505D}"/>
    <cellStyle name="Normalny 6 2 3 5 4 2" xfId="15240" xr:uid="{562F4A19-2C4B-42B3-AFDD-3863FB6F3161}"/>
    <cellStyle name="Normalny 6 2 3 5 4 2 2" xfId="15241" xr:uid="{1DC41430-8FA1-4F75-BEFF-81891FC8E6F8}"/>
    <cellStyle name="Normalny 6 2 3 5 4 3" xfId="15242" xr:uid="{7CE5A1DC-68D2-452E-833D-08C40AD09A3A}"/>
    <cellStyle name="Normalny 6 2 3 5 5" xfId="15243" xr:uid="{20FE18B6-5491-4333-9A2D-7A012F74D3BB}"/>
    <cellStyle name="Normalny 6 2 3 5 5 2" xfId="15244" xr:uid="{C045D96F-B950-437B-863A-745E048E1E57}"/>
    <cellStyle name="Normalny 6 2 3 5 6" xfId="15245" xr:uid="{EC78A507-C700-466F-B6BA-A8CE7B14F26C}"/>
    <cellStyle name="Normalny 6 2 3 6" xfId="15246" xr:uid="{46069A99-10E8-4BCD-97DE-3158E29140DC}"/>
    <cellStyle name="Normalny 6 2 3 6 2" xfId="15247" xr:uid="{DB640B8F-A61A-4DCC-BC2D-F1671DBD37C6}"/>
    <cellStyle name="Normalny 6 2 3 6 2 2" xfId="15248" xr:uid="{18400696-7AE3-484C-B570-09EDAB4C4F4A}"/>
    <cellStyle name="Normalny 6 2 3 6 2 2 2" xfId="15249" xr:uid="{1DDAD25E-DF01-4208-BF2D-5F3072C584C4}"/>
    <cellStyle name="Normalny 6 2 3 6 2 2 2 2" xfId="15250" xr:uid="{73747D6D-D2CE-4EC0-AB81-1461889BD665}"/>
    <cellStyle name="Normalny 6 2 3 6 2 2 3" xfId="15251" xr:uid="{DA2919C2-28D6-4749-9A59-71B3B4D520F6}"/>
    <cellStyle name="Normalny 6 2 3 6 2 3" xfId="15252" xr:uid="{DCE132DD-F9F1-4296-9D78-522AE2357EDF}"/>
    <cellStyle name="Normalny 6 2 3 6 2 3 2" xfId="15253" xr:uid="{18982562-7203-4924-9084-E1114A79F150}"/>
    <cellStyle name="Normalny 6 2 3 6 2 4" xfId="15254" xr:uid="{72DE2DE1-5F39-45DD-BB7A-4F5CCAC05BBD}"/>
    <cellStyle name="Normalny 6 2 3 6 3" xfId="15255" xr:uid="{D630169D-FA45-45E6-B700-96D11EB2B76E}"/>
    <cellStyle name="Normalny 6 2 3 6 3 2" xfId="15256" xr:uid="{A46E1540-3D98-4487-B72F-FC0C9F590C52}"/>
    <cellStyle name="Normalny 6 2 3 6 3 2 2" xfId="15257" xr:uid="{8E4A5690-A268-4778-835F-CABCBCDFF4D5}"/>
    <cellStyle name="Normalny 6 2 3 6 3 3" xfId="15258" xr:uid="{BDB1C772-EE98-4AD9-822C-162C7E2941E4}"/>
    <cellStyle name="Normalny 6 2 3 6 4" xfId="15259" xr:uid="{B502C763-6E67-4E6F-A097-C2D6C795AA49}"/>
    <cellStyle name="Normalny 6 2 3 6 4 2" xfId="15260" xr:uid="{02E0FA15-D540-4B25-9BDD-D0F2EE90F9C7}"/>
    <cellStyle name="Normalny 6 2 3 6 5" xfId="15261" xr:uid="{688DF551-22A0-4B75-9D03-996F6090FF89}"/>
    <cellStyle name="Normalny 6 2 3 7" xfId="15262" xr:uid="{992EE5E4-B0D6-4724-A181-B531A8D4D763}"/>
    <cellStyle name="Normalny 6 2 3 7 2" xfId="15263" xr:uid="{BFC92172-7DF3-4B41-AAE0-04ECE2FB683A}"/>
    <cellStyle name="Normalny 6 2 3 7 2 2" xfId="15264" xr:uid="{763F2BF0-D073-4581-ADDD-EE7692D0D1CA}"/>
    <cellStyle name="Normalny 6 2 3 7 2 2 2" xfId="15265" xr:uid="{E887A391-7E0F-4F28-BD50-6133BC808E5B}"/>
    <cellStyle name="Normalny 6 2 3 7 2 3" xfId="15266" xr:uid="{D59414C4-806F-4E9E-880F-6E02EFC86AB9}"/>
    <cellStyle name="Normalny 6 2 3 7 3" xfId="15267" xr:uid="{B1C5D599-C3A8-464C-9386-1DBB1AC247DF}"/>
    <cellStyle name="Normalny 6 2 3 7 3 2" xfId="15268" xr:uid="{0A210817-C2D7-4E3E-B630-562EBF000783}"/>
    <cellStyle name="Normalny 6 2 3 7 4" xfId="15269" xr:uid="{708A1516-1FD2-46D7-BA51-F2C706C0436D}"/>
    <cellStyle name="Normalny 6 2 3 8" xfId="15270" xr:uid="{60254BBC-244E-415C-850F-21173E77967C}"/>
    <cellStyle name="Normalny 6 2 3 8 2" xfId="15271" xr:uid="{33C77642-A967-4303-8ADF-2E5455E6501A}"/>
    <cellStyle name="Normalny 6 2 3 8 2 2" xfId="15272" xr:uid="{66FCEA45-53FC-4010-9B73-4AADBFC2B162}"/>
    <cellStyle name="Normalny 6 2 3 8 3" xfId="15273" xr:uid="{0C908F32-FA5D-4568-B04F-82128B9CDC5D}"/>
    <cellStyle name="Normalny 6 2 3 9" xfId="15274" xr:uid="{270EDFA2-F400-4F34-901D-2A3ACA2DE5CA}"/>
    <cellStyle name="Normalny 6 2 3 9 2" xfId="15275" xr:uid="{9DC1CB4B-C19D-4662-A300-9AFE7F5761CD}"/>
    <cellStyle name="Normalny 6 2 4" xfId="15276" xr:uid="{806FF6F3-B87D-47A1-9B53-CEE84296A557}"/>
    <cellStyle name="Normalny 6 2 4 10" xfId="15277" xr:uid="{852B5103-A3F0-4A3A-935F-1BE2948D0BF8}"/>
    <cellStyle name="Normalny 6 2 4 2" xfId="15278" xr:uid="{3BA4CB9A-55B5-424E-B0A5-485B2A9DF69B}"/>
    <cellStyle name="Normalny 6 2 4 2 2" xfId="15279" xr:uid="{FBC6ED4D-8DF0-4C65-9A0D-AAAE68E1369A}"/>
    <cellStyle name="Normalny 6 2 4 2 2 2" xfId="15280" xr:uid="{08A4C773-43AC-4FE7-8F90-F4D232D94039}"/>
    <cellStyle name="Normalny 6 2 4 2 2 2 2" xfId="15281" xr:uid="{809EC2EF-0C30-4C21-A8E8-65EB6087AF27}"/>
    <cellStyle name="Normalny 6 2 4 2 2 2 2 2" xfId="15282" xr:uid="{BD957FEB-3EB9-4A5F-98F3-732302F4F8C4}"/>
    <cellStyle name="Normalny 6 2 4 2 2 2 2 2 2" xfId="15283" xr:uid="{5468206C-070E-48BA-B5D1-BE8777093A2D}"/>
    <cellStyle name="Normalny 6 2 4 2 2 2 2 2 2 2" xfId="15284" xr:uid="{8BB035EB-7A87-4A9C-8005-C1ACF251CD42}"/>
    <cellStyle name="Normalny 6 2 4 2 2 2 2 2 2 2 2" xfId="15285" xr:uid="{4686D01B-6FCF-40A7-8A80-3B31E165741A}"/>
    <cellStyle name="Normalny 6 2 4 2 2 2 2 2 2 2 2 2" xfId="15286" xr:uid="{CA15BDFC-9A57-4D54-A681-A00C9EA51C82}"/>
    <cellStyle name="Normalny 6 2 4 2 2 2 2 2 2 2 3" xfId="15287" xr:uid="{DDB3747E-BC2E-4C56-BC96-3204245600E1}"/>
    <cellStyle name="Normalny 6 2 4 2 2 2 2 2 2 3" xfId="15288" xr:uid="{B1DF7B35-B481-49BB-BF60-C661114BD70F}"/>
    <cellStyle name="Normalny 6 2 4 2 2 2 2 2 2 3 2" xfId="15289" xr:uid="{0AFF197D-CDC3-4F27-94FF-1119AF990D90}"/>
    <cellStyle name="Normalny 6 2 4 2 2 2 2 2 2 4" xfId="15290" xr:uid="{5F766ABC-CC87-47B5-91DA-0779998D2DC4}"/>
    <cellStyle name="Normalny 6 2 4 2 2 2 2 2 3" xfId="15291" xr:uid="{F6842D09-1CAE-49A6-A09B-06FAD712F80E}"/>
    <cellStyle name="Normalny 6 2 4 2 2 2 2 2 3 2" xfId="15292" xr:uid="{DFDC8C2F-910A-4943-BD17-D51DD54C4F55}"/>
    <cellStyle name="Normalny 6 2 4 2 2 2 2 2 3 2 2" xfId="15293" xr:uid="{BA01AB3A-878A-4F16-BEE1-5B1143364EEE}"/>
    <cellStyle name="Normalny 6 2 4 2 2 2 2 2 3 3" xfId="15294" xr:uid="{B93D3430-A73C-4B63-A065-A1EFFCD1B04D}"/>
    <cellStyle name="Normalny 6 2 4 2 2 2 2 2 4" xfId="15295" xr:uid="{45F5EBAD-74B6-4E80-B72B-9139B39BBC71}"/>
    <cellStyle name="Normalny 6 2 4 2 2 2 2 2 4 2" xfId="15296" xr:uid="{14BBCE57-560B-4F97-A85B-1C32987E4B51}"/>
    <cellStyle name="Normalny 6 2 4 2 2 2 2 2 5" xfId="15297" xr:uid="{BFD6949A-B969-4799-AC2C-E4AD8286880C}"/>
    <cellStyle name="Normalny 6 2 4 2 2 2 2 3" xfId="15298" xr:uid="{CCBA1089-B0BE-4172-80C1-245867B9A35E}"/>
    <cellStyle name="Normalny 6 2 4 2 2 2 2 3 2" xfId="15299" xr:uid="{2BB432D6-07AE-46B7-9335-E6D5E9508ABE}"/>
    <cellStyle name="Normalny 6 2 4 2 2 2 2 3 2 2" xfId="15300" xr:uid="{9EC0777B-C66E-431B-B51B-D6082D33A0C9}"/>
    <cellStyle name="Normalny 6 2 4 2 2 2 2 3 2 2 2" xfId="15301" xr:uid="{588E39D8-089B-405C-9979-E46BC21E619D}"/>
    <cellStyle name="Normalny 6 2 4 2 2 2 2 3 2 3" xfId="15302" xr:uid="{2850410F-6CE5-4E35-9F05-07638C270707}"/>
    <cellStyle name="Normalny 6 2 4 2 2 2 2 3 3" xfId="15303" xr:uid="{0D3BD15F-371E-4C90-939C-626261BCD8B8}"/>
    <cellStyle name="Normalny 6 2 4 2 2 2 2 3 3 2" xfId="15304" xr:uid="{ED7889CB-55EF-4D42-9038-3F20DABDF60A}"/>
    <cellStyle name="Normalny 6 2 4 2 2 2 2 3 4" xfId="15305" xr:uid="{61E5083E-15CE-44C8-8F9B-B19A7E56C5CD}"/>
    <cellStyle name="Normalny 6 2 4 2 2 2 2 4" xfId="15306" xr:uid="{4800432F-876D-4D93-A8AB-58044159CC53}"/>
    <cellStyle name="Normalny 6 2 4 2 2 2 2 4 2" xfId="15307" xr:uid="{1281164C-AB6B-4FC9-BE3E-5BEAEC42055D}"/>
    <cellStyle name="Normalny 6 2 4 2 2 2 2 4 2 2" xfId="15308" xr:uid="{CE4A0B4C-8B5C-4051-93D3-E35071339D3C}"/>
    <cellStyle name="Normalny 6 2 4 2 2 2 2 4 3" xfId="15309" xr:uid="{6236D9A0-D04A-4602-8EBB-E977D1957659}"/>
    <cellStyle name="Normalny 6 2 4 2 2 2 2 5" xfId="15310" xr:uid="{F2311C0F-020E-4348-9286-8209F3015B50}"/>
    <cellStyle name="Normalny 6 2 4 2 2 2 2 5 2" xfId="15311" xr:uid="{D096E6DD-6DAE-4C20-A5E0-90ED3D2BACEA}"/>
    <cellStyle name="Normalny 6 2 4 2 2 2 2 6" xfId="15312" xr:uid="{45FE880B-4C71-4FF2-ADF5-31014AA3631F}"/>
    <cellStyle name="Normalny 6 2 4 2 2 2 3" xfId="15313" xr:uid="{45BE14D2-E15A-433D-B609-341E4AECABE5}"/>
    <cellStyle name="Normalny 6 2 4 2 2 2 3 2" xfId="15314" xr:uid="{DC1DD7C3-67E6-4587-9433-365EAE3A0949}"/>
    <cellStyle name="Normalny 6 2 4 2 2 2 3 2 2" xfId="15315" xr:uid="{BE426C0F-3C71-4110-B944-E181B8A06A73}"/>
    <cellStyle name="Normalny 6 2 4 2 2 2 3 2 2 2" xfId="15316" xr:uid="{0B6853D7-5BE4-4784-802D-D054230E7025}"/>
    <cellStyle name="Normalny 6 2 4 2 2 2 3 2 2 2 2" xfId="15317" xr:uid="{1B0D77DE-F097-4DC8-BF06-1018FC437A9A}"/>
    <cellStyle name="Normalny 6 2 4 2 2 2 3 2 2 3" xfId="15318" xr:uid="{FB05EBFF-5A40-48BF-91A8-62E3CBEB420F}"/>
    <cellStyle name="Normalny 6 2 4 2 2 2 3 2 3" xfId="15319" xr:uid="{0384BAB1-B8B5-4A3E-A7D2-DE219203D850}"/>
    <cellStyle name="Normalny 6 2 4 2 2 2 3 2 3 2" xfId="15320" xr:uid="{838849CD-3BD6-4D0D-B1C9-B98F9164EBCC}"/>
    <cellStyle name="Normalny 6 2 4 2 2 2 3 2 4" xfId="15321" xr:uid="{CA045AFE-4B08-4F95-B44A-6024AFB3E204}"/>
    <cellStyle name="Normalny 6 2 4 2 2 2 3 3" xfId="15322" xr:uid="{24D511E2-B82A-4EDC-B3D8-BF04749ED9F0}"/>
    <cellStyle name="Normalny 6 2 4 2 2 2 3 3 2" xfId="15323" xr:uid="{501CB28E-CF82-40ED-A16F-E4C7F2FDA7EA}"/>
    <cellStyle name="Normalny 6 2 4 2 2 2 3 3 2 2" xfId="15324" xr:uid="{2D131D7B-C608-4885-9F1A-E33F3A3452E3}"/>
    <cellStyle name="Normalny 6 2 4 2 2 2 3 3 3" xfId="15325" xr:uid="{0CCBBA5D-45BC-4AE0-850A-08B92E33FF4D}"/>
    <cellStyle name="Normalny 6 2 4 2 2 2 3 4" xfId="15326" xr:uid="{837707E4-7C48-4089-9428-DA8A094E91FF}"/>
    <cellStyle name="Normalny 6 2 4 2 2 2 3 4 2" xfId="15327" xr:uid="{4CA600B5-46B6-45AD-904C-1F5FEE03F29E}"/>
    <cellStyle name="Normalny 6 2 4 2 2 2 3 5" xfId="15328" xr:uid="{1D7362D8-3013-4564-B446-8881DA500BD3}"/>
    <cellStyle name="Normalny 6 2 4 2 2 2 4" xfId="15329" xr:uid="{3BCDD421-CDB5-490A-BC52-E691822F1579}"/>
    <cellStyle name="Normalny 6 2 4 2 2 2 4 2" xfId="15330" xr:uid="{60622BB9-A8D3-4BD6-9D80-B58D5E028F35}"/>
    <cellStyle name="Normalny 6 2 4 2 2 2 4 2 2" xfId="15331" xr:uid="{91B09289-C88E-4E51-960E-E2AFA31F67FF}"/>
    <cellStyle name="Normalny 6 2 4 2 2 2 4 2 2 2" xfId="15332" xr:uid="{59597ACF-CCEE-47CD-9342-84751F71E72E}"/>
    <cellStyle name="Normalny 6 2 4 2 2 2 4 2 3" xfId="15333" xr:uid="{9623DCF0-2681-45AE-8664-1E70F9B0B78A}"/>
    <cellStyle name="Normalny 6 2 4 2 2 2 4 3" xfId="15334" xr:uid="{A3A33D1E-DA2E-4FC2-893B-6C98B4C070FA}"/>
    <cellStyle name="Normalny 6 2 4 2 2 2 4 3 2" xfId="15335" xr:uid="{6EEEB008-B88F-4C37-BE2D-3EA36B5A02FA}"/>
    <cellStyle name="Normalny 6 2 4 2 2 2 4 4" xfId="15336" xr:uid="{0BE6F9DF-F623-4860-9169-D3601602F6D4}"/>
    <cellStyle name="Normalny 6 2 4 2 2 2 5" xfId="15337" xr:uid="{46CA3241-E9A7-43A2-953D-BBA936CDBA53}"/>
    <cellStyle name="Normalny 6 2 4 2 2 2 5 2" xfId="15338" xr:uid="{30CC9AB2-6650-43E5-BAC0-87EC61E9739D}"/>
    <cellStyle name="Normalny 6 2 4 2 2 2 5 2 2" xfId="15339" xr:uid="{E6FBB71C-79D6-4572-8C61-D25F6220B224}"/>
    <cellStyle name="Normalny 6 2 4 2 2 2 5 3" xfId="15340" xr:uid="{F07C2E0B-61D8-4986-A42C-E976F0144B59}"/>
    <cellStyle name="Normalny 6 2 4 2 2 2 6" xfId="15341" xr:uid="{31918166-2D3E-4FDD-B6D2-13631013F042}"/>
    <cellStyle name="Normalny 6 2 4 2 2 2 6 2" xfId="15342" xr:uid="{DB3B46D7-7BCC-4B7C-BBE4-AE4D4713A92C}"/>
    <cellStyle name="Normalny 6 2 4 2 2 2 7" xfId="15343" xr:uid="{91295F09-10DD-4AE9-B361-888E26C0F9D8}"/>
    <cellStyle name="Normalny 6 2 4 2 2 3" xfId="15344" xr:uid="{F4B3A9CA-F022-4C40-B7B3-52EE856A9428}"/>
    <cellStyle name="Normalny 6 2 4 2 2 3 2" xfId="15345" xr:uid="{E7A98E64-4F49-464F-8790-30EE6FD87B15}"/>
    <cellStyle name="Normalny 6 2 4 2 2 3 2 2" xfId="15346" xr:uid="{E966966F-BBDE-494A-93EF-9399DAA9651E}"/>
    <cellStyle name="Normalny 6 2 4 2 2 3 2 2 2" xfId="15347" xr:uid="{99B2B931-3AD2-4E81-9ECD-9DC51F0CA18C}"/>
    <cellStyle name="Normalny 6 2 4 2 2 3 2 2 2 2" xfId="15348" xr:uid="{B4301803-6678-4992-9084-E49E90A32A0A}"/>
    <cellStyle name="Normalny 6 2 4 2 2 3 2 2 2 2 2" xfId="15349" xr:uid="{E4697576-81F0-462B-9864-5ADA4C899F6C}"/>
    <cellStyle name="Normalny 6 2 4 2 2 3 2 2 2 3" xfId="15350" xr:uid="{F4A68B3A-E713-4341-94A3-49DF3459F607}"/>
    <cellStyle name="Normalny 6 2 4 2 2 3 2 2 3" xfId="15351" xr:uid="{DE2BF5D6-FB09-4F23-A328-415F1680E998}"/>
    <cellStyle name="Normalny 6 2 4 2 2 3 2 2 3 2" xfId="15352" xr:uid="{87DB91C4-5ED6-4B02-9CA8-EA5B7048FD15}"/>
    <cellStyle name="Normalny 6 2 4 2 2 3 2 2 4" xfId="15353" xr:uid="{2646E4EF-7E15-400D-8762-4B408D258F22}"/>
    <cellStyle name="Normalny 6 2 4 2 2 3 2 3" xfId="15354" xr:uid="{B0BF2218-9184-40A2-88B4-4F0AAA341856}"/>
    <cellStyle name="Normalny 6 2 4 2 2 3 2 3 2" xfId="15355" xr:uid="{D4984AF4-C507-47D6-8D1C-B92A88F14395}"/>
    <cellStyle name="Normalny 6 2 4 2 2 3 2 3 2 2" xfId="15356" xr:uid="{2AD37EBD-C20E-4583-BBBD-1C04818B5CB9}"/>
    <cellStyle name="Normalny 6 2 4 2 2 3 2 3 3" xfId="15357" xr:uid="{51467B6C-F17B-4680-8210-C2ADA643AFD2}"/>
    <cellStyle name="Normalny 6 2 4 2 2 3 2 4" xfId="15358" xr:uid="{25CFDAC0-8A96-4D66-9DD8-62D6A11D6CF7}"/>
    <cellStyle name="Normalny 6 2 4 2 2 3 2 4 2" xfId="15359" xr:uid="{E5CFA3B2-0884-40B7-AA99-03EEADC60E8D}"/>
    <cellStyle name="Normalny 6 2 4 2 2 3 2 5" xfId="15360" xr:uid="{CA49DAA7-82B9-4501-B6D4-39010648C25C}"/>
    <cellStyle name="Normalny 6 2 4 2 2 3 3" xfId="15361" xr:uid="{CCE1CFDF-75BB-44D8-A0F3-A81E5C68D390}"/>
    <cellStyle name="Normalny 6 2 4 2 2 3 3 2" xfId="15362" xr:uid="{69336E07-553C-426D-9CA7-1225F4310A56}"/>
    <cellStyle name="Normalny 6 2 4 2 2 3 3 2 2" xfId="15363" xr:uid="{BAE5E071-B318-40CB-97DC-FCB7A468B5E6}"/>
    <cellStyle name="Normalny 6 2 4 2 2 3 3 2 2 2" xfId="15364" xr:uid="{5699EBD1-9301-4C8C-BDC2-7F7F66B92857}"/>
    <cellStyle name="Normalny 6 2 4 2 2 3 3 2 3" xfId="15365" xr:uid="{80C3735B-70CE-474A-8FEB-88845719EC73}"/>
    <cellStyle name="Normalny 6 2 4 2 2 3 3 3" xfId="15366" xr:uid="{3B107AD2-17E4-4FBC-A4E5-C8210F4B4282}"/>
    <cellStyle name="Normalny 6 2 4 2 2 3 3 3 2" xfId="15367" xr:uid="{CB36581E-F91D-4C6D-AD85-58E13745E47E}"/>
    <cellStyle name="Normalny 6 2 4 2 2 3 3 4" xfId="15368" xr:uid="{6E534272-6AF3-4874-856B-50EE7CBE88FD}"/>
    <cellStyle name="Normalny 6 2 4 2 2 3 4" xfId="15369" xr:uid="{2662AFBD-69FD-43D4-8BCE-0702E5C147DB}"/>
    <cellStyle name="Normalny 6 2 4 2 2 3 4 2" xfId="15370" xr:uid="{C21216FA-88D9-404C-8648-41F93929B450}"/>
    <cellStyle name="Normalny 6 2 4 2 2 3 4 2 2" xfId="15371" xr:uid="{A96CBA2E-F4D3-40EC-941F-51D59AE8F8A3}"/>
    <cellStyle name="Normalny 6 2 4 2 2 3 4 3" xfId="15372" xr:uid="{77970521-7F6E-4656-AE2A-1EADB7001DA8}"/>
    <cellStyle name="Normalny 6 2 4 2 2 3 5" xfId="15373" xr:uid="{775F41D3-2719-4E62-B3FB-D1516BDF4BD1}"/>
    <cellStyle name="Normalny 6 2 4 2 2 3 5 2" xfId="15374" xr:uid="{78FCE9C4-85AB-43BA-844D-76966F93ABF8}"/>
    <cellStyle name="Normalny 6 2 4 2 2 3 6" xfId="15375" xr:uid="{59E255CB-ABA0-4D07-8FBF-DB078C0DF268}"/>
    <cellStyle name="Normalny 6 2 4 2 2 4" xfId="15376" xr:uid="{2E4BE385-63A9-4CE9-93E8-2B05ED9956A4}"/>
    <cellStyle name="Normalny 6 2 4 2 2 4 2" xfId="15377" xr:uid="{0B9C2D9E-9570-44C9-B53C-B7331C118758}"/>
    <cellStyle name="Normalny 6 2 4 2 2 4 2 2" xfId="15378" xr:uid="{2279CFEC-BEE1-4A0D-A6AD-0C3AD4BCB216}"/>
    <cellStyle name="Normalny 6 2 4 2 2 4 2 2 2" xfId="15379" xr:uid="{A384A64E-7A29-4C20-AAEB-29320F62099A}"/>
    <cellStyle name="Normalny 6 2 4 2 2 4 2 2 2 2" xfId="15380" xr:uid="{B4F4F9C9-161C-44C8-AC02-6492400546C8}"/>
    <cellStyle name="Normalny 6 2 4 2 2 4 2 2 3" xfId="15381" xr:uid="{785B6FD5-D39B-4F8A-ADCD-159161CF4E7C}"/>
    <cellStyle name="Normalny 6 2 4 2 2 4 2 3" xfId="15382" xr:uid="{3C6500F9-C36F-48D5-8C8F-CE99D25D0337}"/>
    <cellStyle name="Normalny 6 2 4 2 2 4 2 3 2" xfId="15383" xr:uid="{FCF86C93-2C14-4CAF-A2DE-C9A2B6216AB3}"/>
    <cellStyle name="Normalny 6 2 4 2 2 4 2 4" xfId="15384" xr:uid="{DC764F8E-4EBA-45F2-9BAC-B12E229A5D11}"/>
    <cellStyle name="Normalny 6 2 4 2 2 4 3" xfId="15385" xr:uid="{BFE40FF3-8380-4447-AF02-09515C1AC377}"/>
    <cellStyle name="Normalny 6 2 4 2 2 4 3 2" xfId="15386" xr:uid="{5F7AF6D3-7B90-4F12-B52D-D8DE9A5558F1}"/>
    <cellStyle name="Normalny 6 2 4 2 2 4 3 2 2" xfId="15387" xr:uid="{D65333F0-4707-47C9-BDE2-6DC236509B34}"/>
    <cellStyle name="Normalny 6 2 4 2 2 4 3 3" xfId="15388" xr:uid="{D908A32A-9EA9-48E2-A6C6-94BFFF19467F}"/>
    <cellStyle name="Normalny 6 2 4 2 2 4 4" xfId="15389" xr:uid="{E2796416-50DF-4A86-8060-80E5C520342C}"/>
    <cellStyle name="Normalny 6 2 4 2 2 4 4 2" xfId="15390" xr:uid="{F8751490-3028-4006-9C67-9401CED50AE9}"/>
    <cellStyle name="Normalny 6 2 4 2 2 4 5" xfId="15391" xr:uid="{8D1E7CAE-5A92-49AE-9BAC-08C8A7FDB3D4}"/>
    <cellStyle name="Normalny 6 2 4 2 2 5" xfId="15392" xr:uid="{DBE588FC-3B12-4239-A490-30DD4A08EA7E}"/>
    <cellStyle name="Normalny 6 2 4 2 2 5 2" xfId="15393" xr:uid="{51474670-F7ED-4845-B78B-99D8B7AF27B0}"/>
    <cellStyle name="Normalny 6 2 4 2 2 5 2 2" xfId="15394" xr:uid="{7E192C74-B872-4253-B605-C850A88E04C2}"/>
    <cellStyle name="Normalny 6 2 4 2 2 5 2 2 2" xfId="15395" xr:uid="{CA2B8E8B-6DC5-44E5-86CD-1BF9DC005899}"/>
    <cellStyle name="Normalny 6 2 4 2 2 5 2 3" xfId="15396" xr:uid="{A4AE36B0-3C56-438D-AA11-D8B22E592CD0}"/>
    <cellStyle name="Normalny 6 2 4 2 2 5 3" xfId="15397" xr:uid="{364FEF7A-F2D5-4268-9577-7604DF4F7270}"/>
    <cellStyle name="Normalny 6 2 4 2 2 5 3 2" xfId="15398" xr:uid="{8C09FD4B-DB9F-441B-913D-9954DA673D3C}"/>
    <cellStyle name="Normalny 6 2 4 2 2 5 4" xfId="15399" xr:uid="{4DBDAAC0-8AA5-4B41-BE82-BE42D3589CD1}"/>
    <cellStyle name="Normalny 6 2 4 2 2 6" xfId="15400" xr:uid="{75935F2A-909B-4200-B8E8-4F393679B155}"/>
    <cellStyle name="Normalny 6 2 4 2 2 6 2" xfId="15401" xr:uid="{84FBC36C-21FB-4311-97F2-0AE53A2C9594}"/>
    <cellStyle name="Normalny 6 2 4 2 2 6 2 2" xfId="15402" xr:uid="{F22BB1B3-1404-4AE0-B5DF-79AB6AAA2F79}"/>
    <cellStyle name="Normalny 6 2 4 2 2 6 3" xfId="15403" xr:uid="{4F6B48AA-0AD4-45F9-957B-AEC997DE32BF}"/>
    <cellStyle name="Normalny 6 2 4 2 2 7" xfId="15404" xr:uid="{D4FFB15C-10A5-48C1-B795-6DDC80DBE6DF}"/>
    <cellStyle name="Normalny 6 2 4 2 2 7 2" xfId="15405" xr:uid="{F9DD0141-C97D-43B2-9360-423481B86359}"/>
    <cellStyle name="Normalny 6 2 4 2 2 8" xfId="15406" xr:uid="{1143393E-D14F-4F89-BF85-B0DD093B88ED}"/>
    <cellStyle name="Normalny 6 2 4 2 3" xfId="15407" xr:uid="{AC9CB355-C600-44E5-8311-04BB0F09270F}"/>
    <cellStyle name="Normalny 6 2 4 2 3 2" xfId="15408" xr:uid="{C3F0BC00-0063-41B5-90D7-DB50195A4DF9}"/>
    <cellStyle name="Normalny 6 2 4 2 3 2 2" xfId="15409" xr:uid="{14B6A2DC-6D35-4480-941A-FDBB89D174DD}"/>
    <cellStyle name="Normalny 6 2 4 2 3 2 2 2" xfId="15410" xr:uid="{15DD3832-BBB3-41F8-B9FB-0ECAB10DFD5C}"/>
    <cellStyle name="Normalny 6 2 4 2 3 2 2 2 2" xfId="15411" xr:uid="{6F15C734-E1D7-4120-9DD5-E6F8D2CA9D75}"/>
    <cellStyle name="Normalny 6 2 4 2 3 2 2 2 2 2" xfId="15412" xr:uid="{F20B77F4-5867-40C6-BDCB-DD5CC65F591F}"/>
    <cellStyle name="Normalny 6 2 4 2 3 2 2 2 2 2 2" xfId="15413" xr:uid="{FB16EFC2-6395-48C0-9081-3D56EBEDD2BF}"/>
    <cellStyle name="Normalny 6 2 4 2 3 2 2 2 2 3" xfId="15414" xr:uid="{DB1E330A-C6A1-4EF4-B6D9-3AEC175BFFDF}"/>
    <cellStyle name="Normalny 6 2 4 2 3 2 2 2 3" xfId="15415" xr:uid="{D623F209-0857-4EBC-939A-79CC516A58B6}"/>
    <cellStyle name="Normalny 6 2 4 2 3 2 2 2 3 2" xfId="15416" xr:uid="{8766AD5B-19C9-443E-B972-70AE5DE8FF96}"/>
    <cellStyle name="Normalny 6 2 4 2 3 2 2 2 4" xfId="15417" xr:uid="{0B1B799E-E4BE-46C4-B943-4F9D28DA9911}"/>
    <cellStyle name="Normalny 6 2 4 2 3 2 2 3" xfId="15418" xr:uid="{E96A7E47-DD40-46B0-96B2-291AED0298C9}"/>
    <cellStyle name="Normalny 6 2 4 2 3 2 2 3 2" xfId="15419" xr:uid="{B4C3CE0D-6B6A-42DE-BD93-22B496F0D4EB}"/>
    <cellStyle name="Normalny 6 2 4 2 3 2 2 3 2 2" xfId="15420" xr:uid="{216C4A60-36FC-4410-A677-45522D7EE840}"/>
    <cellStyle name="Normalny 6 2 4 2 3 2 2 3 3" xfId="15421" xr:uid="{D0BE164F-080B-4049-8D12-D38551C817FE}"/>
    <cellStyle name="Normalny 6 2 4 2 3 2 2 4" xfId="15422" xr:uid="{5754BE14-D42F-4DA9-9900-2AE37D32B221}"/>
    <cellStyle name="Normalny 6 2 4 2 3 2 2 4 2" xfId="15423" xr:uid="{2F9B1E67-A30E-4864-998F-2EC652D819CE}"/>
    <cellStyle name="Normalny 6 2 4 2 3 2 2 5" xfId="15424" xr:uid="{EED588E7-95B4-4E71-8569-B34D463853B3}"/>
    <cellStyle name="Normalny 6 2 4 2 3 2 3" xfId="15425" xr:uid="{B54F4D1E-00A4-4F70-A590-2176572F5997}"/>
    <cellStyle name="Normalny 6 2 4 2 3 2 3 2" xfId="15426" xr:uid="{5F1F4F4E-EDDA-445B-B312-E437BA58A473}"/>
    <cellStyle name="Normalny 6 2 4 2 3 2 3 2 2" xfId="15427" xr:uid="{55807A65-A204-40C4-9DE5-9AD476541163}"/>
    <cellStyle name="Normalny 6 2 4 2 3 2 3 2 2 2" xfId="15428" xr:uid="{E9422F9E-C42D-4B3D-968E-055417A855FD}"/>
    <cellStyle name="Normalny 6 2 4 2 3 2 3 2 3" xfId="15429" xr:uid="{AF5BB421-E0F2-4617-AD4B-99679C466D8F}"/>
    <cellStyle name="Normalny 6 2 4 2 3 2 3 3" xfId="15430" xr:uid="{5CBB2E56-27DF-4F07-A3B6-9F5B79B4D8F7}"/>
    <cellStyle name="Normalny 6 2 4 2 3 2 3 3 2" xfId="15431" xr:uid="{1F57088F-9C0A-4D8C-A816-0905F6F1FEFB}"/>
    <cellStyle name="Normalny 6 2 4 2 3 2 3 4" xfId="15432" xr:uid="{E4B791E1-9D28-4CE0-8429-65C92D85E392}"/>
    <cellStyle name="Normalny 6 2 4 2 3 2 4" xfId="15433" xr:uid="{FF72D3CB-4944-4A0B-A70B-D00BC2009AE6}"/>
    <cellStyle name="Normalny 6 2 4 2 3 2 4 2" xfId="15434" xr:uid="{99B3E6AF-749D-445E-AF2B-7F8650A89D73}"/>
    <cellStyle name="Normalny 6 2 4 2 3 2 4 2 2" xfId="15435" xr:uid="{AC994B03-9526-484F-94E8-8DC15FE53B46}"/>
    <cellStyle name="Normalny 6 2 4 2 3 2 4 3" xfId="15436" xr:uid="{75CF337D-4B65-48EF-B871-DA54F69D4FE7}"/>
    <cellStyle name="Normalny 6 2 4 2 3 2 5" xfId="15437" xr:uid="{D2830738-8BAC-49AD-B7CE-ED1527A52442}"/>
    <cellStyle name="Normalny 6 2 4 2 3 2 5 2" xfId="15438" xr:uid="{6B14416E-42F2-4FED-B525-7CFF018E178A}"/>
    <cellStyle name="Normalny 6 2 4 2 3 2 6" xfId="15439" xr:uid="{86BC24F8-7C07-4819-9458-DB88E33263E0}"/>
    <cellStyle name="Normalny 6 2 4 2 3 3" xfId="15440" xr:uid="{50306C1B-D07A-40D5-B9B3-9588C194C34D}"/>
    <cellStyle name="Normalny 6 2 4 2 3 3 2" xfId="15441" xr:uid="{8C9D88CC-837A-4536-9602-96D343C84C21}"/>
    <cellStyle name="Normalny 6 2 4 2 3 3 2 2" xfId="15442" xr:uid="{2031BA9E-7F43-4F5E-AC32-9361FDAEBE76}"/>
    <cellStyle name="Normalny 6 2 4 2 3 3 2 2 2" xfId="15443" xr:uid="{1159B8AF-0650-42A5-A67B-9EA4D0817BAA}"/>
    <cellStyle name="Normalny 6 2 4 2 3 3 2 2 2 2" xfId="15444" xr:uid="{B54FAA48-EF52-47CA-BD61-8CB96B1DD2C2}"/>
    <cellStyle name="Normalny 6 2 4 2 3 3 2 2 3" xfId="15445" xr:uid="{11ACBA2D-710D-463B-8368-55FB3F3C4296}"/>
    <cellStyle name="Normalny 6 2 4 2 3 3 2 3" xfId="15446" xr:uid="{7D55D89F-93F0-4CCE-B5E2-A455FD823164}"/>
    <cellStyle name="Normalny 6 2 4 2 3 3 2 3 2" xfId="15447" xr:uid="{B71B0E7B-3AC0-4EBB-88A5-48103A693037}"/>
    <cellStyle name="Normalny 6 2 4 2 3 3 2 4" xfId="15448" xr:uid="{7DDE0B53-C417-412C-9F36-75ECFB66DA1E}"/>
    <cellStyle name="Normalny 6 2 4 2 3 3 3" xfId="15449" xr:uid="{AB18F1BA-C402-498F-8AA8-E9BF95E823BB}"/>
    <cellStyle name="Normalny 6 2 4 2 3 3 3 2" xfId="15450" xr:uid="{A75E6A79-8B4D-4D74-968A-471D695CAE09}"/>
    <cellStyle name="Normalny 6 2 4 2 3 3 3 2 2" xfId="15451" xr:uid="{FEE48911-E1EF-43E3-BA21-27C13CE57F9C}"/>
    <cellStyle name="Normalny 6 2 4 2 3 3 3 3" xfId="15452" xr:uid="{42917109-47BB-47D1-871D-D313C430B5E6}"/>
    <cellStyle name="Normalny 6 2 4 2 3 3 4" xfId="15453" xr:uid="{037AB75F-0B68-491A-9E62-6002F2DD2F7E}"/>
    <cellStyle name="Normalny 6 2 4 2 3 3 4 2" xfId="15454" xr:uid="{F456A636-B693-42FC-B871-2C45A72C03B2}"/>
    <cellStyle name="Normalny 6 2 4 2 3 3 5" xfId="15455" xr:uid="{E0F7FFAF-D28F-4DE6-A932-BFDC69BCB620}"/>
    <cellStyle name="Normalny 6 2 4 2 3 4" xfId="15456" xr:uid="{2AD16415-01A3-4605-A43A-841E65B035AF}"/>
    <cellStyle name="Normalny 6 2 4 2 3 4 2" xfId="15457" xr:uid="{37B7551A-1E3A-4333-971E-B1586B4DF1D2}"/>
    <cellStyle name="Normalny 6 2 4 2 3 4 2 2" xfId="15458" xr:uid="{C9A917E0-2309-4415-BA3F-69E57F5849AE}"/>
    <cellStyle name="Normalny 6 2 4 2 3 4 2 2 2" xfId="15459" xr:uid="{6C981C95-0C44-44E8-82FA-99F955A3EA98}"/>
    <cellStyle name="Normalny 6 2 4 2 3 4 2 3" xfId="15460" xr:uid="{2D024BB8-6982-46FB-B464-DD39209DF768}"/>
    <cellStyle name="Normalny 6 2 4 2 3 4 3" xfId="15461" xr:uid="{DA774A0E-6F17-410B-B026-8AB127F1998B}"/>
    <cellStyle name="Normalny 6 2 4 2 3 4 3 2" xfId="15462" xr:uid="{64DDD954-F36D-4A9C-9167-A6E5D4290AB3}"/>
    <cellStyle name="Normalny 6 2 4 2 3 4 4" xfId="15463" xr:uid="{2DB6DBDA-E7F4-41AB-8452-E1BE826C863E}"/>
    <cellStyle name="Normalny 6 2 4 2 3 5" xfId="15464" xr:uid="{524811C3-F8B9-4E4C-81A9-50E74EC074C0}"/>
    <cellStyle name="Normalny 6 2 4 2 3 5 2" xfId="15465" xr:uid="{60CAD887-28F9-44EB-A045-9E40A987349B}"/>
    <cellStyle name="Normalny 6 2 4 2 3 5 2 2" xfId="15466" xr:uid="{D58AC576-359D-42EE-8693-79FEF0719A62}"/>
    <cellStyle name="Normalny 6 2 4 2 3 5 3" xfId="15467" xr:uid="{E7F31A8C-5D7F-4CE4-BF92-CA0F5146258D}"/>
    <cellStyle name="Normalny 6 2 4 2 3 6" xfId="15468" xr:uid="{0627835C-3D67-45E9-BCE2-D26DED6BCF67}"/>
    <cellStyle name="Normalny 6 2 4 2 3 6 2" xfId="15469" xr:uid="{A8F46C56-FA54-4D50-8A00-5AFF1012826E}"/>
    <cellStyle name="Normalny 6 2 4 2 3 7" xfId="15470" xr:uid="{75B81BA8-6649-4D01-ACA2-841F7713ACBE}"/>
    <cellStyle name="Normalny 6 2 4 2 4" xfId="15471" xr:uid="{AFC22A9E-8DDC-44A9-A930-41802E32199E}"/>
    <cellStyle name="Normalny 6 2 4 2 4 2" xfId="15472" xr:uid="{4C63FF4C-5722-4BEE-A14A-AD17EF22EBF9}"/>
    <cellStyle name="Normalny 6 2 4 2 4 2 2" xfId="15473" xr:uid="{34817150-FEAC-4838-B40E-12528E4CD072}"/>
    <cellStyle name="Normalny 6 2 4 2 4 2 2 2" xfId="15474" xr:uid="{859E6335-E876-4828-BFC9-F425A9E59390}"/>
    <cellStyle name="Normalny 6 2 4 2 4 2 2 2 2" xfId="15475" xr:uid="{66A93D94-5A83-4051-805C-A94AD9D49464}"/>
    <cellStyle name="Normalny 6 2 4 2 4 2 2 2 2 2" xfId="15476" xr:uid="{0FBE08C7-B251-4632-9A0B-2A1DF58FD636}"/>
    <cellStyle name="Normalny 6 2 4 2 4 2 2 2 3" xfId="15477" xr:uid="{171E57BA-6487-4198-A323-49A6BD4D0AE4}"/>
    <cellStyle name="Normalny 6 2 4 2 4 2 2 3" xfId="15478" xr:uid="{5F6CA901-78E0-4025-9917-7A964C517057}"/>
    <cellStyle name="Normalny 6 2 4 2 4 2 2 3 2" xfId="15479" xr:uid="{17A73E4A-EA46-407B-A330-DE475AFB3D10}"/>
    <cellStyle name="Normalny 6 2 4 2 4 2 2 4" xfId="15480" xr:uid="{B3CB62F8-E964-42BD-9E42-7E0A4DF200D8}"/>
    <cellStyle name="Normalny 6 2 4 2 4 2 3" xfId="15481" xr:uid="{ABE38129-1119-40D0-94B2-D2AB35533A40}"/>
    <cellStyle name="Normalny 6 2 4 2 4 2 3 2" xfId="15482" xr:uid="{397842D6-EED8-449B-9748-992F972A104B}"/>
    <cellStyle name="Normalny 6 2 4 2 4 2 3 2 2" xfId="15483" xr:uid="{88D011AD-16EA-47C0-B051-87ED3BBBA15D}"/>
    <cellStyle name="Normalny 6 2 4 2 4 2 3 3" xfId="15484" xr:uid="{CB07ECC6-E30D-4330-9AC6-3D8102724BFB}"/>
    <cellStyle name="Normalny 6 2 4 2 4 2 4" xfId="15485" xr:uid="{460F2CA9-B37C-4C5B-9829-3B7A62EA6504}"/>
    <cellStyle name="Normalny 6 2 4 2 4 2 4 2" xfId="15486" xr:uid="{77D08F82-B4E7-409A-B876-64606CF94F29}"/>
    <cellStyle name="Normalny 6 2 4 2 4 2 5" xfId="15487" xr:uid="{9B6757AA-28FF-401E-8582-C8786FECABA2}"/>
    <cellStyle name="Normalny 6 2 4 2 4 3" xfId="15488" xr:uid="{E9498770-4F47-4D8C-8325-87A210AD0D57}"/>
    <cellStyle name="Normalny 6 2 4 2 4 3 2" xfId="15489" xr:uid="{CC9C909E-8909-4FD2-82A0-BBA0EC24FAE6}"/>
    <cellStyle name="Normalny 6 2 4 2 4 3 2 2" xfId="15490" xr:uid="{365BDB1A-9835-473B-AB97-107A2C9923B7}"/>
    <cellStyle name="Normalny 6 2 4 2 4 3 2 2 2" xfId="15491" xr:uid="{0D03AE87-7688-4495-A51E-310E3D5B3000}"/>
    <cellStyle name="Normalny 6 2 4 2 4 3 2 3" xfId="15492" xr:uid="{0AC8A869-236B-44CA-8379-45357797E6E5}"/>
    <cellStyle name="Normalny 6 2 4 2 4 3 3" xfId="15493" xr:uid="{ECAFC96D-9724-450E-BE89-D9555F09C82D}"/>
    <cellStyle name="Normalny 6 2 4 2 4 3 3 2" xfId="15494" xr:uid="{FDFEFCE1-D311-4297-A033-164724859F21}"/>
    <cellStyle name="Normalny 6 2 4 2 4 3 4" xfId="15495" xr:uid="{88FE75F0-B3D6-494F-A825-4033D77766A8}"/>
    <cellStyle name="Normalny 6 2 4 2 4 4" xfId="15496" xr:uid="{9D2ECC9D-FC5E-4BC6-B3DF-2BC1BAFAB38F}"/>
    <cellStyle name="Normalny 6 2 4 2 4 4 2" xfId="15497" xr:uid="{6CA02136-9B0A-42CF-9E95-0DD07D3335EB}"/>
    <cellStyle name="Normalny 6 2 4 2 4 4 2 2" xfId="15498" xr:uid="{E24DBB5A-5D31-44A4-9AA5-F4ED916EDE53}"/>
    <cellStyle name="Normalny 6 2 4 2 4 4 3" xfId="15499" xr:uid="{FA8A12CE-409B-446F-A2BC-314A2D3D6770}"/>
    <cellStyle name="Normalny 6 2 4 2 4 5" xfId="15500" xr:uid="{47E0DB33-3BC8-4FDF-A0E4-8800916EDF26}"/>
    <cellStyle name="Normalny 6 2 4 2 4 5 2" xfId="15501" xr:uid="{2CCE4677-526B-4282-9EB8-EBCE548C4104}"/>
    <cellStyle name="Normalny 6 2 4 2 4 6" xfId="15502" xr:uid="{F58BF3F3-49F3-4DDF-83B4-1F82D18E6762}"/>
    <cellStyle name="Normalny 6 2 4 2 5" xfId="15503" xr:uid="{7253A891-DFFA-485B-B6DF-F6D12E328E29}"/>
    <cellStyle name="Normalny 6 2 4 2 5 2" xfId="15504" xr:uid="{26521C58-CE64-4247-9D05-FCA9935D1E34}"/>
    <cellStyle name="Normalny 6 2 4 2 5 2 2" xfId="15505" xr:uid="{483A529F-E675-4205-BEBB-F4B63047A828}"/>
    <cellStyle name="Normalny 6 2 4 2 5 2 2 2" xfId="15506" xr:uid="{7F970752-3D8C-4279-963A-ECCF46D5883D}"/>
    <cellStyle name="Normalny 6 2 4 2 5 2 2 2 2" xfId="15507" xr:uid="{D1BDB1AA-06AE-4FB1-A328-0E7E4796AF53}"/>
    <cellStyle name="Normalny 6 2 4 2 5 2 2 3" xfId="15508" xr:uid="{AB3A04A1-C963-43A7-B1CD-17C249326604}"/>
    <cellStyle name="Normalny 6 2 4 2 5 2 3" xfId="15509" xr:uid="{8B6B9DF3-9EC7-45F1-B5E8-3CDF71982594}"/>
    <cellStyle name="Normalny 6 2 4 2 5 2 3 2" xfId="15510" xr:uid="{5331E83F-D528-4CCA-9E54-B61503123262}"/>
    <cellStyle name="Normalny 6 2 4 2 5 2 4" xfId="15511" xr:uid="{2A28B793-020C-404F-B3A9-5D3C8B1755C9}"/>
    <cellStyle name="Normalny 6 2 4 2 5 3" xfId="15512" xr:uid="{0E3AB2E4-262D-47CD-9C9E-4F0EAAACA7A5}"/>
    <cellStyle name="Normalny 6 2 4 2 5 3 2" xfId="15513" xr:uid="{38BD8920-B02E-41C7-ADE4-0ADC0987FAA7}"/>
    <cellStyle name="Normalny 6 2 4 2 5 3 2 2" xfId="15514" xr:uid="{5441D3E7-31B0-4171-8A41-52D01632590D}"/>
    <cellStyle name="Normalny 6 2 4 2 5 3 3" xfId="15515" xr:uid="{AB2A698D-9D37-4509-B525-4234500DFC94}"/>
    <cellStyle name="Normalny 6 2 4 2 5 4" xfId="15516" xr:uid="{799EC25C-8F91-4DD3-ACDF-9FA4FF5FCC4F}"/>
    <cellStyle name="Normalny 6 2 4 2 5 4 2" xfId="15517" xr:uid="{9CFF5958-7FE7-4700-8E6F-330C25F2E54F}"/>
    <cellStyle name="Normalny 6 2 4 2 5 5" xfId="15518" xr:uid="{4B3DF2B1-88B2-48F5-9650-D01F1E81800C}"/>
    <cellStyle name="Normalny 6 2 4 2 6" xfId="15519" xr:uid="{067D1F41-7C8E-45B6-913F-E4202E3CE435}"/>
    <cellStyle name="Normalny 6 2 4 2 6 2" xfId="15520" xr:uid="{36CF3C9E-D896-4A50-8333-5691C7A70EA4}"/>
    <cellStyle name="Normalny 6 2 4 2 6 2 2" xfId="15521" xr:uid="{CB718C71-072D-4E76-A8F2-BE715927E8E2}"/>
    <cellStyle name="Normalny 6 2 4 2 6 2 2 2" xfId="15522" xr:uid="{F51FD321-DEE7-483C-BD82-1F0A1C3E8471}"/>
    <cellStyle name="Normalny 6 2 4 2 6 2 3" xfId="15523" xr:uid="{F8A38C8C-BD92-4A6D-8F84-801739B8A438}"/>
    <cellStyle name="Normalny 6 2 4 2 6 3" xfId="15524" xr:uid="{725C2019-0E1D-4D15-9E0C-249C2B0A9EB7}"/>
    <cellStyle name="Normalny 6 2 4 2 6 3 2" xfId="15525" xr:uid="{99507AF1-A459-406F-A67A-7BF2B2DDAA73}"/>
    <cellStyle name="Normalny 6 2 4 2 6 4" xfId="15526" xr:uid="{4BFC1F04-3061-4071-838A-77DE97A85C1B}"/>
    <cellStyle name="Normalny 6 2 4 2 7" xfId="15527" xr:uid="{52A3F59B-0353-4CF9-8620-797969F8E2E1}"/>
    <cellStyle name="Normalny 6 2 4 2 7 2" xfId="15528" xr:uid="{BE21833B-CF2C-4A41-8247-E455F5C5B068}"/>
    <cellStyle name="Normalny 6 2 4 2 7 2 2" xfId="15529" xr:uid="{F83E20BB-CD0B-47AA-9FD2-3ABB79623E02}"/>
    <cellStyle name="Normalny 6 2 4 2 7 3" xfId="15530" xr:uid="{B159EFC9-BB1F-4BBF-A972-19B69218161C}"/>
    <cellStyle name="Normalny 6 2 4 2 8" xfId="15531" xr:uid="{263BE1E2-9FB6-443D-B2FB-D076C164A4B3}"/>
    <cellStyle name="Normalny 6 2 4 2 8 2" xfId="15532" xr:uid="{F824FAA2-FD08-4EC6-9829-C770FF22DEF9}"/>
    <cellStyle name="Normalny 6 2 4 2 9" xfId="15533" xr:uid="{E78FADC7-26E0-4E10-958B-DD4FA5032249}"/>
    <cellStyle name="Normalny 6 2 4 3" xfId="15534" xr:uid="{B01FB552-BFD3-4986-860A-793EDA0772D9}"/>
    <cellStyle name="Normalny 6 2 4 3 2" xfId="15535" xr:uid="{D11A05CC-25DD-4B57-B00D-A05E6A34CD57}"/>
    <cellStyle name="Normalny 6 2 4 3 2 2" xfId="15536" xr:uid="{4065927A-4B0D-44F9-A557-3A2189C1FAD1}"/>
    <cellStyle name="Normalny 6 2 4 3 2 2 2" xfId="15537" xr:uid="{CE39F6AB-6D9E-4001-B2C8-01F8B6416D61}"/>
    <cellStyle name="Normalny 6 2 4 3 2 2 2 2" xfId="15538" xr:uid="{571AA6FB-30C2-4FD8-883C-CDB4B76F9FF4}"/>
    <cellStyle name="Normalny 6 2 4 3 2 2 2 2 2" xfId="15539" xr:uid="{0BD7D280-D5BE-4A09-BE32-B3F3DA07DF97}"/>
    <cellStyle name="Normalny 6 2 4 3 2 2 2 2 2 2" xfId="15540" xr:uid="{9433656D-CEE3-48AA-B85A-229F36A7B3FB}"/>
    <cellStyle name="Normalny 6 2 4 3 2 2 2 2 2 2 2" xfId="15541" xr:uid="{998B6A72-5FD1-400A-A43F-B9D9B3D91B8B}"/>
    <cellStyle name="Normalny 6 2 4 3 2 2 2 2 2 3" xfId="15542" xr:uid="{88B526C3-0255-495E-8AC5-F059193F05C9}"/>
    <cellStyle name="Normalny 6 2 4 3 2 2 2 2 3" xfId="15543" xr:uid="{E74361AD-4027-4936-83E6-0CCA7BA98CE6}"/>
    <cellStyle name="Normalny 6 2 4 3 2 2 2 2 3 2" xfId="15544" xr:uid="{5C8358CE-4E3D-4DE0-AC9C-E5BBBDB56C1B}"/>
    <cellStyle name="Normalny 6 2 4 3 2 2 2 2 4" xfId="15545" xr:uid="{D9508F76-EBE3-44C1-88EB-3DA62D0242CE}"/>
    <cellStyle name="Normalny 6 2 4 3 2 2 2 3" xfId="15546" xr:uid="{9FE28175-EBA3-4B61-B4E5-D9975081D7DA}"/>
    <cellStyle name="Normalny 6 2 4 3 2 2 2 3 2" xfId="15547" xr:uid="{AA5F614C-A88D-4783-8DEF-F7B01DCBD9F0}"/>
    <cellStyle name="Normalny 6 2 4 3 2 2 2 3 2 2" xfId="15548" xr:uid="{08E8BA04-7978-41A9-BE29-7D76FFE91E63}"/>
    <cellStyle name="Normalny 6 2 4 3 2 2 2 3 3" xfId="15549" xr:uid="{880F3F4E-D83E-4FC4-8BA1-70233A08BAF2}"/>
    <cellStyle name="Normalny 6 2 4 3 2 2 2 4" xfId="15550" xr:uid="{C96EB111-CDBB-4343-8AD7-B76116EF1AA9}"/>
    <cellStyle name="Normalny 6 2 4 3 2 2 2 4 2" xfId="15551" xr:uid="{42D9706A-6523-4008-83C4-B6C541401975}"/>
    <cellStyle name="Normalny 6 2 4 3 2 2 2 5" xfId="15552" xr:uid="{5848FA2E-CF91-4988-90F4-1437D2B382B9}"/>
    <cellStyle name="Normalny 6 2 4 3 2 2 3" xfId="15553" xr:uid="{6EA6AF29-1BEF-4347-8E75-A3121CE05368}"/>
    <cellStyle name="Normalny 6 2 4 3 2 2 3 2" xfId="15554" xr:uid="{C03E8964-8C7B-45FE-ABF3-26C77A2AB579}"/>
    <cellStyle name="Normalny 6 2 4 3 2 2 3 2 2" xfId="15555" xr:uid="{1379F8AD-5453-4904-A44F-CE69C24682EE}"/>
    <cellStyle name="Normalny 6 2 4 3 2 2 3 2 2 2" xfId="15556" xr:uid="{0BCD4205-4867-4248-8795-74ED0F62D654}"/>
    <cellStyle name="Normalny 6 2 4 3 2 2 3 2 3" xfId="15557" xr:uid="{B0CE5D9E-EA1E-4C7D-AA53-784A0CECC348}"/>
    <cellStyle name="Normalny 6 2 4 3 2 2 3 3" xfId="15558" xr:uid="{03917FC3-7537-449D-91F2-37BD902A4D32}"/>
    <cellStyle name="Normalny 6 2 4 3 2 2 3 3 2" xfId="15559" xr:uid="{4D300C88-431A-4945-98EB-9934D983FC01}"/>
    <cellStyle name="Normalny 6 2 4 3 2 2 3 4" xfId="15560" xr:uid="{88F93709-302C-49B6-BEDE-0772A557D437}"/>
    <cellStyle name="Normalny 6 2 4 3 2 2 4" xfId="15561" xr:uid="{9F43A6A1-BF27-46A1-9316-DB2CE9872719}"/>
    <cellStyle name="Normalny 6 2 4 3 2 2 4 2" xfId="15562" xr:uid="{8EAB625D-7C40-43B8-BECB-59F9AF6520EF}"/>
    <cellStyle name="Normalny 6 2 4 3 2 2 4 2 2" xfId="15563" xr:uid="{1B1C6B11-D318-4859-B3AD-11C916B43616}"/>
    <cellStyle name="Normalny 6 2 4 3 2 2 4 3" xfId="15564" xr:uid="{A967F9A0-273C-4755-8A28-A3CFCCBE5112}"/>
    <cellStyle name="Normalny 6 2 4 3 2 2 5" xfId="15565" xr:uid="{52A3C46B-804A-4A27-9102-908E3999A23A}"/>
    <cellStyle name="Normalny 6 2 4 3 2 2 5 2" xfId="15566" xr:uid="{C99A3F5F-1A8A-4D5F-8166-DF9F4EB04FBE}"/>
    <cellStyle name="Normalny 6 2 4 3 2 2 6" xfId="15567" xr:uid="{B2EEEB87-7798-4467-91AE-86D231A02CFB}"/>
    <cellStyle name="Normalny 6 2 4 3 2 3" xfId="15568" xr:uid="{937BDFB7-CD85-43C8-9C8E-A6B492584765}"/>
    <cellStyle name="Normalny 6 2 4 3 2 3 2" xfId="15569" xr:uid="{F6ED781D-F394-4CE7-B627-BC62B023FE9D}"/>
    <cellStyle name="Normalny 6 2 4 3 2 3 2 2" xfId="15570" xr:uid="{9609B7CB-97BD-402B-A8D3-E79FD644F6E8}"/>
    <cellStyle name="Normalny 6 2 4 3 2 3 2 2 2" xfId="15571" xr:uid="{9DB8D398-6B04-4D66-92DB-E31CC85726CF}"/>
    <cellStyle name="Normalny 6 2 4 3 2 3 2 2 2 2" xfId="15572" xr:uid="{8ECBFB98-7DDD-4E96-B332-7EACF7C9D974}"/>
    <cellStyle name="Normalny 6 2 4 3 2 3 2 2 3" xfId="15573" xr:uid="{FA28428A-3742-4F5D-A634-4B5F19DD5B7C}"/>
    <cellStyle name="Normalny 6 2 4 3 2 3 2 3" xfId="15574" xr:uid="{46B81E45-A9DD-4225-A39B-7E0300DD3FB6}"/>
    <cellStyle name="Normalny 6 2 4 3 2 3 2 3 2" xfId="15575" xr:uid="{B8BEF072-8509-4FD6-A7AC-BDE2BA1F2815}"/>
    <cellStyle name="Normalny 6 2 4 3 2 3 2 4" xfId="15576" xr:uid="{AEAEEEE7-B6ED-4AE7-AD69-E1E8D460AAF6}"/>
    <cellStyle name="Normalny 6 2 4 3 2 3 3" xfId="15577" xr:uid="{067ECCF9-280A-45F2-9520-84ED8E969DF1}"/>
    <cellStyle name="Normalny 6 2 4 3 2 3 3 2" xfId="15578" xr:uid="{EB338D2B-B6B3-4A90-8AD1-F0BA308D9585}"/>
    <cellStyle name="Normalny 6 2 4 3 2 3 3 2 2" xfId="15579" xr:uid="{96907AEB-A9D3-4AAC-9E63-BC8196A17F97}"/>
    <cellStyle name="Normalny 6 2 4 3 2 3 3 3" xfId="15580" xr:uid="{5D1CDCA9-9CF8-49DA-8548-C3C81D6EE643}"/>
    <cellStyle name="Normalny 6 2 4 3 2 3 4" xfId="15581" xr:uid="{F71E8FAA-CCE9-490D-92A6-89E2EFAD04A5}"/>
    <cellStyle name="Normalny 6 2 4 3 2 3 4 2" xfId="15582" xr:uid="{4F6B10A7-463E-4EE4-9F2A-9F1373708DAA}"/>
    <cellStyle name="Normalny 6 2 4 3 2 3 5" xfId="15583" xr:uid="{A3DBC6C7-1733-4CC7-A860-F2399C4C6C21}"/>
    <cellStyle name="Normalny 6 2 4 3 2 4" xfId="15584" xr:uid="{C2F3C49F-630B-4262-BB44-F25791605CFE}"/>
    <cellStyle name="Normalny 6 2 4 3 2 4 2" xfId="15585" xr:uid="{258EFEFC-BC2C-4ECD-AA14-5EB3CB24D0CC}"/>
    <cellStyle name="Normalny 6 2 4 3 2 4 2 2" xfId="15586" xr:uid="{1336FE44-9684-4129-A773-3324AAA22879}"/>
    <cellStyle name="Normalny 6 2 4 3 2 4 2 2 2" xfId="15587" xr:uid="{4A8A7AE3-A740-4A25-BE9E-9DC603B10835}"/>
    <cellStyle name="Normalny 6 2 4 3 2 4 2 3" xfId="15588" xr:uid="{B4A4AEB6-390D-4EF7-B50F-28CE1D90BFAB}"/>
    <cellStyle name="Normalny 6 2 4 3 2 4 3" xfId="15589" xr:uid="{36CF3458-2F2C-4002-A997-FA90F5DEF808}"/>
    <cellStyle name="Normalny 6 2 4 3 2 4 3 2" xfId="15590" xr:uid="{91F51F98-4163-45F4-BAED-CCE535953EBB}"/>
    <cellStyle name="Normalny 6 2 4 3 2 4 4" xfId="15591" xr:uid="{B5CCD1FF-16FB-47B1-8B20-0DD75FABCAA2}"/>
    <cellStyle name="Normalny 6 2 4 3 2 5" xfId="15592" xr:uid="{F53EF472-8630-4C99-B5C5-04FA33CDA8DD}"/>
    <cellStyle name="Normalny 6 2 4 3 2 5 2" xfId="15593" xr:uid="{BDD667D8-F9BA-45CD-9BCF-4F99210A4D4B}"/>
    <cellStyle name="Normalny 6 2 4 3 2 5 2 2" xfId="15594" xr:uid="{DABEE811-1AB8-4B07-9797-9B515A9D2807}"/>
    <cellStyle name="Normalny 6 2 4 3 2 5 3" xfId="15595" xr:uid="{D64ACBE8-815F-45B6-B8B7-A5AC02E212A6}"/>
    <cellStyle name="Normalny 6 2 4 3 2 6" xfId="15596" xr:uid="{8C792D80-71C1-4ACD-B632-7F701AA5BF2C}"/>
    <cellStyle name="Normalny 6 2 4 3 2 6 2" xfId="15597" xr:uid="{B12D301E-267D-43C3-B433-9BE4672F5DB1}"/>
    <cellStyle name="Normalny 6 2 4 3 2 7" xfId="15598" xr:uid="{824B16A7-01C9-425F-AC24-E349B1F219E3}"/>
    <cellStyle name="Normalny 6 2 4 3 3" xfId="15599" xr:uid="{40CCBDF9-15AE-4A6E-9623-782A308332DC}"/>
    <cellStyle name="Normalny 6 2 4 3 3 2" xfId="15600" xr:uid="{1821E069-AC8F-43AA-8F35-1C93C907F55C}"/>
    <cellStyle name="Normalny 6 2 4 3 3 2 2" xfId="15601" xr:uid="{1A8C3AD6-E6E0-480F-BA4B-821A8FCF7D75}"/>
    <cellStyle name="Normalny 6 2 4 3 3 2 2 2" xfId="15602" xr:uid="{A53B09B8-98DD-486E-A2EE-37C78A3367B5}"/>
    <cellStyle name="Normalny 6 2 4 3 3 2 2 2 2" xfId="15603" xr:uid="{D5EDC7BB-D2B9-4E9B-91D6-8920F675810B}"/>
    <cellStyle name="Normalny 6 2 4 3 3 2 2 2 2 2" xfId="15604" xr:uid="{B4E98966-6A86-498F-9BBA-2DB1C30AB3CC}"/>
    <cellStyle name="Normalny 6 2 4 3 3 2 2 2 3" xfId="15605" xr:uid="{6E8362C4-F95B-45FC-8652-BC11C9165696}"/>
    <cellStyle name="Normalny 6 2 4 3 3 2 2 3" xfId="15606" xr:uid="{61C7BF8E-1194-482C-8740-643C52308408}"/>
    <cellStyle name="Normalny 6 2 4 3 3 2 2 3 2" xfId="15607" xr:uid="{8AAF10CC-5511-4A39-BF11-B1912052005F}"/>
    <cellStyle name="Normalny 6 2 4 3 3 2 2 4" xfId="15608" xr:uid="{5C889D72-6CBF-4680-B0F1-372841C145C8}"/>
    <cellStyle name="Normalny 6 2 4 3 3 2 3" xfId="15609" xr:uid="{6EB5BCEC-5433-4E03-B8F6-61011EDE64D1}"/>
    <cellStyle name="Normalny 6 2 4 3 3 2 3 2" xfId="15610" xr:uid="{C1FEB80F-43BB-44D5-B67D-44EA70FF4B38}"/>
    <cellStyle name="Normalny 6 2 4 3 3 2 3 2 2" xfId="15611" xr:uid="{ED68FD35-649A-463A-9DFC-4FC2F3081681}"/>
    <cellStyle name="Normalny 6 2 4 3 3 2 3 3" xfId="15612" xr:uid="{CAAF297F-9AAA-4490-A270-E120AFE97E39}"/>
    <cellStyle name="Normalny 6 2 4 3 3 2 4" xfId="15613" xr:uid="{EAB35161-D97D-4472-9A0D-F77A2DBE5308}"/>
    <cellStyle name="Normalny 6 2 4 3 3 2 4 2" xfId="15614" xr:uid="{D442AE28-C7B9-493F-97B7-AB59AA78054D}"/>
    <cellStyle name="Normalny 6 2 4 3 3 2 5" xfId="15615" xr:uid="{487B434A-B606-441A-B0F0-18A7E24AF95C}"/>
    <cellStyle name="Normalny 6 2 4 3 3 3" xfId="15616" xr:uid="{181F0E29-F947-4F04-A8C3-CF481EA40937}"/>
    <cellStyle name="Normalny 6 2 4 3 3 3 2" xfId="15617" xr:uid="{AE85FE7A-0446-4E5B-A684-86662638940F}"/>
    <cellStyle name="Normalny 6 2 4 3 3 3 2 2" xfId="15618" xr:uid="{6221C43F-0195-42E2-803D-009705CE5319}"/>
    <cellStyle name="Normalny 6 2 4 3 3 3 2 2 2" xfId="15619" xr:uid="{BBAE9B28-0BCF-4FB5-883C-580D3EA1D0D1}"/>
    <cellStyle name="Normalny 6 2 4 3 3 3 2 3" xfId="15620" xr:uid="{929ED204-0C3B-4F7D-A69F-F87E30EF525E}"/>
    <cellStyle name="Normalny 6 2 4 3 3 3 3" xfId="15621" xr:uid="{D82FFC61-B4E5-41F1-97C7-346BC4D04D9F}"/>
    <cellStyle name="Normalny 6 2 4 3 3 3 3 2" xfId="15622" xr:uid="{B50FB2C0-95F2-463F-AC33-206C756BD92C}"/>
    <cellStyle name="Normalny 6 2 4 3 3 3 4" xfId="15623" xr:uid="{36ADDEAA-192B-4163-ACAB-26B6E7F7A182}"/>
    <cellStyle name="Normalny 6 2 4 3 3 4" xfId="15624" xr:uid="{7174DFEB-1911-45EA-A34E-83807BEE9B56}"/>
    <cellStyle name="Normalny 6 2 4 3 3 4 2" xfId="15625" xr:uid="{69479C49-01CA-4953-9B47-483B39246A41}"/>
    <cellStyle name="Normalny 6 2 4 3 3 4 2 2" xfId="15626" xr:uid="{29C88189-3B62-4BA5-9238-2DB61746819F}"/>
    <cellStyle name="Normalny 6 2 4 3 3 4 3" xfId="15627" xr:uid="{C37C28A6-E2F2-4C2A-B540-86DF8FB45DF8}"/>
    <cellStyle name="Normalny 6 2 4 3 3 5" xfId="15628" xr:uid="{669E5A30-A987-4876-BD8D-9254C05F6F6A}"/>
    <cellStyle name="Normalny 6 2 4 3 3 5 2" xfId="15629" xr:uid="{0B148877-005F-47DC-97E6-6D77CA1308E0}"/>
    <cellStyle name="Normalny 6 2 4 3 3 6" xfId="15630" xr:uid="{84B2A0F4-1192-472C-964E-95AC27F5265F}"/>
    <cellStyle name="Normalny 6 2 4 3 4" xfId="15631" xr:uid="{961E6501-887A-4859-A704-478EC4A38146}"/>
    <cellStyle name="Normalny 6 2 4 3 4 2" xfId="15632" xr:uid="{6374B9BE-A84D-42B6-876A-BD6A7680F846}"/>
    <cellStyle name="Normalny 6 2 4 3 4 2 2" xfId="15633" xr:uid="{35D50F1F-5294-40FA-B6EB-F8174546BD9D}"/>
    <cellStyle name="Normalny 6 2 4 3 4 2 2 2" xfId="15634" xr:uid="{E27E5A84-D9A8-47AE-8E48-1D2569298D19}"/>
    <cellStyle name="Normalny 6 2 4 3 4 2 2 2 2" xfId="15635" xr:uid="{2A27EC15-7079-48AE-B589-C103D9A79DEC}"/>
    <cellStyle name="Normalny 6 2 4 3 4 2 2 3" xfId="15636" xr:uid="{CCD23239-C967-4A2C-B4ED-23D0B34719DE}"/>
    <cellStyle name="Normalny 6 2 4 3 4 2 3" xfId="15637" xr:uid="{FAB8B7B7-A2D6-4E8D-A087-09CDB53FD430}"/>
    <cellStyle name="Normalny 6 2 4 3 4 2 3 2" xfId="15638" xr:uid="{2F488D5A-E44D-4503-BE35-38F0332F86D6}"/>
    <cellStyle name="Normalny 6 2 4 3 4 2 4" xfId="15639" xr:uid="{63346756-B86B-4B47-95F0-3EC0411379B3}"/>
    <cellStyle name="Normalny 6 2 4 3 4 3" xfId="15640" xr:uid="{9D015A3A-CD28-4868-B0EB-D67A24892A74}"/>
    <cellStyle name="Normalny 6 2 4 3 4 3 2" xfId="15641" xr:uid="{B18C0BE3-6EDD-4EA8-9ED6-8DAFB8ABFD0E}"/>
    <cellStyle name="Normalny 6 2 4 3 4 3 2 2" xfId="15642" xr:uid="{9FBEE776-E94C-41E8-BBB6-A673E8F57FE4}"/>
    <cellStyle name="Normalny 6 2 4 3 4 3 3" xfId="15643" xr:uid="{03103173-2BA9-4E51-AFD6-4FE38B7DE8E4}"/>
    <cellStyle name="Normalny 6 2 4 3 4 4" xfId="15644" xr:uid="{0CBDA83E-BE58-424D-963C-18E04712FDBE}"/>
    <cellStyle name="Normalny 6 2 4 3 4 4 2" xfId="15645" xr:uid="{8E9B830B-7393-4F19-831D-6AC489D1F6C3}"/>
    <cellStyle name="Normalny 6 2 4 3 4 5" xfId="15646" xr:uid="{FB9CBFAF-4E3E-42D9-AAF4-7565B286AC40}"/>
    <cellStyle name="Normalny 6 2 4 3 5" xfId="15647" xr:uid="{0A5AE263-FA52-4F27-96DA-6DA30DB0997F}"/>
    <cellStyle name="Normalny 6 2 4 3 5 2" xfId="15648" xr:uid="{A5B2F38B-1B94-4646-87E9-F1FF4D5B298C}"/>
    <cellStyle name="Normalny 6 2 4 3 5 2 2" xfId="15649" xr:uid="{679EEEDB-9D30-4DAF-B8B2-103B0ACB0886}"/>
    <cellStyle name="Normalny 6 2 4 3 5 2 2 2" xfId="15650" xr:uid="{BB2D4663-FC8A-4E46-AFBC-B3005A3F869D}"/>
    <cellStyle name="Normalny 6 2 4 3 5 2 3" xfId="15651" xr:uid="{9EA35420-862A-494A-9EF3-C1A93A2D58B0}"/>
    <cellStyle name="Normalny 6 2 4 3 5 3" xfId="15652" xr:uid="{3AD9A4EA-D89A-4AAB-AF70-3BF841299A13}"/>
    <cellStyle name="Normalny 6 2 4 3 5 3 2" xfId="15653" xr:uid="{A73D5FC5-090D-4F2A-99D2-D6F2A32A3EB9}"/>
    <cellStyle name="Normalny 6 2 4 3 5 4" xfId="15654" xr:uid="{CF4DBCE2-2A6D-478D-B766-43740F52A092}"/>
    <cellStyle name="Normalny 6 2 4 3 6" xfId="15655" xr:uid="{C1CA6583-9B4C-4C3F-910A-624E46941205}"/>
    <cellStyle name="Normalny 6 2 4 3 6 2" xfId="15656" xr:uid="{244A077E-FB96-4C46-95CB-7FEB0AA7581F}"/>
    <cellStyle name="Normalny 6 2 4 3 6 2 2" xfId="15657" xr:uid="{2A9F4F4A-FD4F-4029-B356-EA01CEE8160E}"/>
    <cellStyle name="Normalny 6 2 4 3 6 3" xfId="15658" xr:uid="{7E211A37-C1B4-4E52-BE85-08AE1A1AD540}"/>
    <cellStyle name="Normalny 6 2 4 3 7" xfId="15659" xr:uid="{C1A02AE1-6092-489F-B182-C6EDAECCB153}"/>
    <cellStyle name="Normalny 6 2 4 3 7 2" xfId="15660" xr:uid="{CB8F0AB3-78E5-4159-8802-D735B77FFE73}"/>
    <cellStyle name="Normalny 6 2 4 3 8" xfId="15661" xr:uid="{283EEE0D-0D91-4C22-9552-D007CA0190D0}"/>
    <cellStyle name="Normalny 6 2 4 4" xfId="15662" xr:uid="{F74F5E62-991D-4E3B-BECD-0721890DB0C7}"/>
    <cellStyle name="Normalny 6 2 4 4 2" xfId="15663" xr:uid="{5D8B58EE-BDCA-4C16-8A64-4BC9CB9EC4AD}"/>
    <cellStyle name="Normalny 6 2 4 4 2 2" xfId="15664" xr:uid="{15A2E6A7-6CB1-42D7-AA6D-B85260C49E20}"/>
    <cellStyle name="Normalny 6 2 4 4 2 2 2" xfId="15665" xr:uid="{632B9E13-E784-458B-8A86-D888FF287839}"/>
    <cellStyle name="Normalny 6 2 4 4 2 2 2 2" xfId="15666" xr:uid="{F694E6EE-AA69-473D-9A31-ABFE8B732A72}"/>
    <cellStyle name="Normalny 6 2 4 4 2 2 2 2 2" xfId="15667" xr:uid="{74CE30B9-2843-40AB-A87B-15BBF793C5EF}"/>
    <cellStyle name="Normalny 6 2 4 4 2 2 2 2 2 2" xfId="15668" xr:uid="{7DC6C1B2-E066-4610-A177-1D4D5EDD8BF0}"/>
    <cellStyle name="Normalny 6 2 4 4 2 2 2 2 3" xfId="15669" xr:uid="{26028A2E-772B-43E8-9FF7-2D8C313BBF3C}"/>
    <cellStyle name="Normalny 6 2 4 4 2 2 2 3" xfId="15670" xr:uid="{E68EE658-A92C-4575-BDD7-BAA11F7AD791}"/>
    <cellStyle name="Normalny 6 2 4 4 2 2 2 3 2" xfId="15671" xr:uid="{E8B3CEFE-92DB-4B0D-9371-857B647C8643}"/>
    <cellStyle name="Normalny 6 2 4 4 2 2 2 4" xfId="15672" xr:uid="{B8A09166-52BE-4A84-8689-E7F24792848D}"/>
    <cellStyle name="Normalny 6 2 4 4 2 2 3" xfId="15673" xr:uid="{CA82C238-7F2D-4CB8-9789-4A81046262CA}"/>
    <cellStyle name="Normalny 6 2 4 4 2 2 3 2" xfId="15674" xr:uid="{AA203278-DB72-4B7C-BC0D-D66FC8B17011}"/>
    <cellStyle name="Normalny 6 2 4 4 2 2 3 2 2" xfId="15675" xr:uid="{1FF95B94-ADCC-4D91-8584-9373D1A20D98}"/>
    <cellStyle name="Normalny 6 2 4 4 2 2 3 3" xfId="15676" xr:uid="{7AC49AD9-1621-4945-96AE-61DC38872C74}"/>
    <cellStyle name="Normalny 6 2 4 4 2 2 4" xfId="15677" xr:uid="{2CD196D4-615A-4FE6-BB19-AB0FBBBE6842}"/>
    <cellStyle name="Normalny 6 2 4 4 2 2 4 2" xfId="15678" xr:uid="{60D619BB-6716-4F81-AB74-915BED857E2D}"/>
    <cellStyle name="Normalny 6 2 4 4 2 2 5" xfId="15679" xr:uid="{2F58BEF4-62D5-47C1-B573-7F6E7C077658}"/>
    <cellStyle name="Normalny 6 2 4 4 2 3" xfId="15680" xr:uid="{3A5730E5-979D-4118-A5F6-7CE450485F8A}"/>
    <cellStyle name="Normalny 6 2 4 4 2 3 2" xfId="15681" xr:uid="{EB4A1935-F318-41B7-ADCA-39C98493BDD5}"/>
    <cellStyle name="Normalny 6 2 4 4 2 3 2 2" xfId="15682" xr:uid="{33C37813-5A4A-4557-993D-6E7D1D7B7180}"/>
    <cellStyle name="Normalny 6 2 4 4 2 3 2 2 2" xfId="15683" xr:uid="{653E459B-096D-4FC4-A858-D63CA73B167A}"/>
    <cellStyle name="Normalny 6 2 4 4 2 3 2 3" xfId="15684" xr:uid="{4C6EC5D6-6BDE-4FC2-9CA1-775AD8863C1F}"/>
    <cellStyle name="Normalny 6 2 4 4 2 3 3" xfId="15685" xr:uid="{9A39D576-7E2D-481A-B96C-4B5EE2BD57DE}"/>
    <cellStyle name="Normalny 6 2 4 4 2 3 3 2" xfId="15686" xr:uid="{9343F51E-5017-4935-A9BC-EF338E94A3BB}"/>
    <cellStyle name="Normalny 6 2 4 4 2 3 4" xfId="15687" xr:uid="{BDA9A272-7FEA-40C1-8F45-91FC8C92CD85}"/>
    <cellStyle name="Normalny 6 2 4 4 2 4" xfId="15688" xr:uid="{7C240590-376F-4AD0-8E7C-335C21D196E2}"/>
    <cellStyle name="Normalny 6 2 4 4 2 4 2" xfId="15689" xr:uid="{7178A19C-93B2-4EDF-AB99-49D26ECBA87D}"/>
    <cellStyle name="Normalny 6 2 4 4 2 4 2 2" xfId="15690" xr:uid="{C1995EC3-7B6C-470B-9E2D-33B8EA86D04A}"/>
    <cellStyle name="Normalny 6 2 4 4 2 4 3" xfId="15691" xr:uid="{37C6492B-68E6-43C7-A2E9-90EFD9D417BB}"/>
    <cellStyle name="Normalny 6 2 4 4 2 5" xfId="15692" xr:uid="{12213366-61D8-422B-974B-B12CF4661987}"/>
    <cellStyle name="Normalny 6 2 4 4 2 5 2" xfId="15693" xr:uid="{5602EFB7-D56F-4D74-82D7-9A8195E0A148}"/>
    <cellStyle name="Normalny 6 2 4 4 2 6" xfId="15694" xr:uid="{7C184058-28CB-46BA-A0F3-D3C2E5AC397F}"/>
    <cellStyle name="Normalny 6 2 4 4 3" xfId="15695" xr:uid="{AACBDC4B-ADA8-4471-9997-0D11BE06861D}"/>
    <cellStyle name="Normalny 6 2 4 4 3 2" xfId="15696" xr:uid="{9B56C957-5B49-4CFF-9290-2BF06060A3C4}"/>
    <cellStyle name="Normalny 6 2 4 4 3 2 2" xfId="15697" xr:uid="{6FCF7CD4-9FA5-4E7E-AE13-05AD7B8008EB}"/>
    <cellStyle name="Normalny 6 2 4 4 3 2 2 2" xfId="15698" xr:uid="{6E75C131-0099-40B6-B014-D7FD34589A81}"/>
    <cellStyle name="Normalny 6 2 4 4 3 2 2 2 2" xfId="15699" xr:uid="{F32B0A36-78DF-407C-A568-AE9D40A59B40}"/>
    <cellStyle name="Normalny 6 2 4 4 3 2 2 3" xfId="15700" xr:uid="{308C8CF5-685D-4401-AD0F-80911FC91576}"/>
    <cellStyle name="Normalny 6 2 4 4 3 2 3" xfId="15701" xr:uid="{450B1D28-A229-425E-9329-AC89B0AD88F3}"/>
    <cellStyle name="Normalny 6 2 4 4 3 2 3 2" xfId="15702" xr:uid="{8FA96262-6245-4010-AB27-EE43775AF759}"/>
    <cellStyle name="Normalny 6 2 4 4 3 2 4" xfId="15703" xr:uid="{D77259F8-8E95-41AA-AD2B-ABDB4F109B20}"/>
    <cellStyle name="Normalny 6 2 4 4 3 3" xfId="15704" xr:uid="{AE394415-8FF1-44A7-924C-98055BC9F2ED}"/>
    <cellStyle name="Normalny 6 2 4 4 3 3 2" xfId="15705" xr:uid="{B929F5FA-F69F-4575-A8A4-3609C9BD0E59}"/>
    <cellStyle name="Normalny 6 2 4 4 3 3 2 2" xfId="15706" xr:uid="{A49B6977-1F85-486E-B617-C90D636652EA}"/>
    <cellStyle name="Normalny 6 2 4 4 3 3 3" xfId="15707" xr:uid="{3C4EBA23-F252-48B5-B66F-D9EC70DCDB79}"/>
    <cellStyle name="Normalny 6 2 4 4 3 4" xfId="15708" xr:uid="{7DBE02E1-8FDC-497A-A299-EAABAFF99E7F}"/>
    <cellStyle name="Normalny 6 2 4 4 3 4 2" xfId="15709" xr:uid="{DE58C523-D76D-4160-8FF4-4E9C5CDA5443}"/>
    <cellStyle name="Normalny 6 2 4 4 3 5" xfId="15710" xr:uid="{601FA5F4-5933-4357-8319-B091DFE50861}"/>
    <cellStyle name="Normalny 6 2 4 4 4" xfId="15711" xr:uid="{9273F6DA-C4D2-45CD-BB68-DAB2B2455892}"/>
    <cellStyle name="Normalny 6 2 4 4 4 2" xfId="15712" xr:uid="{AA07F803-162F-4E83-BBD2-E15005AD4E59}"/>
    <cellStyle name="Normalny 6 2 4 4 4 2 2" xfId="15713" xr:uid="{2A904032-E1ED-4F16-9631-28712669D281}"/>
    <cellStyle name="Normalny 6 2 4 4 4 2 2 2" xfId="15714" xr:uid="{FFC27518-7D6B-4BE3-962F-D765B204644D}"/>
    <cellStyle name="Normalny 6 2 4 4 4 2 3" xfId="15715" xr:uid="{76FC3B50-623A-4579-9FB5-A0CF751FD27B}"/>
    <cellStyle name="Normalny 6 2 4 4 4 3" xfId="15716" xr:uid="{25436655-9131-4806-9F3E-376B77C231CD}"/>
    <cellStyle name="Normalny 6 2 4 4 4 3 2" xfId="15717" xr:uid="{84ED225F-48FF-4981-8358-E7F8D67B0EDB}"/>
    <cellStyle name="Normalny 6 2 4 4 4 4" xfId="15718" xr:uid="{D10F1E65-FAD4-48F6-8B78-E3850F6D1D2F}"/>
    <cellStyle name="Normalny 6 2 4 4 5" xfId="15719" xr:uid="{E586B95B-A5A0-4ED8-B539-B50D4ED91A23}"/>
    <cellStyle name="Normalny 6 2 4 4 5 2" xfId="15720" xr:uid="{A10E8F3B-9C4D-4337-8F06-5E4C0D3D36E2}"/>
    <cellStyle name="Normalny 6 2 4 4 5 2 2" xfId="15721" xr:uid="{9F5D99A8-35FF-440D-AF97-757C84A68639}"/>
    <cellStyle name="Normalny 6 2 4 4 5 3" xfId="15722" xr:uid="{B8FA69FB-BBD2-478C-B576-6FA5643A892B}"/>
    <cellStyle name="Normalny 6 2 4 4 6" xfId="15723" xr:uid="{A8CC17E1-A057-43E1-B4FC-A249D4AB5ACC}"/>
    <cellStyle name="Normalny 6 2 4 4 6 2" xfId="15724" xr:uid="{68C95963-2B95-4929-9C45-C29379A1B734}"/>
    <cellStyle name="Normalny 6 2 4 4 7" xfId="15725" xr:uid="{B17078ED-9DF7-439C-B4D3-C2532FD2F490}"/>
    <cellStyle name="Normalny 6 2 4 5" xfId="15726" xr:uid="{37A73BF4-8D54-4B24-BDA1-47418689EF0D}"/>
    <cellStyle name="Normalny 6 2 4 5 2" xfId="15727" xr:uid="{668E8514-3E8C-473D-A2A1-5F88579D4372}"/>
    <cellStyle name="Normalny 6 2 4 5 2 2" xfId="15728" xr:uid="{7F337244-8A24-4C3D-9732-D1857C1A04C1}"/>
    <cellStyle name="Normalny 6 2 4 5 2 2 2" xfId="15729" xr:uid="{03FF2E30-E5FE-471B-8BDF-26C91069A9AB}"/>
    <cellStyle name="Normalny 6 2 4 5 2 2 2 2" xfId="15730" xr:uid="{5D647DEF-7D61-472F-8F7F-8F095177BC7E}"/>
    <cellStyle name="Normalny 6 2 4 5 2 2 2 2 2" xfId="15731" xr:uid="{CBF5F7A7-353B-451B-AB20-F3169CCB8AC7}"/>
    <cellStyle name="Normalny 6 2 4 5 2 2 2 3" xfId="15732" xr:uid="{66CF9A3F-C9A1-4251-8DD8-BAE21B742D90}"/>
    <cellStyle name="Normalny 6 2 4 5 2 2 3" xfId="15733" xr:uid="{9CEE3D13-921A-403A-93F9-1068877D09B8}"/>
    <cellStyle name="Normalny 6 2 4 5 2 2 3 2" xfId="15734" xr:uid="{EAEC99DF-D612-477A-B76D-942F20A1D83D}"/>
    <cellStyle name="Normalny 6 2 4 5 2 2 4" xfId="15735" xr:uid="{4B507507-C656-40E2-9EDD-84B0EF1D4D9D}"/>
    <cellStyle name="Normalny 6 2 4 5 2 3" xfId="15736" xr:uid="{B0ADB857-53D2-4119-99E9-D2DB22FCBD61}"/>
    <cellStyle name="Normalny 6 2 4 5 2 3 2" xfId="15737" xr:uid="{4A6F1F2E-87A5-4E9A-A382-FCF9AF5A9018}"/>
    <cellStyle name="Normalny 6 2 4 5 2 3 2 2" xfId="15738" xr:uid="{86938543-5E60-49D4-ABC0-F5A1FB22032F}"/>
    <cellStyle name="Normalny 6 2 4 5 2 3 3" xfId="15739" xr:uid="{2967D8FC-D77E-40DE-856D-686A570A9D75}"/>
    <cellStyle name="Normalny 6 2 4 5 2 4" xfId="15740" xr:uid="{D53A3F8F-8294-4C40-8C15-35FA885466DA}"/>
    <cellStyle name="Normalny 6 2 4 5 2 4 2" xfId="15741" xr:uid="{2F3362C6-0DF3-4261-95D9-190860950A77}"/>
    <cellStyle name="Normalny 6 2 4 5 2 5" xfId="15742" xr:uid="{182BF969-8126-476D-82C7-25FD7A3BE9C6}"/>
    <cellStyle name="Normalny 6 2 4 5 3" xfId="15743" xr:uid="{7FE201D0-3850-47A6-A844-A842DB4B1D71}"/>
    <cellStyle name="Normalny 6 2 4 5 3 2" xfId="15744" xr:uid="{5D000A08-C962-48F3-A511-A626DEB7FE6D}"/>
    <cellStyle name="Normalny 6 2 4 5 3 2 2" xfId="15745" xr:uid="{9E7E21F9-AE70-41B6-ABDA-72DA5FB4753E}"/>
    <cellStyle name="Normalny 6 2 4 5 3 2 2 2" xfId="15746" xr:uid="{EB2A8E63-B286-481E-961D-59A515B554C6}"/>
    <cellStyle name="Normalny 6 2 4 5 3 2 3" xfId="15747" xr:uid="{D3EB06E6-3426-4AA5-801D-81F988DEA6C6}"/>
    <cellStyle name="Normalny 6 2 4 5 3 3" xfId="15748" xr:uid="{825BD853-A463-488A-84F1-15A5394513DF}"/>
    <cellStyle name="Normalny 6 2 4 5 3 3 2" xfId="15749" xr:uid="{24810808-D8FA-433D-A4FC-E55BAC0963C8}"/>
    <cellStyle name="Normalny 6 2 4 5 3 4" xfId="15750" xr:uid="{65E033C4-5AE9-446D-A808-A16F83AABF87}"/>
    <cellStyle name="Normalny 6 2 4 5 4" xfId="15751" xr:uid="{EC061816-52EA-48DB-A3C3-601990E1E1EB}"/>
    <cellStyle name="Normalny 6 2 4 5 4 2" xfId="15752" xr:uid="{47BD1ED3-795D-49D6-9B91-B89D0C924C73}"/>
    <cellStyle name="Normalny 6 2 4 5 4 2 2" xfId="15753" xr:uid="{3E0D7E8E-AA06-486B-A04C-D16E9AD26651}"/>
    <cellStyle name="Normalny 6 2 4 5 4 3" xfId="15754" xr:uid="{6E7757B8-EC05-4B1F-A32F-9C3AAF354D3B}"/>
    <cellStyle name="Normalny 6 2 4 5 5" xfId="15755" xr:uid="{03C4DF95-45AE-43A3-BFC2-C782150A771F}"/>
    <cellStyle name="Normalny 6 2 4 5 5 2" xfId="15756" xr:uid="{719AF336-6609-4F51-8F46-B57BE604B951}"/>
    <cellStyle name="Normalny 6 2 4 5 6" xfId="15757" xr:uid="{342E83D1-6FA4-45B0-AE2D-C367D550F780}"/>
    <cellStyle name="Normalny 6 2 4 6" xfId="15758" xr:uid="{AA1F3651-4698-4185-8D85-CAC01A508A53}"/>
    <cellStyle name="Normalny 6 2 4 6 2" xfId="15759" xr:uid="{2957C17C-DFA7-4A4B-85ED-F53C89E9C602}"/>
    <cellStyle name="Normalny 6 2 4 6 2 2" xfId="15760" xr:uid="{6C425FAF-6E67-414C-B5C3-6600278472D4}"/>
    <cellStyle name="Normalny 6 2 4 6 2 2 2" xfId="15761" xr:uid="{6714C5F8-997B-4BAF-805F-94F8AF336AC2}"/>
    <cellStyle name="Normalny 6 2 4 6 2 2 2 2" xfId="15762" xr:uid="{9E00E97D-921E-41C5-8948-C73358508E6D}"/>
    <cellStyle name="Normalny 6 2 4 6 2 2 3" xfId="15763" xr:uid="{15387FE7-F309-4288-91D0-F8876B09DCCA}"/>
    <cellStyle name="Normalny 6 2 4 6 2 3" xfId="15764" xr:uid="{C3A8AB4D-9B44-43E8-A033-702D5DCA1BC5}"/>
    <cellStyle name="Normalny 6 2 4 6 2 3 2" xfId="15765" xr:uid="{0B6AAA7E-D039-49DB-A066-9DB2A8BB9C8A}"/>
    <cellStyle name="Normalny 6 2 4 6 2 4" xfId="15766" xr:uid="{AA88FED7-14DF-49CA-B104-43149830D154}"/>
    <cellStyle name="Normalny 6 2 4 6 3" xfId="15767" xr:uid="{DCD960EB-B4FF-462D-B32D-9FC967E565D6}"/>
    <cellStyle name="Normalny 6 2 4 6 3 2" xfId="15768" xr:uid="{FB637D4F-35AB-475A-B6DD-497B7E983005}"/>
    <cellStyle name="Normalny 6 2 4 6 3 2 2" xfId="15769" xr:uid="{3C5022B8-55C5-460E-81F6-A10C41A32949}"/>
    <cellStyle name="Normalny 6 2 4 6 3 3" xfId="15770" xr:uid="{D86949C2-1DE1-4ADC-BB5A-DE8A0E9A23E8}"/>
    <cellStyle name="Normalny 6 2 4 6 4" xfId="15771" xr:uid="{C24A9FAA-6F28-46BB-9FCF-DC8D14CB2A46}"/>
    <cellStyle name="Normalny 6 2 4 6 4 2" xfId="15772" xr:uid="{2B921662-2E6E-4A41-8164-C891A9F0FED3}"/>
    <cellStyle name="Normalny 6 2 4 6 5" xfId="15773" xr:uid="{5A991A47-C91A-46CA-8D31-8414E3BD0291}"/>
    <cellStyle name="Normalny 6 2 4 7" xfId="15774" xr:uid="{650B04D5-08C4-4623-922F-98DEBC7236A2}"/>
    <cellStyle name="Normalny 6 2 4 7 2" xfId="15775" xr:uid="{AB8D83EF-951A-4DCD-A206-C698C242556B}"/>
    <cellStyle name="Normalny 6 2 4 7 2 2" xfId="15776" xr:uid="{BD2124A4-0404-412F-BCB9-599F6473B7D6}"/>
    <cellStyle name="Normalny 6 2 4 7 2 2 2" xfId="15777" xr:uid="{EEB76962-580F-4591-A6C3-CD4A982EEBA9}"/>
    <cellStyle name="Normalny 6 2 4 7 2 3" xfId="15778" xr:uid="{3EC9EE49-B739-4A8A-AE65-C381CF37271A}"/>
    <cellStyle name="Normalny 6 2 4 7 3" xfId="15779" xr:uid="{BD29C61D-1EE7-4049-B30A-16D546FA6A45}"/>
    <cellStyle name="Normalny 6 2 4 7 3 2" xfId="15780" xr:uid="{CBE5CEAF-9BEC-4FF0-889D-E29FBFED22DB}"/>
    <cellStyle name="Normalny 6 2 4 7 4" xfId="15781" xr:uid="{646AA6FE-99C9-4167-9314-E925C26FD9AE}"/>
    <cellStyle name="Normalny 6 2 4 8" xfId="15782" xr:uid="{116D97AE-9509-45AA-9DBC-FCD87C3BAA3B}"/>
    <cellStyle name="Normalny 6 2 4 8 2" xfId="15783" xr:uid="{D39273C7-0CB6-4D12-A24E-81CA737F1E16}"/>
    <cellStyle name="Normalny 6 2 4 8 2 2" xfId="15784" xr:uid="{C5FD7F4E-068F-4318-948A-C212FFF81294}"/>
    <cellStyle name="Normalny 6 2 4 8 3" xfId="15785" xr:uid="{7BDCA70E-8101-4CFF-8EC1-EA63D07E6D7B}"/>
    <cellStyle name="Normalny 6 2 4 9" xfId="15786" xr:uid="{71C39233-447E-4C97-92C6-CB472EB5A19B}"/>
    <cellStyle name="Normalny 6 2 4 9 2" xfId="15787" xr:uid="{F1F1239B-7FCE-48D2-B96E-F8BF54F0209C}"/>
    <cellStyle name="Normalny 6 2 5" xfId="15788" xr:uid="{F2AE5D41-7DEC-4879-AE04-B9E4648D0EAE}"/>
    <cellStyle name="Normalny 6 2 5 2" xfId="15789" xr:uid="{05048DDB-1943-4F63-A8AE-CFE3835866F8}"/>
    <cellStyle name="Normalny 6 2 5 2 2" xfId="15790" xr:uid="{9786E2B5-F99C-4586-B972-6628E78AA9B4}"/>
    <cellStyle name="Normalny 6 2 5 2 2 2" xfId="15791" xr:uid="{4C45D226-9156-4A97-8F70-47BDEC59EF65}"/>
    <cellStyle name="Normalny 6 2 5 2 2 2 2" xfId="15792" xr:uid="{1D1EDAE5-38CF-44D3-B6BB-010546590DCA}"/>
    <cellStyle name="Normalny 6 2 5 2 2 2 2 2" xfId="15793" xr:uid="{424E49DA-D564-40E3-AC55-C34189C55834}"/>
    <cellStyle name="Normalny 6 2 5 2 2 2 2 2 2" xfId="15794" xr:uid="{63DA70D1-6C65-46D3-8D96-86A04377779E}"/>
    <cellStyle name="Normalny 6 2 5 2 2 2 2 2 2 2" xfId="15795" xr:uid="{A6A25419-CF00-465B-AF6E-8F7B86DEBF40}"/>
    <cellStyle name="Normalny 6 2 5 2 2 2 2 2 2 2 2" xfId="15796" xr:uid="{1816774C-2F7B-496D-8FBD-24A374CA355A}"/>
    <cellStyle name="Normalny 6 2 5 2 2 2 2 2 2 3" xfId="15797" xr:uid="{C51956E4-B82F-40E2-8633-381EABE01EFF}"/>
    <cellStyle name="Normalny 6 2 5 2 2 2 2 2 3" xfId="15798" xr:uid="{3C8D952A-76C8-4049-81D0-3ACE1F40D08B}"/>
    <cellStyle name="Normalny 6 2 5 2 2 2 2 2 3 2" xfId="15799" xr:uid="{42E0E604-A793-46F2-8D5A-462E61C5837E}"/>
    <cellStyle name="Normalny 6 2 5 2 2 2 2 2 4" xfId="15800" xr:uid="{70E55843-3EAB-45F3-8E25-6AC1F238C52D}"/>
    <cellStyle name="Normalny 6 2 5 2 2 2 2 3" xfId="15801" xr:uid="{784756B5-364F-4F30-BA91-7ED7646503DD}"/>
    <cellStyle name="Normalny 6 2 5 2 2 2 2 3 2" xfId="15802" xr:uid="{7DCFFFBA-1BF9-4DAD-9F9C-4809618714B4}"/>
    <cellStyle name="Normalny 6 2 5 2 2 2 2 3 2 2" xfId="15803" xr:uid="{28AF8289-0CBA-4E1B-84B2-6B804D359E4D}"/>
    <cellStyle name="Normalny 6 2 5 2 2 2 2 3 3" xfId="15804" xr:uid="{A8E2747E-20BB-4822-B0E0-5FE7A7423EBD}"/>
    <cellStyle name="Normalny 6 2 5 2 2 2 2 4" xfId="15805" xr:uid="{1E262261-93D2-4252-A7BB-FF71146A1B26}"/>
    <cellStyle name="Normalny 6 2 5 2 2 2 2 4 2" xfId="15806" xr:uid="{478A4060-4F15-4DA2-B6DE-BD56EE2482E7}"/>
    <cellStyle name="Normalny 6 2 5 2 2 2 2 5" xfId="15807" xr:uid="{5F0C3C9D-9BA8-41D3-AF98-2C4D215A4FA0}"/>
    <cellStyle name="Normalny 6 2 5 2 2 2 3" xfId="15808" xr:uid="{F8912021-71E4-4390-ACCA-1A7E62B2B98C}"/>
    <cellStyle name="Normalny 6 2 5 2 2 2 3 2" xfId="15809" xr:uid="{5F04539D-7BA5-4C83-85E9-95078F28EAD3}"/>
    <cellStyle name="Normalny 6 2 5 2 2 2 3 2 2" xfId="15810" xr:uid="{3DCDDDE0-3A94-4390-B47F-5DA3C22E2B74}"/>
    <cellStyle name="Normalny 6 2 5 2 2 2 3 2 2 2" xfId="15811" xr:uid="{4965AFCF-CE6E-4C8C-9569-C243A495895B}"/>
    <cellStyle name="Normalny 6 2 5 2 2 2 3 2 3" xfId="15812" xr:uid="{FF45E077-7BA7-4490-81FD-4637FCCD37A9}"/>
    <cellStyle name="Normalny 6 2 5 2 2 2 3 3" xfId="15813" xr:uid="{A7800686-8398-480A-97DE-AC85D74F01A3}"/>
    <cellStyle name="Normalny 6 2 5 2 2 2 3 3 2" xfId="15814" xr:uid="{451514F7-7277-46A4-9F39-B7A22505760B}"/>
    <cellStyle name="Normalny 6 2 5 2 2 2 3 4" xfId="15815" xr:uid="{7C603B99-FB3A-4AFE-BC7F-BA03C7D6BB68}"/>
    <cellStyle name="Normalny 6 2 5 2 2 2 4" xfId="15816" xr:uid="{EE7B005E-95B6-4E0B-BC0D-D1F46C5A263E}"/>
    <cellStyle name="Normalny 6 2 5 2 2 2 4 2" xfId="15817" xr:uid="{561A3516-7CE9-47D4-AEE3-78618D4E3EFA}"/>
    <cellStyle name="Normalny 6 2 5 2 2 2 4 2 2" xfId="15818" xr:uid="{7FC134AF-0F61-494A-9640-E59069BDE752}"/>
    <cellStyle name="Normalny 6 2 5 2 2 2 4 3" xfId="15819" xr:uid="{0BFCB3C2-FC18-46A9-9CF7-2406F8DDA7A0}"/>
    <cellStyle name="Normalny 6 2 5 2 2 2 5" xfId="15820" xr:uid="{59CDC590-EFAD-4BC7-9145-A13464750791}"/>
    <cellStyle name="Normalny 6 2 5 2 2 2 5 2" xfId="15821" xr:uid="{BEC85362-0EB9-452C-B901-F5A009ED8C73}"/>
    <cellStyle name="Normalny 6 2 5 2 2 2 6" xfId="15822" xr:uid="{D2A87757-D4A4-4D28-8CE0-C7C0D5B98AE3}"/>
    <cellStyle name="Normalny 6 2 5 2 2 3" xfId="15823" xr:uid="{FEB2273E-72E3-42A5-9287-4BD9FFE81D7A}"/>
    <cellStyle name="Normalny 6 2 5 2 2 3 2" xfId="15824" xr:uid="{61D1F433-21EA-4BCD-A01B-50F0679C77C0}"/>
    <cellStyle name="Normalny 6 2 5 2 2 3 2 2" xfId="15825" xr:uid="{2DE5608B-CB8D-4A7C-BA92-2BAA9C347B3C}"/>
    <cellStyle name="Normalny 6 2 5 2 2 3 2 2 2" xfId="15826" xr:uid="{26AC523E-84A0-4B7E-A235-1ED23B9D1E9B}"/>
    <cellStyle name="Normalny 6 2 5 2 2 3 2 2 2 2" xfId="15827" xr:uid="{B0458CD2-92F4-43C2-BFEC-E4AE35BFBABD}"/>
    <cellStyle name="Normalny 6 2 5 2 2 3 2 2 3" xfId="15828" xr:uid="{BAE09A03-EB4D-474C-996F-78382F396996}"/>
    <cellStyle name="Normalny 6 2 5 2 2 3 2 3" xfId="15829" xr:uid="{A10F12F6-6AD2-4765-913A-FCE7FA7B2CF0}"/>
    <cellStyle name="Normalny 6 2 5 2 2 3 2 3 2" xfId="15830" xr:uid="{6F10D493-CBE6-4F5E-A895-1FBF9A95B70D}"/>
    <cellStyle name="Normalny 6 2 5 2 2 3 2 4" xfId="15831" xr:uid="{96A1BCFE-E84A-4CBB-994B-4AAB0C7A1B75}"/>
    <cellStyle name="Normalny 6 2 5 2 2 3 3" xfId="15832" xr:uid="{96E5F6C1-B200-45D5-9EC8-FD3002FECCFF}"/>
    <cellStyle name="Normalny 6 2 5 2 2 3 3 2" xfId="15833" xr:uid="{53B8335A-2137-4AB3-BC34-A7470CC0791E}"/>
    <cellStyle name="Normalny 6 2 5 2 2 3 3 2 2" xfId="15834" xr:uid="{C7104056-BD2C-4E26-B14F-F8C2CC5C8754}"/>
    <cellStyle name="Normalny 6 2 5 2 2 3 3 3" xfId="15835" xr:uid="{8EB9F569-6E7E-4628-82F2-3D4A660E5266}"/>
    <cellStyle name="Normalny 6 2 5 2 2 3 4" xfId="15836" xr:uid="{35ED5CC7-C8FC-4CEF-B264-2F29ADD2ADB4}"/>
    <cellStyle name="Normalny 6 2 5 2 2 3 4 2" xfId="15837" xr:uid="{659D929E-FD1C-4C65-BDE4-A4704EA21663}"/>
    <cellStyle name="Normalny 6 2 5 2 2 3 5" xfId="15838" xr:uid="{6FBA1529-A835-458F-8A52-159096A2027F}"/>
    <cellStyle name="Normalny 6 2 5 2 2 4" xfId="15839" xr:uid="{20318B65-2F0A-4336-ADB7-D85895275D2E}"/>
    <cellStyle name="Normalny 6 2 5 2 2 4 2" xfId="15840" xr:uid="{8F2A423F-B0DC-44DB-923A-9208004A3254}"/>
    <cellStyle name="Normalny 6 2 5 2 2 4 2 2" xfId="15841" xr:uid="{27077BE6-2BA9-4AAD-A79A-FC9B4CD70E07}"/>
    <cellStyle name="Normalny 6 2 5 2 2 4 2 2 2" xfId="15842" xr:uid="{BE0D25C7-240C-428A-9307-1075AF99F157}"/>
    <cellStyle name="Normalny 6 2 5 2 2 4 2 3" xfId="15843" xr:uid="{B7F8A2FC-3DCB-4821-BC4C-C6AF13EF0DF0}"/>
    <cellStyle name="Normalny 6 2 5 2 2 4 3" xfId="15844" xr:uid="{83108302-D98A-4924-BA79-DCEB63054A35}"/>
    <cellStyle name="Normalny 6 2 5 2 2 4 3 2" xfId="15845" xr:uid="{4D354B5F-C817-4A63-918D-A40B7A49B442}"/>
    <cellStyle name="Normalny 6 2 5 2 2 4 4" xfId="15846" xr:uid="{35C2E4A4-452B-4064-8EEB-734E224B52EA}"/>
    <cellStyle name="Normalny 6 2 5 2 2 5" xfId="15847" xr:uid="{D23BFD99-7ACB-42C4-8D8C-BA34F830E20D}"/>
    <cellStyle name="Normalny 6 2 5 2 2 5 2" xfId="15848" xr:uid="{98F7B4BF-DF1B-4D5C-8235-8B25263FDA72}"/>
    <cellStyle name="Normalny 6 2 5 2 2 5 2 2" xfId="15849" xr:uid="{EA709855-89AC-471A-993A-90D63C2DD5DE}"/>
    <cellStyle name="Normalny 6 2 5 2 2 5 3" xfId="15850" xr:uid="{CDF2F4EB-FCEC-4ECB-87D8-418A3139218E}"/>
    <cellStyle name="Normalny 6 2 5 2 2 6" xfId="15851" xr:uid="{3E4A4669-3311-44FD-B6CA-9EBAB3DA0D68}"/>
    <cellStyle name="Normalny 6 2 5 2 2 6 2" xfId="15852" xr:uid="{3E230859-CCA4-4607-8110-602C9D23A3FF}"/>
    <cellStyle name="Normalny 6 2 5 2 2 7" xfId="15853" xr:uid="{F28BD4D4-F3FB-41A1-9D2D-28D564C03CE6}"/>
    <cellStyle name="Normalny 6 2 5 2 3" xfId="15854" xr:uid="{9D3E80B0-4F4F-4A9A-B662-62CBB87CC190}"/>
    <cellStyle name="Normalny 6 2 5 2 3 2" xfId="15855" xr:uid="{0F8B99F0-56DE-421E-B226-53019BAC06D3}"/>
    <cellStyle name="Normalny 6 2 5 2 3 2 2" xfId="15856" xr:uid="{64403AE4-9453-4CCB-A52A-F7D8851CCE56}"/>
    <cellStyle name="Normalny 6 2 5 2 3 2 2 2" xfId="15857" xr:uid="{662BC804-B2B3-473E-8C23-90511C107740}"/>
    <cellStyle name="Normalny 6 2 5 2 3 2 2 2 2" xfId="15858" xr:uid="{FBBE8ACE-FFD4-48DF-A7FD-971C4B53BB97}"/>
    <cellStyle name="Normalny 6 2 5 2 3 2 2 2 2 2" xfId="15859" xr:uid="{1A4B99C6-BF70-4218-B570-B63EC3A80056}"/>
    <cellStyle name="Normalny 6 2 5 2 3 2 2 2 3" xfId="15860" xr:uid="{3397A132-0E53-4328-895E-EFDE94F1916C}"/>
    <cellStyle name="Normalny 6 2 5 2 3 2 2 3" xfId="15861" xr:uid="{F3363808-4334-43DF-A4D9-A47DA61A00F9}"/>
    <cellStyle name="Normalny 6 2 5 2 3 2 2 3 2" xfId="15862" xr:uid="{CF290CF8-0462-4BC0-95BE-0FC9BC8A41A3}"/>
    <cellStyle name="Normalny 6 2 5 2 3 2 2 4" xfId="15863" xr:uid="{A4CD2472-2DF6-4A04-980D-5D0DBFFCB3AE}"/>
    <cellStyle name="Normalny 6 2 5 2 3 2 3" xfId="15864" xr:uid="{72E7D0EA-7C72-44CF-B486-BE6B2A72C6E2}"/>
    <cellStyle name="Normalny 6 2 5 2 3 2 3 2" xfId="15865" xr:uid="{04A7E0A7-D8DF-430B-B1A9-8E7415EF81B7}"/>
    <cellStyle name="Normalny 6 2 5 2 3 2 3 2 2" xfId="15866" xr:uid="{26FDB954-39B8-4854-97D4-C46337C0011C}"/>
    <cellStyle name="Normalny 6 2 5 2 3 2 3 3" xfId="15867" xr:uid="{17F4F293-D8CC-48B2-B92B-C6FD2B194426}"/>
    <cellStyle name="Normalny 6 2 5 2 3 2 4" xfId="15868" xr:uid="{C5563F57-71DD-42D1-93E3-AB2E261CFE20}"/>
    <cellStyle name="Normalny 6 2 5 2 3 2 4 2" xfId="15869" xr:uid="{CF12A4C6-D05C-4059-ADCE-C5E0CEE7D085}"/>
    <cellStyle name="Normalny 6 2 5 2 3 2 5" xfId="15870" xr:uid="{3848DC63-3B8F-4BAF-9354-08B762A8358F}"/>
    <cellStyle name="Normalny 6 2 5 2 3 3" xfId="15871" xr:uid="{F3ADF410-B0BF-45EF-9D0D-C207AA680F25}"/>
    <cellStyle name="Normalny 6 2 5 2 3 3 2" xfId="15872" xr:uid="{61960BCD-923E-4FE7-BF7E-3D7456DA3BE4}"/>
    <cellStyle name="Normalny 6 2 5 2 3 3 2 2" xfId="15873" xr:uid="{E15121F4-3CF6-4A14-BDD0-9C99EE5D7FF0}"/>
    <cellStyle name="Normalny 6 2 5 2 3 3 2 2 2" xfId="15874" xr:uid="{9F7BCF5A-51F3-49D8-8B2D-019A3A42AF9E}"/>
    <cellStyle name="Normalny 6 2 5 2 3 3 2 3" xfId="15875" xr:uid="{0257B918-3DB9-4C8F-97D0-893DF880A332}"/>
    <cellStyle name="Normalny 6 2 5 2 3 3 3" xfId="15876" xr:uid="{0393AADD-AA41-43A5-9CC1-C76FC051C498}"/>
    <cellStyle name="Normalny 6 2 5 2 3 3 3 2" xfId="15877" xr:uid="{29C085C4-5CA7-4FBD-ADAE-624030A33D09}"/>
    <cellStyle name="Normalny 6 2 5 2 3 3 4" xfId="15878" xr:uid="{056CB4F8-1A9A-4EAC-A559-A99326F939D1}"/>
    <cellStyle name="Normalny 6 2 5 2 3 4" xfId="15879" xr:uid="{26936C74-6BF8-43B0-A83E-28380D66F95F}"/>
    <cellStyle name="Normalny 6 2 5 2 3 4 2" xfId="15880" xr:uid="{88E507B9-A058-4350-9EAE-08FA801B1711}"/>
    <cellStyle name="Normalny 6 2 5 2 3 4 2 2" xfId="15881" xr:uid="{8D2134BC-9AF0-4801-ADA4-A0B7487EE613}"/>
    <cellStyle name="Normalny 6 2 5 2 3 4 3" xfId="15882" xr:uid="{87AB9112-F972-4B47-9995-71A822F0AB92}"/>
    <cellStyle name="Normalny 6 2 5 2 3 5" xfId="15883" xr:uid="{47BD3320-1F7D-41E3-A812-08BD24423913}"/>
    <cellStyle name="Normalny 6 2 5 2 3 5 2" xfId="15884" xr:uid="{5302F2A0-6CD7-40D9-812C-DB72D9AA0B65}"/>
    <cellStyle name="Normalny 6 2 5 2 3 6" xfId="15885" xr:uid="{ACC2D658-67F3-45B3-BE50-C426AD4282A7}"/>
    <cellStyle name="Normalny 6 2 5 2 4" xfId="15886" xr:uid="{71FBD44B-B4C1-4FAB-B859-773AFF1CA798}"/>
    <cellStyle name="Normalny 6 2 5 2 4 2" xfId="15887" xr:uid="{66053203-0EBA-4EC8-B79F-2EE80D5BC5C4}"/>
    <cellStyle name="Normalny 6 2 5 2 4 2 2" xfId="15888" xr:uid="{36C99F12-7D62-41A8-9653-560E3DE44EF4}"/>
    <cellStyle name="Normalny 6 2 5 2 4 2 2 2" xfId="15889" xr:uid="{230314B8-3D94-4F9F-B224-1DEE99A221EC}"/>
    <cellStyle name="Normalny 6 2 5 2 4 2 2 2 2" xfId="15890" xr:uid="{6993E21C-D1C0-4999-8E50-419654E61624}"/>
    <cellStyle name="Normalny 6 2 5 2 4 2 2 3" xfId="15891" xr:uid="{E6EDDED7-50DA-434D-BD07-8423782CB4A0}"/>
    <cellStyle name="Normalny 6 2 5 2 4 2 3" xfId="15892" xr:uid="{D8D77408-24F0-4B16-BA21-05AC17DA289B}"/>
    <cellStyle name="Normalny 6 2 5 2 4 2 3 2" xfId="15893" xr:uid="{13F5AAD3-8FA2-4990-97B8-44753693A809}"/>
    <cellStyle name="Normalny 6 2 5 2 4 2 4" xfId="15894" xr:uid="{88ACDA40-8AF9-4C7C-94AD-D0A2305116D8}"/>
    <cellStyle name="Normalny 6 2 5 2 4 3" xfId="15895" xr:uid="{795542BE-05C2-47F4-B36B-7BFC52359CF9}"/>
    <cellStyle name="Normalny 6 2 5 2 4 3 2" xfId="15896" xr:uid="{553E2475-0FC1-45B0-96C9-D7AC60249503}"/>
    <cellStyle name="Normalny 6 2 5 2 4 3 2 2" xfId="15897" xr:uid="{27466935-739A-419C-9265-636F4BC573E6}"/>
    <cellStyle name="Normalny 6 2 5 2 4 3 3" xfId="15898" xr:uid="{BF67E20C-A733-46C8-BB68-34A4B134C482}"/>
    <cellStyle name="Normalny 6 2 5 2 4 4" xfId="15899" xr:uid="{6C68E383-4D86-4FF2-A286-6D13B8C6FFAA}"/>
    <cellStyle name="Normalny 6 2 5 2 4 4 2" xfId="15900" xr:uid="{5751364E-C4DE-4FAB-8430-349F37D2FADD}"/>
    <cellStyle name="Normalny 6 2 5 2 4 5" xfId="15901" xr:uid="{0943BA71-76A2-4B2D-A47E-7F65435565EA}"/>
    <cellStyle name="Normalny 6 2 5 2 5" xfId="15902" xr:uid="{37C5A2C7-AD58-415A-AF0C-4EE21A22C09B}"/>
    <cellStyle name="Normalny 6 2 5 2 5 2" xfId="15903" xr:uid="{85238B24-710D-4B24-8018-93FD1DFEAB54}"/>
    <cellStyle name="Normalny 6 2 5 2 5 2 2" xfId="15904" xr:uid="{83FF5CDE-6A6C-4C8E-9849-D83EB922AEFF}"/>
    <cellStyle name="Normalny 6 2 5 2 5 2 2 2" xfId="15905" xr:uid="{6B952B18-043A-450A-B046-03C6FDCC66B3}"/>
    <cellStyle name="Normalny 6 2 5 2 5 2 3" xfId="15906" xr:uid="{161088A9-FE73-4BA8-9B5B-58C25EC3734E}"/>
    <cellStyle name="Normalny 6 2 5 2 5 3" xfId="15907" xr:uid="{88ECF141-4689-42F5-BF01-C6E4098382ED}"/>
    <cellStyle name="Normalny 6 2 5 2 5 3 2" xfId="15908" xr:uid="{27F76465-36F6-4ABB-9931-941D2E8C1CE0}"/>
    <cellStyle name="Normalny 6 2 5 2 5 4" xfId="15909" xr:uid="{1BE318E6-202A-4E14-A5E4-3C59BA39BBE6}"/>
    <cellStyle name="Normalny 6 2 5 2 6" xfId="15910" xr:uid="{4651BE15-BF02-443C-9C09-D888109E012D}"/>
    <cellStyle name="Normalny 6 2 5 2 6 2" xfId="15911" xr:uid="{BAA4FC2E-6F4E-4E5A-BD46-13F015C8F5B3}"/>
    <cellStyle name="Normalny 6 2 5 2 6 2 2" xfId="15912" xr:uid="{2F3421BE-AC8E-458A-BCC4-725B8E74E421}"/>
    <cellStyle name="Normalny 6 2 5 2 6 3" xfId="15913" xr:uid="{8A9B8E95-0951-4B3B-88AA-0C146B37F958}"/>
    <cellStyle name="Normalny 6 2 5 2 7" xfId="15914" xr:uid="{3FF373C5-D694-49AD-BA2E-B1AB06965913}"/>
    <cellStyle name="Normalny 6 2 5 2 7 2" xfId="15915" xr:uid="{2417144D-90EB-4E83-975D-1BB38FF43470}"/>
    <cellStyle name="Normalny 6 2 5 2 8" xfId="15916" xr:uid="{F45E13F8-1B18-4577-9463-7B05B06DE752}"/>
    <cellStyle name="Normalny 6 2 5 3" xfId="15917" xr:uid="{6486CF01-0168-466E-9970-814099BEC878}"/>
    <cellStyle name="Normalny 6 2 5 3 2" xfId="15918" xr:uid="{574F0A3E-8434-4B9C-9E50-E794533EBB59}"/>
    <cellStyle name="Normalny 6 2 5 3 2 2" xfId="15919" xr:uid="{4C354756-CF6D-40C3-B994-DE1619F686FB}"/>
    <cellStyle name="Normalny 6 2 5 3 2 2 2" xfId="15920" xr:uid="{1BFA50F5-0888-495F-AE8A-C82DF2666F73}"/>
    <cellStyle name="Normalny 6 2 5 3 2 2 2 2" xfId="15921" xr:uid="{C8E43CE5-D203-4B91-A327-741D150CCB94}"/>
    <cellStyle name="Normalny 6 2 5 3 2 2 2 2 2" xfId="15922" xr:uid="{C680246F-79A3-4627-875C-07BEC9C80A32}"/>
    <cellStyle name="Normalny 6 2 5 3 2 2 2 2 2 2" xfId="15923" xr:uid="{A375159A-26BA-4BAB-BC8A-41ED4DD5A609}"/>
    <cellStyle name="Normalny 6 2 5 3 2 2 2 2 3" xfId="15924" xr:uid="{3B46805D-0BD5-405D-B963-58666A3799AC}"/>
    <cellStyle name="Normalny 6 2 5 3 2 2 2 3" xfId="15925" xr:uid="{657B7F5F-7CC1-4631-AB87-0EEAAE96C633}"/>
    <cellStyle name="Normalny 6 2 5 3 2 2 2 3 2" xfId="15926" xr:uid="{D36F2920-80C6-4E7E-80A0-CA34BD4B2B4A}"/>
    <cellStyle name="Normalny 6 2 5 3 2 2 2 4" xfId="15927" xr:uid="{6A5550FE-2075-46C4-9C30-7DDC7557FDBB}"/>
    <cellStyle name="Normalny 6 2 5 3 2 2 3" xfId="15928" xr:uid="{09B6107B-DF0E-4311-BC10-97A456C517B2}"/>
    <cellStyle name="Normalny 6 2 5 3 2 2 3 2" xfId="15929" xr:uid="{B64A8E9A-F4C1-40D0-8CC7-B7742BF95532}"/>
    <cellStyle name="Normalny 6 2 5 3 2 2 3 2 2" xfId="15930" xr:uid="{6A51DC75-5460-48AE-86F7-C845079E236D}"/>
    <cellStyle name="Normalny 6 2 5 3 2 2 3 3" xfId="15931" xr:uid="{36264D60-06A0-4372-82D5-13DEBAD6B717}"/>
    <cellStyle name="Normalny 6 2 5 3 2 2 4" xfId="15932" xr:uid="{C2A0EBE9-9566-4939-8019-C703076784FF}"/>
    <cellStyle name="Normalny 6 2 5 3 2 2 4 2" xfId="15933" xr:uid="{099D3318-51F6-4E9A-BBB1-A36ECE77E22A}"/>
    <cellStyle name="Normalny 6 2 5 3 2 2 5" xfId="15934" xr:uid="{0774EB51-DCA1-4989-A0DF-100860FAEC6C}"/>
    <cellStyle name="Normalny 6 2 5 3 2 3" xfId="15935" xr:uid="{0988CF22-BC35-426A-B77E-6784C65A1FA4}"/>
    <cellStyle name="Normalny 6 2 5 3 2 3 2" xfId="15936" xr:uid="{F33A68F7-7FBD-4454-BF5B-51D803FD4C34}"/>
    <cellStyle name="Normalny 6 2 5 3 2 3 2 2" xfId="15937" xr:uid="{13AAA077-0AB3-49DE-8FB2-697317A56D7C}"/>
    <cellStyle name="Normalny 6 2 5 3 2 3 2 2 2" xfId="15938" xr:uid="{C8D58402-AD9C-49B9-8501-F503202CA1D4}"/>
    <cellStyle name="Normalny 6 2 5 3 2 3 2 3" xfId="15939" xr:uid="{FABD0198-65EB-4DA0-A38F-4BA4F60FFB43}"/>
    <cellStyle name="Normalny 6 2 5 3 2 3 3" xfId="15940" xr:uid="{93D2CE64-EF3A-4FCE-B03E-22030F382348}"/>
    <cellStyle name="Normalny 6 2 5 3 2 3 3 2" xfId="15941" xr:uid="{E181DD61-5E73-43B0-99C0-E0A0358CC99E}"/>
    <cellStyle name="Normalny 6 2 5 3 2 3 4" xfId="15942" xr:uid="{C3DC60EB-A586-44E4-8E99-239250951D2C}"/>
    <cellStyle name="Normalny 6 2 5 3 2 4" xfId="15943" xr:uid="{B5D13195-2ADB-4209-AA40-9F2C54576CC9}"/>
    <cellStyle name="Normalny 6 2 5 3 2 4 2" xfId="15944" xr:uid="{6030E0C4-1BF0-44E3-A042-CAF719994F9A}"/>
    <cellStyle name="Normalny 6 2 5 3 2 4 2 2" xfId="15945" xr:uid="{8273A5A6-F1A8-44A7-8ED5-49E4CE7F02C1}"/>
    <cellStyle name="Normalny 6 2 5 3 2 4 3" xfId="15946" xr:uid="{8266E81F-B104-4752-9BA4-6252E8C93F19}"/>
    <cellStyle name="Normalny 6 2 5 3 2 5" xfId="15947" xr:uid="{9B71E16D-9D06-4746-892C-65DBA768F8DD}"/>
    <cellStyle name="Normalny 6 2 5 3 2 5 2" xfId="15948" xr:uid="{5680EFCF-520A-447D-9D18-2B6FCA1751BD}"/>
    <cellStyle name="Normalny 6 2 5 3 2 6" xfId="15949" xr:uid="{5525D68F-F6EE-4227-B468-E4ACEECFDA7E}"/>
    <cellStyle name="Normalny 6 2 5 3 3" xfId="15950" xr:uid="{D7239B0D-4451-467A-A221-018399708C20}"/>
    <cellStyle name="Normalny 6 2 5 3 3 2" xfId="15951" xr:uid="{8FB4F30B-0926-4CE3-83AB-63829A255D2B}"/>
    <cellStyle name="Normalny 6 2 5 3 3 2 2" xfId="15952" xr:uid="{31E83FA7-07D4-46C7-9662-EE83B01C17C0}"/>
    <cellStyle name="Normalny 6 2 5 3 3 2 2 2" xfId="15953" xr:uid="{09CFE568-2739-460C-A5BC-B2C3C835E7AA}"/>
    <cellStyle name="Normalny 6 2 5 3 3 2 2 2 2" xfId="15954" xr:uid="{41874770-E34F-4EB8-8918-95202D507989}"/>
    <cellStyle name="Normalny 6 2 5 3 3 2 2 3" xfId="15955" xr:uid="{0FFB9D98-6EC2-47CB-A419-AC230282B789}"/>
    <cellStyle name="Normalny 6 2 5 3 3 2 3" xfId="15956" xr:uid="{662E653A-B586-4908-8D9A-42C69FE94DFD}"/>
    <cellStyle name="Normalny 6 2 5 3 3 2 3 2" xfId="15957" xr:uid="{4659712D-152E-4AC1-A735-E52A29151BB9}"/>
    <cellStyle name="Normalny 6 2 5 3 3 2 4" xfId="15958" xr:uid="{64B9D6F7-CF8B-4A26-AA69-0942C8A92F14}"/>
    <cellStyle name="Normalny 6 2 5 3 3 3" xfId="15959" xr:uid="{903D5051-ECEC-462A-8DB5-D9D8216ACAB3}"/>
    <cellStyle name="Normalny 6 2 5 3 3 3 2" xfId="15960" xr:uid="{6EF3842A-7B36-4867-9EE7-2E6C0970DDAB}"/>
    <cellStyle name="Normalny 6 2 5 3 3 3 2 2" xfId="15961" xr:uid="{9BC9D821-8A1F-4254-8C63-769C49107A5A}"/>
    <cellStyle name="Normalny 6 2 5 3 3 3 3" xfId="15962" xr:uid="{6E9943AA-5D08-4B24-8C8A-240D19F941AC}"/>
    <cellStyle name="Normalny 6 2 5 3 3 4" xfId="15963" xr:uid="{EB5A9C45-F7B9-49A2-B4C6-CD3AAF8C72DC}"/>
    <cellStyle name="Normalny 6 2 5 3 3 4 2" xfId="15964" xr:uid="{9DBE6FEC-5541-430B-BED6-5C7A31DEB08D}"/>
    <cellStyle name="Normalny 6 2 5 3 3 5" xfId="15965" xr:uid="{B54FF4AE-F564-43BB-A8B1-A40EA44B455B}"/>
    <cellStyle name="Normalny 6 2 5 3 4" xfId="15966" xr:uid="{B9F6AFA0-B676-4261-8741-0A06A8C22B75}"/>
    <cellStyle name="Normalny 6 2 5 3 4 2" xfId="15967" xr:uid="{3D86DB6B-13BB-4DBE-9D95-6EB5F611A33C}"/>
    <cellStyle name="Normalny 6 2 5 3 4 2 2" xfId="15968" xr:uid="{2BE14EB0-80E0-4B4D-95AA-A51DE3A8C925}"/>
    <cellStyle name="Normalny 6 2 5 3 4 2 2 2" xfId="15969" xr:uid="{4E85EFDB-B3FD-4BA4-A091-60D1761C55CB}"/>
    <cellStyle name="Normalny 6 2 5 3 4 2 3" xfId="15970" xr:uid="{58E5EE13-FE3E-40F3-9059-84CCAC0E2BC2}"/>
    <cellStyle name="Normalny 6 2 5 3 4 3" xfId="15971" xr:uid="{E7CA29C6-421A-4862-892F-CE690EA37DE0}"/>
    <cellStyle name="Normalny 6 2 5 3 4 3 2" xfId="15972" xr:uid="{DF1004F2-0022-429D-8C9A-91331232DCB8}"/>
    <cellStyle name="Normalny 6 2 5 3 4 4" xfId="15973" xr:uid="{DFF18197-D771-43DB-B4EC-5E39EBAFEEC5}"/>
    <cellStyle name="Normalny 6 2 5 3 5" xfId="15974" xr:uid="{F1947B88-4579-4309-AF66-3B21B1CA2B62}"/>
    <cellStyle name="Normalny 6 2 5 3 5 2" xfId="15975" xr:uid="{43FB9676-F189-491D-8A54-1ACC01C51858}"/>
    <cellStyle name="Normalny 6 2 5 3 5 2 2" xfId="15976" xr:uid="{49D51EFF-2A95-41C2-80E9-FC7B174A0C25}"/>
    <cellStyle name="Normalny 6 2 5 3 5 3" xfId="15977" xr:uid="{21E2A5D6-3771-4F0C-8A9E-2420BC075314}"/>
    <cellStyle name="Normalny 6 2 5 3 6" xfId="15978" xr:uid="{9DED3FF4-CFC9-4F7F-8B08-B240036EEAEC}"/>
    <cellStyle name="Normalny 6 2 5 3 6 2" xfId="15979" xr:uid="{50BEB679-CB5C-45F5-BA64-94E72C66F662}"/>
    <cellStyle name="Normalny 6 2 5 3 7" xfId="15980" xr:uid="{219C10F7-C5BD-43D9-911D-D17A5DDADD0C}"/>
    <cellStyle name="Normalny 6 2 5 4" xfId="15981" xr:uid="{C8B656D7-C3E7-4DC6-8B79-DCDDBAE010EA}"/>
    <cellStyle name="Normalny 6 2 5 4 2" xfId="15982" xr:uid="{D1E39EE1-ABCC-42C3-AA3E-4BDBFBA30771}"/>
    <cellStyle name="Normalny 6 2 5 4 2 2" xfId="15983" xr:uid="{EF3FC6AA-858F-4BB4-8A53-955EBD36EE42}"/>
    <cellStyle name="Normalny 6 2 5 4 2 2 2" xfId="15984" xr:uid="{892C0386-1221-4DD4-BFFA-FAFF077ACA56}"/>
    <cellStyle name="Normalny 6 2 5 4 2 2 2 2" xfId="15985" xr:uid="{2CE4101C-0556-42F0-995C-056BC3057C30}"/>
    <cellStyle name="Normalny 6 2 5 4 2 2 2 2 2" xfId="15986" xr:uid="{A45269D6-A416-432F-81EB-D188528B873D}"/>
    <cellStyle name="Normalny 6 2 5 4 2 2 2 3" xfId="15987" xr:uid="{0AAF22BF-2D8D-4976-8694-08C2C7714716}"/>
    <cellStyle name="Normalny 6 2 5 4 2 2 3" xfId="15988" xr:uid="{EF1E7388-317C-4F74-8BD1-FB6DBEFE8494}"/>
    <cellStyle name="Normalny 6 2 5 4 2 2 3 2" xfId="15989" xr:uid="{C5B3A41A-486D-45DC-B47F-35636CA14A0C}"/>
    <cellStyle name="Normalny 6 2 5 4 2 2 4" xfId="15990" xr:uid="{7B410F59-9CCA-4FD0-A083-B087CCFE5CD8}"/>
    <cellStyle name="Normalny 6 2 5 4 2 3" xfId="15991" xr:uid="{88579DB6-0762-4CBA-A6D5-46E16BEBA884}"/>
    <cellStyle name="Normalny 6 2 5 4 2 3 2" xfId="15992" xr:uid="{53942527-5656-45AD-8057-37D0D81C66C0}"/>
    <cellStyle name="Normalny 6 2 5 4 2 3 2 2" xfId="15993" xr:uid="{B8AF51E7-05C9-46A1-A03E-65718217BEBD}"/>
    <cellStyle name="Normalny 6 2 5 4 2 3 3" xfId="15994" xr:uid="{0726670D-BA51-410D-9A37-D36DAB4B74AF}"/>
    <cellStyle name="Normalny 6 2 5 4 2 4" xfId="15995" xr:uid="{D87C3E64-6754-4431-9E6D-20D86345F3D8}"/>
    <cellStyle name="Normalny 6 2 5 4 2 4 2" xfId="15996" xr:uid="{5B17A894-9978-4865-8397-A9AA6CC415EB}"/>
    <cellStyle name="Normalny 6 2 5 4 2 5" xfId="15997" xr:uid="{B0598410-07BB-4E48-B248-0ECE85B96A1B}"/>
    <cellStyle name="Normalny 6 2 5 4 3" xfId="15998" xr:uid="{8D7972F0-2E4C-410C-9FEC-8A448DA522E6}"/>
    <cellStyle name="Normalny 6 2 5 4 3 2" xfId="15999" xr:uid="{86F87C61-F0D8-441C-8D34-AB4B7ADF28DA}"/>
    <cellStyle name="Normalny 6 2 5 4 3 2 2" xfId="16000" xr:uid="{058E5E39-179B-4F4A-A6EA-FCEC3B34B63A}"/>
    <cellStyle name="Normalny 6 2 5 4 3 2 2 2" xfId="16001" xr:uid="{E3A203EF-0896-4429-99C8-C59582CEB5AA}"/>
    <cellStyle name="Normalny 6 2 5 4 3 2 3" xfId="16002" xr:uid="{6CA09201-DB5B-43A9-9320-B51895AF5815}"/>
    <cellStyle name="Normalny 6 2 5 4 3 3" xfId="16003" xr:uid="{D25F2BD3-7CC6-4D9A-9EDE-39889DC98521}"/>
    <cellStyle name="Normalny 6 2 5 4 3 3 2" xfId="16004" xr:uid="{6F25C3AD-C28A-4156-90AA-2C42223122C5}"/>
    <cellStyle name="Normalny 6 2 5 4 3 4" xfId="16005" xr:uid="{CF84EA94-2C47-49F4-9F3D-0EEFE23AC7E7}"/>
    <cellStyle name="Normalny 6 2 5 4 4" xfId="16006" xr:uid="{041DDF9A-1AF4-4456-A3CE-DA005CC2BBDD}"/>
    <cellStyle name="Normalny 6 2 5 4 4 2" xfId="16007" xr:uid="{BE6F9AD3-7EE5-45BA-8C3D-6FF198C15510}"/>
    <cellStyle name="Normalny 6 2 5 4 4 2 2" xfId="16008" xr:uid="{CEFA806D-B935-4BCE-8E5C-B22BC879A989}"/>
    <cellStyle name="Normalny 6 2 5 4 4 3" xfId="16009" xr:uid="{3C477B9A-F004-4C24-B87F-CBB569514F1B}"/>
    <cellStyle name="Normalny 6 2 5 4 5" xfId="16010" xr:uid="{AE733AF4-AAE5-4BD0-99B7-AA0719FB6BA2}"/>
    <cellStyle name="Normalny 6 2 5 4 5 2" xfId="16011" xr:uid="{8E1CEFA4-8B64-4758-88AD-25DEED5477CF}"/>
    <cellStyle name="Normalny 6 2 5 4 6" xfId="16012" xr:uid="{9D0B6B17-37E2-40C7-BD0F-21EE3252BD5C}"/>
    <cellStyle name="Normalny 6 2 5 5" xfId="16013" xr:uid="{B42C706A-C0DA-4C88-9E71-787F60348CEA}"/>
    <cellStyle name="Normalny 6 2 5 5 2" xfId="16014" xr:uid="{7B34FF6A-3BFF-4017-8486-C3E92948EBF0}"/>
    <cellStyle name="Normalny 6 2 5 5 2 2" xfId="16015" xr:uid="{89C73FCA-763B-45F6-9ECE-BB6F3DF40D2A}"/>
    <cellStyle name="Normalny 6 2 5 5 2 2 2" xfId="16016" xr:uid="{ECD720C9-FD0B-4983-8896-01854BA1200D}"/>
    <cellStyle name="Normalny 6 2 5 5 2 2 2 2" xfId="16017" xr:uid="{B9E99002-05B4-4C6F-929B-894ED1E3CCC2}"/>
    <cellStyle name="Normalny 6 2 5 5 2 2 3" xfId="16018" xr:uid="{986452D7-980D-4B74-9E73-5BF5B13B46E4}"/>
    <cellStyle name="Normalny 6 2 5 5 2 3" xfId="16019" xr:uid="{7ABE6CEC-71FD-4BF6-9806-D61B5E3214DB}"/>
    <cellStyle name="Normalny 6 2 5 5 2 3 2" xfId="16020" xr:uid="{45D59685-342F-46EC-B599-0C8D708C016E}"/>
    <cellStyle name="Normalny 6 2 5 5 2 4" xfId="16021" xr:uid="{DCA44AB6-37CD-4EC4-8028-E0125C6FD53E}"/>
    <cellStyle name="Normalny 6 2 5 5 3" xfId="16022" xr:uid="{B9A9B28F-CFB2-4591-A629-D504074BC93D}"/>
    <cellStyle name="Normalny 6 2 5 5 3 2" xfId="16023" xr:uid="{600632C0-D0D1-4323-B696-54B2FAC2EF6F}"/>
    <cellStyle name="Normalny 6 2 5 5 3 2 2" xfId="16024" xr:uid="{6CFE1A7E-86A3-4FE5-B100-161C244DCA7C}"/>
    <cellStyle name="Normalny 6 2 5 5 3 3" xfId="16025" xr:uid="{3D059B7A-5AEC-4C3F-8E7F-BC37817C0F87}"/>
    <cellStyle name="Normalny 6 2 5 5 4" xfId="16026" xr:uid="{D7FAC780-36BC-4BF7-A1D6-35999A411174}"/>
    <cellStyle name="Normalny 6 2 5 5 4 2" xfId="16027" xr:uid="{E6B76755-CC34-4231-BCD7-CCD0E7372FCE}"/>
    <cellStyle name="Normalny 6 2 5 5 5" xfId="16028" xr:uid="{78204DB3-4184-4DB7-AD7C-F7DAE20F2BFA}"/>
    <cellStyle name="Normalny 6 2 5 6" xfId="16029" xr:uid="{8E6222D4-ABCA-4D61-9D5B-2EA729FF3964}"/>
    <cellStyle name="Normalny 6 2 5 6 2" xfId="16030" xr:uid="{F8760653-6E31-4CBB-B0E3-10C3D78AA055}"/>
    <cellStyle name="Normalny 6 2 5 6 2 2" xfId="16031" xr:uid="{EE7B9CC1-4828-4B60-8EE9-09DD9C49140D}"/>
    <cellStyle name="Normalny 6 2 5 6 2 2 2" xfId="16032" xr:uid="{F2EC0167-EBB6-4D6C-A847-B8EECE06BF55}"/>
    <cellStyle name="Normalny 6 2 5 6 2 3" xfId="16033" xr:uid="{394E0803-5517-4C9E-A599-C69881C10F85}"/>
    <cellStyle name="Normalny 6 2 5 6 3" xfId="16034" xr:uid="{68D0DADA-F440-4F5C-82E5-4B8E22368225}"/>
    <cellStyle name="Normalny 6 2 5 6 3 2" xfId="16035" xr:uid="{4D2A826F-5C80-43FB-AE36-3857837C9B1F}"/>
    <cellStyle name="Normalny 6 2 5 6 4" xfId="16036" xr:uid="{C6334026-1C03-4E0D-AA3E-65A9598882BD}"/>
    <cellStyle name="Normalny 6 2 5 7" xfId="16037" xr:uid="{8833040E-AF18-45B9-BCEC-1BE23C111816}"/>
    <cellStyle name="Normalny 6 2 5 7 2" xfId="16038" xr:uid="{27E245AC-0D21-4F50-9EBE-122B4E2E5525}"/>
    <cellStyle name="Normalny 6 2 5 7 2 2" xfId="16039" xr:uid="{604DE378-BFB1-49A0-8328-4199656FF4F6}"/>
    <cellStyle name="Normalny 6 2 5 7 3" xfId="16040" xr:uid="{281CD283-2135-48AB-8057-93C276096C71}"/>
    <cellStyle name="Normalny 6 2 5 8" xfId="16041" xr:uid="{C2344527-B0B2-48B1-A4B3-664CD516DA9A}"/>
    <cellStyle name="Normalny 6 2 5 8 2" xfId="16042" xr:uid="{77B57187-7DB2-4E7D-9DAE-16678B09C6CC}"/>
    <cellStyle name="Normalny 6 2 5 9" xfId="16043" xr:uid="{94A0CEF3-6345-489B-9BC9-F53186F60448}"/>
    <cellStyle name="Normalny 6 2 6" xfId="16044" xr:uid="{35EE8C11-CA3E-465D-8165-0619E1D866DB}"/>
    <cellStyle name="Normalny 6 2 6 2" xfId="16045" xr:uid="{82D9FBDE-1F5F-49A1-9927-CE43487E7CEF}"/>
    <cellStyle name="Normalny 6 2 6 2 2" xfId="16046" xr:uid="{4209A66D-7B27-48EE-97AE-CC3F3AE992C6}"/>
    <cellStyle name="Normalny 6 2 6 2 2 2" xfId="16047" xr:uid="{5F596A0B-76AA-4EC6-97EE-E75757EDA930}"/>
    <cellStyle name="Normalny 6 2 6 2 2 2 2" xfId="16048" xr:uid="{14684A9E-5DE5-4E18-9C22-4CD813F3C505}"/>
    <cellStyle name="Normalny 6 2 6 2 2 2 2 2" xfId="16049" xr:uid="{F3AC724B-9CBA-4D5B-B914-1D6B48016A28}"/>
    <cellStyle name="Normalny 6 2 6 2 2 2 2 2 2" xfId="16050" xr:uid="{EF65298C-20F7-4AD5-BCD5-E27A345C212B}"/>
    <cellStyle name="Normalny 6 2 6 2 2 2 2 2 2 2" xfId="16051" xr:uid="{C40E63C2-E6BD-47C2-9B4E-FCD782F54610}"/>
    <cellStyle name="Normalny 6 2 6 2 2 2 2 2 3" xfId="16052" xr:uid="{BF66FEED-6E09-49EC-B791-C1516CF5E78B}"/>
    <cellStyle name="Normalny 6 2 6 2 2 2 2 3" xfId="16053" xr:uid="{38A95999-1720-41CC-9E6A-D35A1988C9EC}"/>
    <cellStyle name="Normalny 6 2 6 2 2 2 2 3 2" xfId="16054" xr:uid="{E03EEBA9-85FB-4B94-B497-C202811B83E0}"/>
    <cellStyle name="Normalny 6 2 6 2 2 2 2 4" xfId="16055" xr:uid="{F3FBBF3F-6E90-4F01-BAD7-84E58C5D7DAD}"/>
    <cellStyle name="Normalny 6 2 6 2 2 2 3" xfId="16056" xr:uid="{553E73E6-790A-4BC6-AFA9-8502513785A9}"/>
    <cellStyle name="Normalny 6 2 6 2 2 2 3 2" xfId="16057" xr:uid="{C6DBF508-1B4D-438A-B5C4-A8066FF7A18F}"/>
    <cellStyle name="Normalny 6 2 6 2 2 2 3 2 2" xfId="16058" xr:uid="{59F85EFE-21FC-4E55-ADD4-714B1624C56F}"/>
    <cellStyle name="Normalny 6 2 6 2 2 2 3 3" xfId="16059" xr:uid="{1EAC0580-289B-4F44-BC65-B7757F428D5D}"/>
    <cellStyle name="Normalny 6 2 6 2 2 2 4" xfId="16060" xr:uid="{CAD697BB-6752-4B6B-8E11-797E24B10014}"/>
    <cellStyle name="Normalny 6 2 6 2 2 2 4 2" xfId="16061" xr:uid="{FF2F9945-4FDA-4592-8517-A5292E98A8D3}"/>
    <cellStyle name="Normalny 6 2 6 2 2 2 5" xfId="16062" xr:uid="{BD4A68BC-5593-4A9C-A3C0-577BF7A8F8CB}"/>
    <cellStyle name="Normalny 6 2 6 2 2 3" xfId="16063" xr:uid="{20BBF7CF-4F4F-43E4-A9DA-75EC12A371D2}"/>
    <cellStyle name="Normalny 6 2 6 2 2 3 2" xfId="16064" xr:uid="{E0E223C5-B755-4A6E-BCDB-F9C41C16AAD5}"/>
    <cellStyle name="Normalny 6 2 6 2 2 3 2 2" xfId="16065" xr:uid="{1B4F9B01-68A4-4801-A3D1-6797FF9A89AA}"/>
    <cellStyle name="Normalny 6 2 6 2 2 3 2 2 2" xfId="16066" xr:uid="{11628FEC-C839-499A-BD66-68791918F57A}"/>
    <cellStyle name="Normalny 6 2 6 2 2 3 2 3" xfId="16067" xr:uid="{BE5D4AA6-BDE0-488A-9E1E-439853E423C2}"/>
    <cellStyle name="Normalny 6 2 6 2 2 3 3" xfId="16068" xr:uid="{56422D0B-6F71-4C8C-9B46-3595086009BE}"/>
    <cellStyle name="Normalny 6 2 6 2 2 3 3 2" xfId="16069" xr:uid="{CB63C481-FE71-47AA-BFEA-7CEE910E8348}"/>
    <cellStyle name="Normalny 6 2 6 2 2 3 4" xfId="16070" xr:uid="{285F7DDE-A236-4ED4-92DD-841626513B57}"/>
    <cellStyle name="Normalny 6 2 6 2 2 4" xfId="16071" xr:uid="{68E70BAC-87B6-48EA-989E-E3BD1E9DBE44}"/>
    <cellStyle name="Normalny 6 2 6 2 2 4 2" xfId="16072" xr:uid="{AE604DB9-FDAC-47D0-89DD-874F9AF8EF6A}"/>
    <cellStyle name="Normalny 6 2 6 2 2 4 2 2" xfId="16073" xr:uid="{1CF96242-697D-4C78-8DDB-08F7B9EDE2B1}"/>
    <cellStyle name="Normalny 6 2 6 2 2 4 3" xfId="16074" xr:uid="{C5B0A014-9B6D-4C73-BFCC-A8C3E22AA24F}"/>
    <cellStyle name="Normalny 6 2 6 2 2 5" xfId="16075" xr:uid="{8232919B-C76A-4C15-98B4-0113A1584F22}"/>
    <cellStyle name="Normalny 6 2 6 2 2 5 2" xfId="16076" xr:uid="{149A64FA-3A0C-4A15-AE31-9A14DC328614}"/>
    <cellStyle name="Normalny 6 2 6 2 2 6" xfId="16077" xr:uid="{B6B9C48C-A7AA-41CA-998A-9DB82151CA1A}"/>
    <cellStyle name="Normalny 6 2 6 2 3" xfId="16078" xr:uid="{13062C90-D65D-40FA-8951-0FF556686A11}"/>
    <cellStyle name="Normalny 6 2 6 2 3 2" xfId="16079" xr:uid="{1F488CBC-107D-40F6-BA63-33EC0F3A0437}"/>
    <cellStyle name="Normalny 6 2 6 2 3 2 2" xfId="16080" xr:uid="{E3CEC4C0-30CE-4FA6-987B-0FD23EF56484}"/>
    <cellStyle name="Normalny 6 2 6 2 3 2 2 2" xfId="16081" xr:uid="{A9DF3394-F21B-49A6-A1B4-45734A394505}"/>
    <cellStyle name="Normalny 6 2 6 2 3 2 2 2 2" xfId="16082" xr:uid="{CD3A51D7-8717-491C-B0BE-FB7689289AD5}"/>
    <cellStyle name="Normalny 6 2 6 2 3 2 2 3" xfId="16083" xr:uid="{85F0F512-3942-47EE-AD69-1FD84AE1BE14}"/>
    <cellStyle name="Normalny 6 2 6 2 3 2 3" xfId="16084" xr:uid="{AC0AECAA-6156-4CD8-BEB1-92DF26B1CD79}"/>
    <cellStyle name="Normalny 6 2 6 2 3 2 3 2" xfId="16085" xr:uid="{F00A8210-345E-4E13-8683-9258CB49FAF7}"/>
    <cellStyle name="Normalny 6 2 6 2 3 2 4" xfId="16086" xr:uid="{26CBCF83-D021-4A86-8F15-37C7972DEAAB}"/>
    <cellStyle name="Normalny 6 2 6 2 3 3" xfId="16087" xr:uid="{69EF29FC-C995-4022-9427-C9D2404EA36D}"/>
    <cellStyle name="Normalny 6 2 6 2 3 3 2" xfId="16088" xr:uid="{16852AC4-764A-404F-8BA4-2AEDA3A4E26B}"/>
    <cellStyle name="Normalny 6 2 6 2 3 3 2 2" xfId="16089" xr:uid="{2FE4B913-0390-4710-98AE-80C443483502}"/>
    <cellStyle name="Normalny 6 2 6 2 3 3 3" xfId="16090" xr:uid="{CBD06B80-ABEA-41F4-9C6F-486E7BA08CF6}"/>
    <cellStyle name="Normalny 6 2 6 2 3 4" xfId="16091" xr:uid="{7C8AC0B0-EA80-410B-9227-F80B9C6384B2}"/>
    <cellStyle name="Normalny 6 2 6 2 3 4 2" xfId="16092" xr:uid="{97F83E3A-42D2-44B9-92E3-D2A75708A0DF}"/>
    <cellStyle name="Normalny 6 2 6 2 3 5" xfId="16093" xr:uid="{B0E7800A-B441-4CB5-B199-E1607F1DCBF0}"/>
    <cellStyle name="Normalny 6 2 6 2 4" xfId="16094" xr:uid="{3375633E-9E1A-4733-8BE9-1C079C9CB3F2}"/>
    <cellStyle name="Normalny 6 2 6 2 4 2" xfId="16095" xr:uid="{DE204837-B991-489F-A07A-15202C0F8ADC}"/>
    <cellStyle name="Normalny 6 2 6 2 4 2 2" xfId="16096" xr:uid="{1F177034-856A-4FDA-B6C6-072236AE9423}"/>
    <cellStyle name="Normalny 6 2 6 2 4 2 2 2" xfId="16097" xr:uid="{9D0EFE03-ABB8-4170-8D91-E95C1898CC8A}"/>
    <cellStyle name="Normalny 6 2 6 2 4 2 3" xfId="16098" xr:uid="{0CFD627D-28E8-4FCC-9C39-10BE0F70CC50}"/>
    <cellStyle name="Normalny 6 2 6 2 4 3" xfId="16099" xr:uid="{688920AC-B348-4671-9B8B-EBBFF2A5F053}"/>
    <cellStyle name="Normalny 6 2 6 2 4 3 2" xfId="16100" xr:uid="{AA58ECE6-F460-4795-8261-4FFF7BF15D8D}"/>
    <cellStyle name="Normalny 6 2 6 2 4 4" xfId="16101" xr:uid="{AC3EC19F-ACC2-4BD6-9470-BAEC4706BBF5}"/>
    <cellStyle name="Normalny 6 2 6 2 5" xfId="16102" xr:uid="{BF61CA66-BA0E-425C-9238-66092B91C0EA}"/>
    <cellStyle name="Normalny 6 2 6 2 5 2" xfId="16103" xr:uid="{6CF86AAA-235B-4697-93A8-86D329CD6841}"/>
    <cellStyle name="Normalny 6 2 6 2 5 2 2" xfId="16104" xr:uid="{E1913D5A-6883-489F-AB72-49029F448E93}"/>
    <cellStyle name="Normalny 6 2 6 2 5 3" xfId="16105" xr:uid="{B65C9128-AEF2-438A-A079-E65D9D715CEE}"/>
    <cellStyle name="Normalny 6 2 6 2 6" xfId="16106" xr:uid="{A8CC1677-09C7-4B6F-A936-9D89A1398E92}"/>
    <cellStyle name="Normalny 6 2 6 2 6 2" xfId="16107" xr:uid="{22F7D41A-C09E-4F25-9DD8-45FB3A6B7A20}"/>
    <cellStyle name="Normalny 6 2 6 2 7" xfId="16108" xr:uid="{68CC25CD-8681-4AC8-8CA2-3D571A91BA70}"/>
    <cellStyle name="Normalny 6 2 6 3" xfId="16109" xr:uid="{6CB33EBC-E9EF-43D8-A43C-EDDFF5DF44EB}"/>
    <cellStyle name="Normalny 6 2 6 3 2" xfId="16110" xr:uid="{79821C54-C6C8-472B-A4ED-A04DBA8E7B99}"/>
    <cellStyle name="Normalny 6 2 6 3 2 2" xfId="16111" xr:uid="{92D8A907-3F3D-49C9-9F09-74F666255DF5}"/>
    <cellStyle name="Normalny 6 2 6 3 2 2 2" xfId="16112" xr:uid="{1CD977F0-D84F-4D7A-B049-A6FE1A52D644}"/>
    <cellStyle name="Normalny 6 2 6 3 2 2 2 2" xfId="16113" xr:uid="{77D07340-FB3A-42A6-BF1C-06F35DB95822}"/>
    <cellStyle name="Normalny 6 2 6 3 2 2 2 2 2" xfId="16114" xr:uid="{7D54203F-6E19-4E35-AC02-46816E5D7E0A}"/>
    <cellStyle name="Normalny 6 2 6 3 2 2 2 3" xfId="16115" xr:uid="{1BEC50E1-E2A2-41AF-B3EE-163A3A8123B1}"/>
    <cellStyle name="Normalny 6 2 6 3 2 2 3" xfId="16116" xr:uid="{A56AF610-FAEE-4170-A747-3941CA288908}"/>
    <cellStyle name="Normalny 6 2 6 3 2 2 3 2" xfId="16117" xr:uid="{36C9AD3D-9B65-4DDC-8A08-17C2662DC4D8}"/>
    <cellStyle name="Normalny 6 2 6 3 2 2 4" xfId="16118" xr:uid="{B23837D3-6378-4589-9A1C-B65348BA8D9F}"/>
    <cellStyle name="Normalny 6 2 6 3 2 3" xfId="16119" xr:uid="{D282AD38-F824-4B96-91A8-408AF15B5D39}"/>
    <cellStyle name="Normalny 6 2 6 3 2 3 2" xfId="16120" xr:uid="{A37F98A4-A168-42F2-B80F-0F62487B40D1}"/>
    <cellStyle name="Normalny 6 2 6 3 2 3 2 2" xfId="16121" xr:uid="{1019B269-6019-4DB1-9494-BEC27A472192}"/>
    <cellStyle name="Normalny 6 2 6 3 2 3 3" xfId="16122" xr:uid="{44CB7BB0-CEA2-4346-BB64-D0B73D760AA2}"/>
    <cellStyle name="Normalny 6 2 6 3 2 4" xfId="16123" xr:uid="{13569E8F-F03C-4C77-9DBB-AB584B07FF96}"/>
    <cellStyle name="Normalny 6 2 6 3 2 4 2" xfId="16124" xr:uid="{08A2357C-839E-42A5-B194-8B3B19E757DA}"/>
    <cellStyle name="Normalny 6 2 6 3 2 5" xfId="16125" xr:uid="{E1B190EB-ADA4-44E1-A105-27A236CAA876}"/>
    <cellStyle name="Normalny 6 2 6 3 3" xfId="16126" xr:uid="{8F0ECF1E-5949-4684-BEFB-93C95CE5A927}"/>
    <cellStyle name="Normalny 6 2 6 3 3 2" xfId="16127" xr:uid="{8D7CF649-5BAA-4B0C-A3F5-5F74DC4091F3}"/>
    <cellStyle name="Normalny 6 2 6 3 3 2 2" xfId="16128" xr:uid="{51FE09E1-338D-4954-B552-A000A741521B}"/>
    <cellStyle name="Normalny 6 2 6 3 3 2 2 2" xfId="16129" xr:uid="{33F6E4B9-DA8F-4D4B-9BD6-EE3DA4B3B860}"/>
    <cellStyle name="Normalny 6 2 6 3 3 2 3" xfId="16130" xr:uid="{9C108CE8-38BF-4B39-93CE-8EB9525C7FA2}"/>
    <cellStyle name="Normalny 6 2 6 3 3 3" xfId="16131" xr:uid="{91C4DDC1-4FA0-47CA-87DC-A7EA0D92DC47}"/>
    <cellStyle name="Normalny 6 2 6 3 3 3 2" xfId="16132" xr:uid="{968A07CA-E013-4DBA-AA40-3F6E4C92504D}"/>
    <cellStyle name="Normalny 6 2 6 3 3 4" xfId="16133" xr:uid="{66EACBDC-2489-4A3E-A9A0-D36649E41CAD}"/>
    <cellStyle name="Normalny 6 2 6 3 4" xfId="16134" xr:uid="{BCB7B58E-01CB-4AA9-8956-1CAA05941688}"/>
    <cellStyle name="Normalny 6 2 6 3 4 2" xfId="16135" xr:uid="{EF38B0F3-5A4F-48A6-9308-EAB50D65B90B}"/>
    <cellStyle name="Normalny 6 2 6 3 4 2 2" xfId="16136" xr:uid="{B61AC78F-6065-4C6E-BD73-20E57956D251}"/>
    <cellStyle name="Normalny 6 2 6 3 4 3" xfId="16137" xr:uid="{CAA9CF76-312F-4B9C-9C17-8054B6CAA29F}"/>
    <cellStyle name="Normalny 6 2 6 3 5" xfId="16138" xr:uid="{69A3A58C-DA0D-4903-B76C-958DFBCFF754}"/>
    <cellStyle name="Normalny 6 2 6 3 5 2" xfId="16139" xr:uid="{81E92C5B-C14D-49B2-AD29-F0BCC5482B8C}"/>
    <cellStyle name="Normalny 6 2 6 3 6" xfId="16140" xr:uid="{90FF43FC-965F-4775-B074-AA444DE4CB70}"/>
    <cellStyle name="Normalny 6 2 6 4" xfId="16141" xr:uid="{06DE6A5E-9B5F-43E5-86E1-926C4CDCB350}"/>
    <cellStyle name="Normalny 6 2 6 4 2" xfId="16142" xr:uid="{D4A36A41-82B1-4DE3-AD9D-8F82BCB5AA96}"/>
    <cellStyle name="Normalny 6 2 6 4 2 2" xfId="16143" xr:uid="{2855C533-D7ED-46D4-B774-64227BF6C57E}"/>
    <cellStyle name="Normalny 6 2 6 4 2 2 2" xfId="16144" xr:uid="{5FFC59F3-6D2D-4D03-8FFC-492A440DFAD9}"/>
    <cellStyle name="Normalny 6 2 6 4 2 2 2 2" xfId="16145" xr:uid="{A820151C-8C3D-42CA-9E2B-0C43C41C65C0}"/>
    <cellStyle name="Normalny 6 2 6 4 2 2 3" xfId="16146" xr:uid="{C6CDA91C-92B5-40E9-BA8D-5C9C3E602C2A}"/>
    <cellStyle name="Normalny 6 2 6 4 2 3" xfId="16147" xr:uid="{7F479499-BC73-4BC2-B44F-BAA31AD915E4}"/>
    <cellStyle name="Normalny 6 2 6 4 2 3 2" xfId="16148" xr:uid="{59BFCC4B-0DAD-4982-B4FA-970F79C416E4}"/>
    <cellStyle name="Normalny 6 2 6 4 2 4" xfId="16149" xr:uid="{8BA0C97E-794B-4432-8E89-DD29A9395B11}"/>
    <cellStyle name="Normalny 6 2 6 4 3" xfId="16150" xr:uid="{5F64C8B2-5C0F-42EF-9F7B-E30E87CB03B7}"/>
    <cellStyle name="Normalny 6 2 6 4 3 2" xfId="16151" xr:uid="{6EDEC39F-F4EB-4A3C-8DFC-E8F220FC424E}"/>
    <cellStyle name="Normalny 6 2 6 4 3 2 2" xfId="16152" xr:uid="{4B76E710-A6C7-4D71-B01C-8D583676EE25}"/>
    <cellStyle name="Normalny 6 2 6 4 3 3" xfId="16153" xr:uid="{D7B01E6A-D3E9-4D2A-9B86-E48B253D053B}"/>
    <cellStyle name="Normalny 6 2 6 4 4" xfId="16154" xr:uid="{30426299-170D-41FC-AB4F-3B246D044A58}"/>
    <cellStyle name="Normalny 6 2 6 4 4 2" xfId="16155" xr:uid="{6AB9BAA0-26D5-48A0-B19E-3B67D83F0FFE}"/>
    <cellStyle name="Normalny 6 2 6 4 5" xfId="16156" xr:uid="{8E7B15E7-08EB-4A77-987B-7AD58E201674}"/>
    <cellStyle name="Normalny 6 2 6 5" xfId="16157" xr:uid="{2C03D718-F23A-461F-8A53-732989129534}"/>
    <cellStyle name="Normalny 6 2 6 5 2" xfId="16158" xr:uid="{4233C84B-0FB2-42A3-ADA9-AE67B0FA7D78}"/>
    <cellStyle name="Normalny 6 2 6 5 2 2" xfId="16159" xr:uid="{61B92B1A-D970-45EF-B25F-4616ECF674E5}"/>
    <cellStyle name="Normalny 6 2 6 5 2 2 2" xfId="16160" xr:uid="{E77F768E-B8B5-41AB-9342-E8262B839EE9}"/>
    <cellStyle name="Normalny 6 2 6 5 2 3" xfId="16161" xr:uid="{9365872B-F9DD-40D3-906D-D6D49279A120}"/>
    <cellStyle name="Normalny 6 2 6 5 3" xfId="16162" xr:uid="{FD7516FD-E76B-4024-AF03-1B0568627D8E}"/>
    <cellStyle name="Normalny 6 2 6 5 3 2" xfId="16163" xr:uid="{4A9F2F82-55AD-4CD6-BDAD-2A5C44D3DDC1}"/>
    <cellStyle name="Normalny 6 2 6 5 4" xfId="16164" xr:uid="{C874A2D8-FF22-4B0A-8086-E2055FE5EEC5}"/>
    <cellStyle name="Normalny 6 2 6 6" xfId="16165" xr:uid="{BBB01749-A02A-4C3E-B051-9BCA8E3F382A}"/>
    <cellStyle name="Normalny 6 2 6 6 2" xfId="16166" xr:uid="{94E05EF3-0D96-4AF4-9569-3D9CA812E482}"/>
    <cellStyle name="Normalny 6 2 6 6 2 2" xfId="16167" xr:uid="{C271D7E7-3D91-44D3-9286-4B22BA27CD0A}"/>
    <cellStyle name="Normalny 6 2 6 6 3" xfId="16168" xr:uid="{AF9AD6A8-0C70-4E1F-839F-02E0E025ECA5}"/>
    <cellStyle name="Normalny 6 2 6 7" xfId="16169" xr:uid="{E2B52126-9F74-4EE7-9633-6D84A08D28F5}"/>
    <cellStyle name="Normalny 6 2 6 7 2" xfId="16170" xr:uid="{E2E63738-326B-47E6-B80D-CB365D462ACD}"/>
    <cellStyle name="Normalny 6 2 6 8" xfId="16171" xr:uid="{15A186BE-611F-4A46-A817-2A4F6D1FB167}"/>
    <cellStyle name="Normalny 6 2 7" xfId="16172" xr:uid="{E7B15CD8-105C-4F19-84EC-A1E0D59B316E}"/>
    <cellStyle name="Normalny 6 2 7 2" xfId="16173" xr:uid="{575D7BA6-451C-4B79-835F-4CBA900DE77A}"/>
    <cellStyle name="Normalny 6 2 7 2 2" xfId="16174" xr:uid="{1B99EA24-F2AD-40D4-B3BB-215490B0AA06}"/>
    <cellStyle name="Normalny 6 2 7 2 2 2" xfId="16175" xr:uid="{67478C4B-87E3-4F6B-9439-82FCBDF75111}"/>
    <cellStyle name="Normalny 6 2 7 2 2 2 2" xfId="16176" xr:uid="{21393A40-2034-4CF5-984E-009D0EC667C9}"/>
    <cellStyle name="Normalny 6 2 7 2 2 2 2 2" xfId="16177" xr:uid="{8F3D8313-09B9-40F2-9904-1B8410A3A83F}"/>
    <cellStyle name="Normalny 6 2 7 2 2 2 2 2 2" xfId="16178" xr:uid="{A6267355-AA47-4A67-BD00-A181E630FBA7}"/>
    <cellStyle name="Normalny 6 2 7 2 2 2 2 3" xfId="16179" xr:uid="{CF0662FF-687A-4983-B258-30C1F11DF5FE}"/>
    <cellStyle name="Normalny 6 2 7 2 2 2 3" xfId="16180" xr:uid="{7E6F01B6-8BDD-4787-AFEB-6A91AFAA0627}"/>
    <cellStyle name="Normalny 6 2 7 2 2 2 3 2" xfId="16181" xr:uid="{567AD4CD-D46E-4FC3-9631-23A63C8BFD88}"/>
    <cellStyle name="Normalny 6 2 7 2 2 2 4" xfId="16182" xr:uid="{7533E7FF-144B-45B5-AF37-50F1083F25A2}"/>
    <cellStyle name="Normalny 6 2 7 2 2 3" xfId="16183" xr:uid="{F4D15952-CDF6-4C32-B602-B7329B523A6B}"/>
    <cellStyle name="Normalny 6 2 7 2 2 3 2" xfId="16184" xr:uid="{9AC376F1-ECFF-45E9-B16C-B168DB8B3A8C}"/>
    <cellStyle name="Normalny 6 2 7 2 2 3 2 2" xfId="16185" xr:uid="{ECF443C5-87E6-4AA4-AC09-947D1E39D5AC}"/>
    <cellStyle name="Normalny 6 2 7 2 2 3 3" xfId="16186" xr:uid="{594158F6-4A60-4EAE-8667-62A8B2A372C2}"/>
    <cellStyle name="Normalny 6 2 7 2 2 4" xfId="16187" xr:uid="{959BECFA-64D6-4E73-B3FD-25F3D8AC57D4}"/>
    <cellStyle name="Normalny 6 2 7 2 2 4 2" xfId="16188" xr:uid="{E62EEBF3-9706-470D-B3C6-EECAAEF7156D}"/>
    <cellStyle name="Normalny 6 2 7 2 2 5" xfId="16189" xr:uid="{A28F89AD-AFB2-410C-97DD-D10E4A8CDC8D}"/>
    <cellStyle name="Normalny 6 2 7 2 3" xfId="16190" xr:uid="{97A14D44-13FC-4465-AF82-C48C10613C17}"/>
    <cellStyle name="Normalny 6 2 7 2 3 2" xfId="16191" xr:uid="{B7034B93-A26A-4CED-82BD-83BC4A459EDA}"/>
    <cellStyle name="Normalny 6 2 7 2 3 2 2" xfId="16192" xr:uid="{26B4B566-2240-4C7A-ADE5-BACBFC770CF5}"/>
    <cellStyle name="Normalny 6 2 7 2 3 2 2 2" xfId="16193" xr:uid="{17C08C31-6FFD-4571-B3DC-E743AB5DD18E}"/>
    <cellStyle name="Normalny 6 2 7 2 3 2 3" xfId="16194" xr:uid="{1AD453AA-8522-4795-849E-0D179FD3B48C}"/>
    <cellStyle name="Normalny 6 2 7 2 3 3" xfId="16195" xr:uid="{F5CA42E9-0D59-494C-995C-5C6A340D9F15}"/>
    <cellStyle name="Normalny 6 2 7 2 3 3 2" xfId="16196" xr:uid="{1B94D22D-678B-4AEC-90F5-B26CACAA4FCF}"/>
    <cellStyle name="Normalny 6 2 7 2 3 4" xfId="16197" xr:uid="{A7E47C34-1DD5-47E2-953A-DC47F535C231}"/>
    <cellStyle name="Normalny 6 2 7 2 4" xfId="16198" xr:uid="{11E05A19-0ED7-408F-8572-AA724B927705}"/>
    <cellStyle name="Normalny 6 2 7 2 4 2" xfId="16199" xr:uid="{5F815B7A-CB71-41C4-A7A3-308D87EBD3C0}"/>
    <cellStyle name="Normalny 6 2 7 2 4 2 2" xfId="16200" xr:uid="{CEE9DA81-C17F-410D-91EA-87BD4A081942}"/>
    <cellStyle name="Normalny 6 2 7 2 4 3" xfId="16201" xr:uid="{E4392003-96A5-4066-8DBD-08BB2A09D005}"/>
    <cellStyle name="Normalny 6 2 7 2 5" xfId="16202" xr:uid="{7FDA98B9-FD25-435D-9526-674359C934D6}"/>
    <cellStyle name="Normalny 6 2 7 2 5 2" xfId="16203" xr:uid="{2517F416-A8F4-46B7-9A65-5C0762B38260}"/>
    <cellStyle name="Normalny 6 2 7 2 6" xfId="16204" xr:uid="{C7ED51EB-42AB-4E6C-B098-09439A474C7D}"/>
    <cellStyle name="Normalny 6 2 7 3" xfId="16205" xr:uid="{B44C7C4B-F797-4AFD-B4A1-E6EA60822367}"/>
    <cellStyle name="Normalny 6 2 7 3 2" xfId="16206" xr:uid="{81FAB84E-35F0-4060-B377-361DA45FD39A}"/>
    <cellStyle name="Normalny 6 2 7 3 2 2" xfId="16207" xr:uid="{AFDA3559-DB88-481B-BD98-7BC6234D30AD}"/>
    <cellStyle name="Normalny 6 2 7 3 2 2 2" xfId="16208" xr:uid="{E0490952-FD36-4E70-9CEE-84386D250040}"/>
    <cellStyle name="Normalny 6 2 7 3 2 2 2 2" xfId="16209" xr:uid="{E0EFF60C-5FC7-4ABF-BF8D-40AD7C79B3D0}"/>
    <cellStyle name="Normalny 6 2 7 3 2 2 3" xfId="16210" xr:uid="{1F411D49-9B00-4119-939A-1402D328B7F2}"/>
    <cellStyle name="Normalny 6 2 7 3 2 3" xfId="16211" xr:uid="{A1BCEA3A-A6DB-45DA-90D1-EE78133C5C18}"/>
    <cellStyle name="Normalny 6 2 7 3 2 3 2" xfId="16212" xr:uid="{B5BA5B02-E465-4297-96C9-B57FB5334449}"/>
    <cellStyle name="Normalny 6 2 7 3 2 4" xfId="16213" xr:uid="{CEA71D11-FFE6-4A37-B10A-02F15FC5E2DC}"/>
    <cellStyle name="Normalny 6 2 7 3 3" xfId="16214" xr:uid="{BCFC6592-7591-42C8-8749-6FB8DC4E9DF7}"/>
    <cellStyle name="Normalny 6 2 7 3 3 2" xfId="16215" xr:uid="{4EC9D7E5-F5AD-4994-B77F-E9D9C124C194}"/>
    <cellStyle name="Normalny 6 2 7 3 3 2 2" xfId="16216" xr:uid="{092713DA-3D3A-4CF0-88D1-FC459EDAC8B5}"/>
    <cellStyle name="Normalny 6 2 7 3 3 3" xfId="16217" xr:uid="{4EF015B4-1D2A-477B-BBA2-14BB9D966136}"/>
    <cellStyle name="Normalny 6 2 7 3 4" xfId="16218" xr:uid="{14A3006F-6A3B-4259-A267-4F52BD807E12}"/>
    <cellStyle name="Normalny 6 2 7 3 4 2" xfId="16219" xr:uid="{51FE1895-8A90-405C-ABE2-B916D1C79455}"/>
    <cellStyle name="Normalny 6 2 7 3 5" xfId="16220" xr:uid="{1FD340C8-967A-4A37-AEF8-FBAC5D1BA80E}"/>
    <cellStyle name="Normalny 6 2 7 4" xfId="16221" xr:uid="{6E8C24AF-D9A8-45DF-A969-816387FCF501}"/>
    <cellStyle name="Normalny 6 2 7 4 2" xfId="16222" xr:uid="{A6BE9708-EA1F-4FFB-B944-BAE262579A3D}"/>
    <cellStyle name="Normalny 6 2 7 4 2 2" xfId="16223" xr:uid="{85C01C92-8EB3-49AC-9149-E31CFD9C1D8E}"/>
    <cellStyle name="Normalny 6 2 7 4 2 2 2" xfId="16224" xr:uid="{348EF417-560F-4EE1-8703-E97FF76F8FEF}"/>
    <cellStyle name="Normalny 6 2 7 4 2 3" xfId="16225" xr:uid="{9151D209-4790-4CB6-A2B7-3BDE4F7676CB}"/>
    <cellStyle name="Normalny 6 2 7 4 3" xfId="16226" xr:uid="{173A835F-D662-4662-A543-57517EC90623}"/>
    <cellStyle name="Normalny 6 2 7 4 3 2" xfId="16227" xr:uid="{2D724F40-58C3-4876-AD34-2B6654DB7943}"/>
    <cellStyle name="Normalny 6 2 7 4 4" xfId="16228" xr:uid="{5D52FFD9-8052-4EE2-A361-DE6B9DC133BD}"/>
    <cellStyle name="Normalny 6 2 7 5" xfId="16229" xr:uid="{A1FF171C-8908-42F9-A8FE-3F9CE7BCAD9C}"/>
    <cellStyle name="Normalny 6 2 7 5 2" xfId="16230" xr:uid="{23B80B76-20EF-4877-841E-275672AF306C}"/>
    <cellStyle name="Normalny 6 2 7 5 2 2" xfId="16231" xr:uid="{AC00BFF2-80E7-43E9-9883-C1BD0723F287}"/>
    <cellStyle name="Normalny 6 2 7 5 3" xfId="16232" xr:uid="{4320EBC6-0E57-46D2-B789-31DC07DEEAC8}"/>
    <cellStyle name="Normalny 6 2 7 6" xfId="16233" xr:uid="{7FF05267-1DF2-4F0B-AD68-09108E5D21B5}"/>
    <cellStyle name="Normalny 6 2 7 6 2" xfId="16234" xr:uid="{232C3EDA-F041-4DE0-BE5C-55F07D25BFBF}"/>
    <cellStyle name="Normalny 6 2 7 7" xfId="16235" xr:uid="{00C89609-A1FB-4998-BAB1-11D61B10B1C4}"/>
    <cellStyle name="Normalny 6 2 8" xfId="16236" xr:uid="{6D6101C7-1A45-4ACA-9BD0-0B7F22FEE4AB}"/>
    <cellStyle name="Normalny 6 2 8 2" xfId="16237" xr:uid="{BBD717FB-89D5-4CDA-8028-4F2A0C590A5B}"/>
    <cellStyle name="Normalny 6 2 8 2 2" xfId="16238" xr:uid="{6978D45D-9201-459A-8670-57F575C07956}"/>
    <cellStyle name="Normalny 6 2 8 2 2 2" xfId="16239" xr:uid="{1464843B-CF57-4977-932A-99B5DDFA3085}"/>
    <cellStyle name="Normalny 6 2 8 2 2 2 2" xfId="16240" xr:uid="{69FE6983-6EAD-4071-A503-F5996BB42758}"/>
    <cellStyle name="Normalny 6 2 8 2 2 2 2 2" xfId="16241" xr:uid="{F6FED6A1-56D7-4C25-BDF8-E36B6294BFF2}"/>
    <cellStyle name="Normalny 6 2 8 2 2 2 3" xfId="16242" xr:uid="{B814AD01-2335-45FE-A1C1-230F40AB9E37}"/>
    <cellStyle name="Normalny 6 2 8 2 2 3" xfId="16243" xr:uid="{5C62EAE2-A50B-475D-8FFC-1D2906338AE7}"/>
    <cellStyle name="Normalny 6 2 8 2 2 3 2" xfId="16244" xr:uid="{0A97948E-535B-4C53-BD62-12AB6D7E575F}"/>
    <cellStyle name="Normalny 6 2 8 2 2 4" xfId="16245" xr:uid="{4EF33298-DD1E-4A01-9EE0-C0B285E2717B}"/>
    <cellStyle name="Normalny 6 2 8 2 3" xfId="16246" xr:uid="{3DAFDB24-C45B-4302-936F-3FABE571FBE7}"/>
    <cellStyle name="Normalny 6 2 8 2 3 2" xfId="16247" xr:uid="{6122A6B7-F3EE-48B8-90E8-E1DF5F901965}"/>
    <cellStyle name="Normalny 6 2 8 2 3 2 2" xfId="16248" xr:uid="{E0033625-637C-4AC5-9F46-FBE549987E7F}"/>
    <cellStyle name="Normalny 6 2 8 2 3 3" xfId="16249" xr:uid="{B26BFE8E-F9B9-4AB0-8E18-957B04B6FBD9}"/>
    <cellStyle name="Normalny 6 2 8 2 4" xfId="16250" xr:uid="{86C3937D-78A1-496F-B085-422E8D609B3D}"/>
    <cellStyle name="Normalny 6 2 8 2 4 2" xfId="16251" xr:uid="{EA55B5AE-B77C-499F-9B8D-55CB9F265218}"/>
    <cellStyle name="Normalny 6 2 8 2 5" xfId="16252" xr:uid="{2FA8365E-28A9-428F-B8C2-0C37889D7C6B}"/>
    <cellStyle name="Normalny 6 2 8 3" xfId="16253" xr:uid="{D401B896-07E6-4A77-BDEF-DDB7387D8BAD}"/>
    <cellStyle name="Normalny 6 2 8 3 2" xfId="16254" xr:uid="{2106A261-1ED9-4C8E-AB77-ADE56EFB4601}"/>
    <cellStyle name="Normalny 6 2 8 3 2 2" xfId="16255" xr:uid="{BA4F5DE8-86B9-4FAF-8F76-C60079A4CC6E}"/>
    <cellStyle name="Normalny 6 2 8 3 2 2 2" xfId="16256" xr:uid="{012A7100-3AD9-4C13-9CFE-8420936DDAC9}"/>
    <cellStyle name="Normalny 6 2 8 3 2 3" xfId="16257" xr:uid="{79C5642D-05BE-411A-8E24-511256F2A783}"/>
    <cellStyle name="Normalny 6 2 8 3 3" xfId="16258" xr:uid="{51041C86-18CA-4A7F-B2D6-787F82BAFBE0}"/>
    <cellStyle name="Normalny 6 2 8 3 3 2" xfId="16259" xr:uid="{22EC4E26-9324-4EAF-A242-092FDA251752}"/>
    <cellStyle name="Normalny 6 2 8 3 4" xfId="16260" xr:uid="{16235536-6804-4842-84D3-18BA261B6CDD}"/>
    <cellStyle name="Normalny 6 2 8 4" xfId="16261" xr:uid="{8CC26A09-FA17-4122-9D85-5DA0DA02BCD0}"/>
    <cellStyle name="Normalny 6 2 8 4 2" xfId="16262" xr:uid="{2930BF9F-F73B-4D02-98CB-B37654FD88A4}"/>
    <cellStyle name="Normalny 6 2 8 4 2 2" xfId="16263" xr:uid="{471CF583-7A09-403D-BE53-D6B0673102DA}"/>
    <cellStyle name="Normalny 6 2 8 4 3" xfId="16264" xr:uid="{13182751-6D94-4F05-A083-803AF1DC8F5A}"/>
    <cellStyle name="Normalny 6 2 8 5" xfId="16265" xr:uid="{FEF1C11D-3D72-4128-B6E5-C36E2E70DE77}"/>
    <cellStyle name="Normalny 6 2 8 5 2" xfId="16266" xr:uid="{1444BB47-9BDC-40CA-B6D6-FA946841457E}"/>
    <cellStyle name="Normalny 6 2 8 6" xfId="16267" xr:uid="{39E8CE4F-EDEC-4359-86BB-BC0327E55773}"/>
    <cellStyle name="Normalny 6 2 9" xfId="16268" xr:uid="{286FA48C-5D6B-4EE1-B8EA-AB5C818C16AE}"/>
    <cellStyle name="Normalny 6 2 9 2" xfId="16269" xr:uid="{D16E73C4-FBD1-4663-8262-37B566D7295C}"/>
    <cellStyle name="Normalny 6 2 9 2 2" xfId="16270" xr:uid="{F9C8D8DC-D40B-48DD-ABF4-2F6DB7963DF9}"/>
    <cellStyle name="Normalny 6 2 9 2 2 2" xfId="16271" xr:uid="{F8E3FC88-533F-48D1-9243-5F360DCC7D18}"/>
    <cellStyle name="Normalny 6 2 9 2 2 2 2" xfId="16272" xr:uid="{7B929D6B-2F4A-46AA-B68C-1804A47A307D}"/>
    <cellStyle name="Normalny 6 2 9 2 2 3" xfId="16273" xr:uid="{C3B8504A-CCDE-4511-AB32-62432620DC0C}"/>
    <cellStyle name="Normalny 6 2 9 2 3" xfId="16274" xr:uid="{85AC5657-B880-4BA5-BA2B-B378A585C9D8}"/>
    <cellStyle name="Normalny 6 2 9 2 3 2" xfId="16275" xr:uid="{F8A4BDB4-F116-4F26-AD2E-C9C1E43C26B6}"/>
    <cellStyle name="Normalny 6 2 9 2 4" xfId="16276" xr:uid="{23AC606C-8ABB-468C-9F9F-2DAE18EFC8B3}"/>
    <cellStyle name="Normalny 6 2 9 3" xfId="16277" xr:uid="{2529AF99-786D-454A-9133-8F064A9697A3}"/>
    <cellStyle name="Normalny 6 2 9 3 2" xfId="16278" xr:uid="{DBF5E837-E59C-4FA5-BF16-914B82DF544F}"/>
    <cellStyle name="Normalny 6 2 9 3 2 2" xfId="16279" xr:uid="{F1E47B49-C98D-4D0C-940C-348686CD1B0D}"/>
    <cellStyle name="Normalny 6 2 9 3 3" xfId="16280" xr:uid="{9835BA80-7D77-43ED-B19D-F79A71BB326B}"/>
    <cellStyle name="Normalny 6 2 9 4" xfId="16281" xr:uid="{96DAC1BD-8CB3-4FA5-9D68-9D8628D2CC0A}"/>
    <cellStyle name="Normalny 6 2 9 4 2" xfId="16282" xr:uid="{2DBE3801-840F-4912-9F26-D0E4D3CF0DB4}"/>
    <cellStyle name="Normalny 6 2 9 5" xfId="16283" xr:uid="{F6849D0A-1006-42CC-8CFF-C3304F920E4B}"/>
    <cellStyle name="Normalny 6 3" xfId="16284" xr:uid="{B0D9F6CE-BD65-4341-8372-183AC24B50FD}"/>
    <cellStyle name="Normalny 6 3 10" xfId="16285" xr:uid="{2671DF05-1633-44BE-816A-BD91CA8C3659}"/>
    <cellStyle name="Normalny 6 3 11" xfId="30639" xr:uid="{D2F7F4AA-625C-4A70-A4DF-9D67248FCB95}"/>
    <cellStyle name="Normalny 6 3 12" xfId="40780" xr:uid="{D60EE8A5-2520-4D32-9469-6405A85201E3}"/>
    <cellStyle name="Normalny 6 3 2" xfId="16286" xr:uid="{BAAEDA9A-007B-43D6-8BE2-E9817219D2C8}"/>
    <cellStyle name="Normalny 6 3 2 10" xfId="40781" xr:uid="{F2D88AB9-1B0F-4E49-B28F-2975CD464945}"/>
    <cellStyle name="Normalny 6 3 2 2" xfId="16287" xr:uid="{708FCAA6-66CB-4EF2-A0FC-657465ADCC32}"/>
    <cellStyle name="Normalny 6 3 2 2 2" xfId="16288" xr:uid="{199DB0F5-51A1-498F-B344-1D80AFD01096}"/>
    <cellStyle name="Normalny 6 3 2 2 2 2" xfId="16289" xr:uid="{8CC5355E-9373-40F7-80A0-0C224F73420D}"/>
    <cellStyle name="Normalny 6 3 2 2 2 2 2" xfId="16290" xr:uid="{3D9D0BBB-ECA8-43F9-8719-A50E34127801}"/>
    <cellStyle name="Normalny 6 3 2 2 2 2 2 2" xfId="16291" xr:uid="{3B76CCB0-2794-4D6C-B902-FED764F74B15}"/>
    <cellStyle name="Normalny 6 3 2 2 2 2 2 2 2" xfId="16292" xr:uid="{1A6B8BDC-1512-4B3A-832D-C24EAD0D1C76}"/>
    <cellStyle name="Normalny 6 3 2 2 2 2 2 2 2 2" xfId="16293" xr:uid="{6ACE0A95-BE05-476D-B7D8-F06A9F4276FA}"/>
    <cellStyle name="Normalny 6 3 2 2 2 2 2 2 2 2 2" xfId="16294" xr:uid="{DCABC514-ADF5-4F97-B771-E0216AF0EC0F}"/>
    <cellStyle name="Normalny 6 3 2 2 2 2 2 2 2 3" xfId="16295" xr:uid="{D50FF018-6072-406E-B1C3-B47A28D63073}"/>
    <cellStyle name="Normalny 6 3 2 2 2 2 2 2 3" xfId="16296" xr:uid="{AD646768-1D45-46F2-8285-F4174A86F92B}"/>
    <cellStyle name="Normalny 6 3 2 2 2 2 2 2 3 2" xfId="16297" xr:uid="{B16E2C47-D3C6-48DF-863E-B4B594C10066}"/>
    <cellStyle name="Normalny 6 3 2 2 2 2 2 2 4" xfId="16298" xr:uid="{37B21D9C-C579-4186-9CCB-87DF86C9178F}"/>
    <cellStyle name="Normalny 6 3 2 2 2 2 2 3" xfId="16299" xr:uid="{F0E21341-94B0-4CD3-B0E7-CE0B6BD53297}"/>
    <cellStyle name="Normalny 6 3 2 2 2 2 2 3 2" xfId="16300" xr:uid="{4DA6C6FB-70DF-498C-B955-30B56B7980A0}"/>
    <cellStyle name="Normalny 6 3 2 2 2 2 2 3 2 2" xfId="16301" xr:uid="{6EB17BDA-34AF-4993-99E4-B99A472724BB}"/>
    <cellStyle name="Normalny 6 3 2 2 2 2 2 3 3" xfId="16302" xr:uid="{2C91C963-0B02-4FBB-9EC8-2D0429369017}"/>
    <cellStyle name="Normalny 6 3 2 2 2 2 2 4" xfId="16303" xr:uid="{A83796C3-6FA1-48B4-810B-CCF2E71953C2}"/>
    <cellStyle name="Normalny 6 3 2 2 2 2 2 4 2" xfId="16304" xr:uid="{33727649-1F99-4A19-A6BF-22A78A333EF9}"/>
    <cellStyle name="Normalny 6 3 2 2 2 2 2 5" xfId="16305" xr:uid="{80D602AB-EC55-4B5F-A116-73757A5AB039}"/>
    <cellStyle name="Normalny 6 3 2 2 2 2 3" xfId="16306" xr:uid="{7AFF0267-D866-42D9-B727-12B6A491A845}"/>
    <cellStyle name="Normalny 6 3 2 2 2 2 3 2" xfId="16307" xr:uid="{8A7060DB-E232-445D-94CA-D4EDB089EC14}"/>
    <cellStyle name="Normalny 6 3 2 2 2 2 3 2 2" xfId="16308" xr:uid="{909411D7-8A20-42B0-A2FF-95E5C545DBB9}"/>
    <cellStyle name="Normalny 6 3 2 2 2 2 3 2 2 2" xfId="16309" xr:uid="{D435E072-F1D8-40EA-9F96-FAA46BD21EA3}"/>
    <cellStyle name="Normalny 6 3 2 2 2 2 3 2 3" xfId="16310" xr:uid="{1CEB4E2D-E014-4DAA-9A8D-8100D9421C3D}"/>
    <cellStyle name="Normalny 6 3 2 2 2 2 3 3" xfId="16311" xr:uid="{32FABCBC-4AA1-4B8C-853B-88F94A30DA0D}"/>
    <cellStyle name="Normalny 6 3 2 2 2 2 3 3 2" xfId="16312" xr:uid="{A73CE863-FEFC-441B-862B-7DB19E35AB8C}"/>
    <cellStyle name="Normalny 6 3 2 2 2 2 3 4" xfId="16313" xr:uid="{5AF56BCC-C82B-4DC7-87BD-44077D8BEB6C}"/>
    <cellStyle name="Normalny 6 3 2 2 2 2 4" xfId="16314" xr:uid="{485687FC-1C72-4069-8D10-F788373670B5}"/>
    <cellStyle name="Normalny 6 3 2 2 2 2 4 2" xfId="16315" xr:uid="{BBB80657-343B-46ED-BE58-48EA89430A27}"/>
    <cellStyle name="Normalny 6 3 2 2 2 2 4 2 2" xfId="16316" xr:uid="{FC88419C-80E3-4CA2-AAEF-FAC7AE45D5F4}"/>
    <cellStyle name="Normalny 6 3 2 2 2 2 4 3" xfId="16317" xr:uid="{0AA4C46B-7082-4593-949C-2D0920673BB8}"/>
    <cellStyle name="Normalny 6 3 2 2 2 2 5" xfId="16318" xr:uid="{0ABB65E1-4266-44CC-B0E5-9E65D7B7AB6F}"/>
    <cellStyle name="Normalny 6 3 2 2 2 2 5 2" xfId="16319" xr:uid="{FA4CA398-11E5-48B6-964F-C9F42C435771}"/>
    <cellStyle name="Normalny 6 3 2 2 2 2 6" xfId="16320" xr:uid="{0DFA7D24-E273-42AC-BFB6-50FA9B2E27FC}"/>
    <cellStyle name="Normalny 6 3 2 2 2 3" xfId="16321" xr:uid="{427C2C41-673A-45AE-9BDD-0C260D0AC137}"/>
    <cellStyle name="Normalny 6 3 2 2 2 3 2" xfId="16322" xr:uid="{28E80E29-8896-4EF2-B448-CF935CFCD607}"/>
    <cellStyle name="Normalny 6 3 2 2 2 3 2 2" xfId="16323" xr:uid="{CE8874DE-38D5-46EB-979B-1A0DF85AB45B}"/>
    <cellStyle name="Normalny 6 3 2 2 2 3 2 2 2" xfId="16324" xr:uid="{5D7744FB-8B19-43A6-8537-9F856EF19C59}"/>
    <cellStyle name="Normalny 6 3 2 2 2 3 2 2 2 2" xfId="16325" xr:uid="{F23DE4F6-4640-413C-8A2A-75F556A8AF7C}"/>
    <cellStyle name="Normalny 6 3 2 2 2 3 2 2 3" xfId="16326" xr:uid="{5174C648-19C3-466E-9B4E-A8F4C6AA258E}"/>
    <cellStyle name="Normalny 6 3 2 2 2 3 2 3" xfId="16327" xr:uid="{B6FE8338-15B3-44CE-A86A-3CC44728506D}"/>
    <cellStyle name="Normalny 6 3 2 2 2 3 2 3 2" xfId="16328" xr:uid="{82F6B1A3-AC92-4815-907E-5FE7A62562AB}"/>
    <cellStyle name="Normalny 6 3 2 2 2 3 2 4" xfId="16329" xr:uid="{C9D43AB7-400D-41BD-9A18-816031A74D35}"/>
    <cellStyle name="Normalny 6 3 2 2 2 3 3" xfId="16330" xr:uid="{EC839937-EAE9-4465-A859-1B8F3EA8499D}"/>
    <cellStyle name="Normalny 6 3 2 2 2 3 3 2" xfId="16331" xr:uid="{FD56CE66-CA69-4D69-9BAA-9296F0208B79}"/>
    <cellStyle name="Normalny 6 3 2 2 2 3 3 2 2" xfId="16332" xr:uid="{4A1AD9F1-9909-46D2-85B3-13844AA699A0}"/>
    <cellStyle name="Normalny 6 3 2 2 2 3 3 3" xfId="16333" xr:uid="{E3CA9779-EC71-44F7-8573-9C7AC8D1C162}"/>
    <cellStyle name="Normalny 6 3 2 2 2 3 4" xfId="16334" xr:uid="{5E5D1C6C-CC9D-41AE-8CF6-44AD098B85D6}"/>
    <cellStyle name="Normalny 6 3 2 2 2 3 4 2" xfId="16335" xr:uid="{E527C5CC-F84E-4C66-8A78-8059D096F6FC}"/>
    <cellStyle name="Normalny 6 3 2 2 2 3 5" xfId="16336" xr:uid="{B1954F3F-5431-4261-9902-D4A5237C4917}"/>
    <cellStyle name="Normalny 6 3 2 2 2 4" xfId="16337" xr:uid="{75086A3B-8774-4842-8C86-AF1438F89B52}"/>
    <cellStyle name="Normalny 6 3 2 2 2 4 2" xfId="16338" xr:uid="{6DD36247-FE2F-488E-8608-4EFE936134C7}"/>
    <cellStyle name="Normalny 6 3 2 2 2 4 2 2" xfId="16339" xr:uid="{193BBE9A-34A5-434F-8A0A-BFDBD2DBDBB6}"/>
    <cellStyle name="Normalny 6 3 2 2 2 4 2 2 2" xfId="16340" xr:uid="{26BD7688-B1CC-4D02-B82D-A829E86315CA}"/>
    <cellStyle name="Normalny 6 3 2 2 2 4 2 3" xfId="16341" xr:uid="{0811AA8F-1347-4A60-AF95-0186129DD346}"/>
    <cellStyle name="Normalny 6 3 2 2 2 4 3" xfId="16342" xr:uid="{D68DA0FF-8D90-4611-AD37-221DBAC92F53}"/>
    <cellStyle name="Normalny 6 3 2 2 2 4 3 2" xfId="16343" xr:uid="{ED0BF4D3-7672-4CF4-9761-3E45CCCBE2B0}"/>
    <cellStyle name="Normalny 6 3 2 2 2 4 4" xfId="16344" xr:uid="{E2C37CCF-42B3-4ED0-BECC-F37EF39FF94E}"/>
    <cellStyle name="Normalny 6 3 2 2 2 5" xfId="16345" xr:uid="{FC2F9297-89E6-423F-84D3-AF227907C4AA}"/>
    <cellStyle name="Normalny 6 3 2 2 2 5 2" xfId="16346" xr:uid="{5CE6A251-10E2-42B8-B248-426DDA85DD6B}"/>
    <cellStyle name="Normalny 6 3 2 2 2 5 2 2" xfId="16347" xr:uid="{DD6C03C9-8671-43E6-A044-D9220108B98A}"/>
    <cellStyle name="Normalny 6 3 2 2 2 5 3" xfId="16348" xr:uid="{5DF4E50B-3813-41A5-8A25-76E366A341F1}"/>
    <cellStyle name="Normalny 6 3 2 2 2 6" xfId="16349" xr:uid="{BC6278FC-F359-492F-893E-5E397D45C72D}"/>
    <cellStyle name="Normalny 6 3 2 2 2 6 2" xfId="16350" xr:uid="{0A8999AC-3B48-4C73-95B4-3C187D4F9D84}"/>
    <cellStyle name="Normalny 6 3 2 2 2 7" xfId="16351" xr:uid="{8527E7D1-2DE3-462F-AFB0-43EA4F038194}"/>
    <cellStyle name="Normalny 6 3 2 2 3" xfId="16352" xr:uid="{CDDF9CE4-3235-4F85-B6DF-36FA356C6DA2}"/>
    <cellStyle name="Normalny 6 3 2 2 3 2" xfId="16353" xr:uid="{A7AD076C-1EF1-41F2-B0AE-D2C574B7F525}"/>
    <cellStyle name="Normalny 6 3 2 2 3 2 2" xfId="16354" xr:uid="{6CF4C220-537E-4E53-92E6-081620A49CCF}"/>
    <cellStyle name="Normalny 6 3 2 2 3 2 2 2" xfId="16355" xr:uid="{2DD36D9C-7BE2-420C-9E79-80DCC61A6633}"/>
    <cellStyle name="Normalny 6 3 2 2 3 2 2 2 2" xfId="16356" xr:uid="{5D38A2B0-CAED-470E-A884-283E2D32FCF5}"/>
    <cellStyle name="Normalny 6 3 2 2 3 2 2 2 2 2" xfId="16357" xr:uid="{C302EDC5-2483-4A04-8ADF-52D4838846B5}"/>
    <cellStyle name="Normalny 6 3 2 2 3 2 2 2 3" xfId="16358" xr:uid="{6DEEED88-3293-4EEE-9CC8-79965FC86664}"/>
    <cellStyle name="Normalny 6 3 2 2 3 2 2 3" xfId="16359" xr:uid="{5FD80C7C-6A71-4A47-9798-39590E6DCCC2}"/>
    <cellStyle name="Normalny 6 3 2 2 3 2 2 3 2" xfId="16360" xr:uid="{15F13E51-9007-48F1-B58D-4070EA773D5C}"/>
    <cellStyle name="Normalny 6 3 2 2 3 2 2 4" xfId="16361" xr:uid="{CC37BADE-3586-4578-B94B-C82D273FCFB4}"/>
    <cellStyle name="Normalny 6 3 2 2 3 2 3" xfId="16362" xr:uid="{ED8ED200-A354-462A-8EA5-85EDDFEBBC7B}"/>
    <cellStyle name="Normalny 6 3 2 2 3 2 3 2" xfId="16363" xr:uid="{153553B7-7F1E-4F71-920E-2E75E27ACFC4}"/>
    <cellStyle name="Normalny 6 3 2 2 3 2 3 2 2" xfId="16364" xr:uid="{84A40C31-708B-4EA4-9432-707DC92DCDD9}"/>
    <cellStyle name="Normalny 6 3 2 2 3 2 3 3" xfId="16365" xr:uid="{CB219EC1-CB63-47FE-A3B7-8BE7928EDFC2}"/>
    <cellStyle name="Normalny 6 3 2 2 3 2 4" xfId="16366" xr:uid="{083900E9-1299-46F4-9A06-8010F75CDE00}"/>
    <cellStyle name="Normalny 6 3 2 2 3 2 4 2" xfId="16367" xr:uid="{F41DAD4C-5426-427C-AFB9-102F46841A9A}"/>
    <cellStyle name="Normalny 6 3 2 2 3 2 5" xfId="16368" xr:uid="{2E3F1E37-7EAB-449F-8B37-51FF9C6C0B00}"/>
    <cellStyle name="Normalny 6 3 2 2 3 3" xfId="16369" xr:uid="{EA73877D-8583-4024-93DE-956284E101A5}"/>
    <cellStyle name="Normalny 6 3 2 2 3 3 2" xfId="16370" xr:uid="{097BF03D-17F7-42C8-A20F-60BDF42E2DF0}"/>
    <cellStyle name="Normalny 6 3 2 2 3 3 2 2" xfId="16371" xr:uid="{1550DB3C-DE4F-4830-890F-23E48DBC99F1}"/>
    <cellStyle name="Normalny 6 3 2 2 3 3 2 2 2" xfId="16372" xr:uid="{50032638-7814-4BF4-AAAF-6C9B9FCE836E}"/>
    <cellStyle name="Normalny 6 3 2 2 3 3 2 3" xfId="16373" xr:uid="{8E2FFB9E-83DF-4ED0-8A91-30C8CE9921EA}"/>
    <cellStyle name="Normalny 6 3 2 2 3 3 3" xfId="16374" xr:uid="{8933C8FC-0B52-45F1-B8DA-EF0E7CD353A6}"/>
    <cellStyle name="Normalny 6 3 2 2 3 3 3 2" xfId="16375" xr:uid="{31710191-5653-470E-B921-D5D328485601}"/>
    <cellStyle name="Normalny 6 3 2 2 3 3 4" xfId="16376" xr:uid="{6D221434-9601-4B11-8529-B069C7ECEC5A}"/>
    <cellStyle name="Normalny 6 3 2 2 3 4" xfId="16377" xr:uid="{C01A7247-865D-4CDF-8C3C-731CED298E44}"/>
    <cellStyle name="Normalny 6 3 2 2 3 4 2" xfId="16378" xr:uid="{5669469E-2365-44F7-A26A-3376A6E8130C}"/>
    <cellStyle name="Normalny 6 3 2 2 3 4 2 2" xfId="16379" xr:uid="{7B935917-2BA2-4340-A2E1-BF79832C191B}"/>
    <cellStyle name="Normalny 6 3 2 2 3 4 3" xfId="16380" xr:uid="{1A611A14-B04C-4CA9-9A76-4074BF5EC99F}"/>
    <cellStyle name="Normalny 6 3 2 2 3 5" xfId="16381" xr:uid="{C79D9A88-73C7-4AC0-BC81-F88FB85D0079}"/>
    <cellStyle name="Normalny 6 3 2 2 3 5 2" xfId="16382" xr:uid="{CE5E8521-AE6A-4C36-BD24-0A016F5F0D0F}"/>
    <cellStyle name="Normalny 6 3 2 2 3 6" xfId="16383" xr:uid="{409ED718-EF13-4668-A467-E960D8B96FEF}"/>
    <cellStyle name="Normalny 6 3 2 2 4" xfId="16384" xr:uid="{03B7E8EA-F1ED-4316-9B13-EB65941D8273}"/>
    <cellStyle name="Normalny 6 3 2 2 4 2" xfId="16385" xr:uid="{5216EBD7-D24B-4FFF-B737-E3E08CDA3089}"/>
    <cellStyle name="Normalny 6 3 2 2 4 2 2" xfId="16386" xr:uid="{A6B64067-F8F1-4E79-8C63-EA8867F1CFAB}"/>
    <cellStyle name="Normalny 6 3 2 2 4 2 2 2" xfId="16387" xr:uid="{9D42D14B-C0A9-4911-8E7A-0BED04061C64}"/>
    <cellStyle name="Normalny 6 3 2 2 4 2 2 2 2" xfId="16388" xr:uid="{6A4FACC3-96F2-464F-84BF-9726C56A4AA0}"/>
    <cellStyle name="Normalny 6 3 2 2 4 2 2 3" xfId="16389" xr:uid="{876D74D0-A0DC-4FAC-842C-8CF0ED362A28}"/>
    <cellStyle name="Normalny 6 3 2 2 4 2 3" xfId="16390" xr:uid="{B2CFC297-023E-4F10-96CA-26822C4BBCFC}"/>
    <cellStyle name="Normalny 6 3 2 2 4 2 3 2" xfId="16391" xr:uid="{B013253E-186E-4210-BA59-24686E87DC52}"/>
    <cellStyle name="Normalny 6 3 2 2 4 2 4" xfId="16392" xr:uid="{A4D360DF-5878-4845-8588-D5F23E1FDCC1}"/>
    <cellStyle name="Normalny 6 3 2 2 4 3" xfId="16393" xr:uid="{80AA93B3-2EC9-4DE5-AA54-BE22D4D38F8B}"/>
    <cellStyle name="Normalny 6 3 2 2 4 3 2" xfId="16394" xr:uid="{0949E2A2-C749-4325-B3D1-764EEC33B687}"/>
    <cellStyle name="Normalny 6 3 2 2 4 3 2 2" xfId="16395" xr:uid="{F9F33551-498E-45E3-AFC7-D63397827849}"/>
    <cellStyle name="Normalny 6 3 2 2 4 3 3" xfId="16396" xr:uid="{1A1BB013-CF9E-4E22-8520-FF08EBC8A3FB}"/>
    <cellStyle name="Normalny 6 3 2 2 4 4" xfId="16397" xr:uid="{D5F41526-40DB-45EA-9196-1F0C9BE29F9F}"/>
    <cellStyle name="Normalny 6 3 2 2 4 4 2" xfId="16398" xr:uid="{3DE0F239-B095-43E2-8EEE-E97E9AE7CCD3}"/>
    <cellStyle name="Normalny 6 3 2 2 4 5" xfId="16399" xr:uid="{5D54BF3D-9A50-4911-972B-4165A725F03C}"/>
    <cellStyle name="Normalny 6 3 2 2 5" xfId="16400" xr:uid="{F3960EE1-B263-4E70-83C2-56469673C0B3}"/>
    <cellStyle name="Normalny 6 3 2 2 5 2" xfId="16401" xr:uid="{8BD872CC-CEBB-44A7-B705-6FC07921C537}"/>
    <cellStyle name="Normalny 6 3 2 2 5 2 2" xfId="16402" xr:uid="{AB785723-7E52-4ACA-97E7-BFE0C059200B}"/>
    <cellStyle name="Normalny 6 3 2 2 5 2 2 2" xfId="16403" xr:uid="{D9C832DD-B74A-47AB-8E97-AF331FDCF606}"/>
    <cellStyle name="Normalny 6 3 2 2 5 2 3" xfId="16404" xr:uid="{B9F0FA1F-3EAD-4DD1-98C4-CEAE996A4E10}"/>
    <cellStyle name="Normalny 6 3 2 2 5 3" xfId="16405" xr:uid="{27BE502E-6BEE-4F5C-B16E-7F8CF1FB1A60}"/>
    <cellStyle name="Normalny 6 3 2 2 5 3 2" xfId="16406" xr:uid="{9402B9CA-5765-4F7A-BE50-C42BB3A9EA13}"/>
    <cellStyle name="Normalny 6 3 2 2 5 4" xfId="16407" xr:uid="{477303CE-7880-4426-8391-0B9B884B92B4}"/>
    <cellStyle name="Normalny 6 3 2 2 6" xfId="16408" xr:uid="{AEA496FA-36B8-4945-B3C1-4D06DF221EA2}"/>
    <cellStyle name="Normalny 6 3 2 2 6 2" xfId="16409" xr:uid="{308DF7F5-449B-4957-A6C6-F97F4FD4AD57}"/>
    <cellStyle name="Normalny 6 3 2 2 6 2 2" xfId="16410" xr:uid="{82A40B9F-3968-4031-ABFD-871674038411}"/>
    <cellStyle name="Normalny 6 3 2 2 6 3" xfId="16411" xr:uid="{D6ED8422-EBA5-408E-A5D4-AAAB72B136EC}"/>
    <cellStyle name="Normalny 6 3 2 2 7" xfId="16412" xr:uid="{4554DE4A-F001-43EA-AC56-BDC39B007DF0}"/>
    <cellStyle name="Normalny 6 3 2 2 7 2" xfId="16413" xr:uid="{4F91178B-DA91-4003-A5E3-8FDAFD904DF7}"/>
    <cellStyle name="Normalny 6 3 2 2 8" xfId="16414" xr:uid="{0DFDBEEA-1826-41A5-A875-D3F5EE95BA72}"/>
    <cellStyle name="Normalny 6 3 2 3" xfId="16415" xr:uid="{42067267-4BA1-456B-8975-514021FB7C62}"/>
    <cellStyle name="Normalny 6 3 2 3 2" xfId="16416" xr:uid="{EAFDFA52-96B0-4A39-92B8-BE6E1962DA26}"/>
    <cellStyle name="Normalny 6 3 2 3 2 2" xfId="16417" xr:uid="{1E8B094D-EE14-433A-AC5B-3F21D63FFCB5}"/>
    <cellStyle name="Normalny 6 3 2 3 2 2 2" xfId="16418" xr:uid="{FFE3705A-5F0A-43A0-B90E-55905606EA4F}"/>
    <cellStyle name="Normalny 6 3 2 3 2 2 2 2" xfId="16419" xr:uid="{4DEC4D52-2F4E-4A99-BE0A-735FD77EE3BA}"/>
    <cellStyle name="Normalny 6 3 2 3 2 2 2 2 2" xfId="16420" xr:uid="{F5BC30F5-2F04-4E4A-B896-E6BFE2953555}"/>
    <cellStyle name="Normalny 6 3 2 3 2 2 2 2 2 2" xfId="16421" xr:uid="{30626249-AD48-451F-BA97-FCD0A3567FDD}"/>
    <cellStyle name="Normalny 6 3 2 3 2 2 2 2 3" xfId="16422" xr:uid="{B7EC482F-7D4A-48B1-8858-ACD657EC56DC}"/>
    <cellStyle name="Normalny 6 3 2 3 2 2 2 3" xfId="16423" xr:uid="{223F5EEC-D325-41C7-A999-77851BF69BEA}"/>
    <cellStyle name="Normalny 6 3 2 3 2 2 2 3 2" xfId="16424" xr:uid="{F2482855-E039-4003-BC72-73838F365FDC}"/>
    <cellStyle name="Normalny 6 3 2 3 2 2 2 4" xfId="16425" xr:uid="{F8A919A7-50D1-46DC-9868-C9BF59F14117}"/>
    <cellStyle name="Normalny 6 3 2 3 2 2 3" xfId="16426" xr:uid="{F3DD3E2F-CFF8-47DE-8AC2-2BCF0470AD74}"/>
    <cellStyle name="Normalny 6 3 2 3 2 2 3 2" xfId="16427" xr:uid="{74607933-3F26-4325-872F-D912B9708B97}"/>
    <cellStyle name="Normalny 6 3 2 3 2 2 3 2 2" xfId="16428" xr:uid="{4E642C65-B54B-46D9-99D6-8EB734CEFD8C}"/>
    <cellStyle name="Normalny 6 3 2 3 2 2 3 3" xfId="16429" xr:uid="{9371F3B3-A673-4145-9C3B-130683999893}"/>
    <cellStyle name="Normalny 6 3 2 3 2 2 4" xfId="16430" xr:uid="{4C1EF8F3-ED2C-4916-B301-87ADA490825F}"/>
    <cellStyle name="Normalny 6 3 2 3 2 2 4 2" xfId="16431" xr:uid="{9F90092C-4022-49CF-A935-7663B7792360}"/>
    <cellStyle name="Normalny 6 3 2 3 2 2 5" xfId="16432" xr:uid="{961ED26C-F91F-4A69-BC42-38FF6F7A791A}"/>
    <cellStyle name="Normalny 6 3 2 3 2 3" xfId="16433" xr:uid="{3F2F936E-2CA8-4974-8784-A61622278924}"/>
    <cellStyle name="Normalny 6 3 2 3 2 3 2" xfId="16434" xr:uid="{9DB581BE-380F-418F-8E40-FACC4C013D80}"/>
    <cellStyle name="Normalny 6 3 2 3 2 3 2 2" xfId="16435" xr:uid="{ED34E788-9BAC-4CCD-A934-E6A62AC3EF36}"/>
    <cellStyle name="Normalny 6 3 2 3 2 3 2 2 2" xfId="16436" xr:uid="{86BBD0A6-0FD3-4643-91C1-38759758212E}"/>
    <cellStyle name="Normalny 6 3 2 3 2 3 2 3" xfId="16437" xr:uid="{5129610E-437E-42E9-A934-BD991D5E17CA}"/>
    <cellStyle name="Normalny 6 3 2 3 2 3 3" xfId="16438" xr:uid="{485D3F21-B4FD-43D6-91A6-7B11F6664457}"/>
    <cellStyle name="Normalny 6 3 2 3 2 3 3 2" xfId="16439" xr:uid="{21B86D76-97F8-43D1-A4BA-69DC5730F95C}"/>
    <cellStyle name="Normalny 6 3 2 3 2 3 4" xfId="16440" xr:uid="{5766BD56-C781-41E3-8F3B-33339A6C3594}"/>
    <cellStyle name="Normalny 6 3 2 3 2 4" xfId="16441" xr:uid="{EB870A28-5E45-4694-B53E-4BE3CF0F6593}"/>
    <cellStyle name="Normalny 6 3 2 3 2 4 2" xfId="16442" xr:uid="{497A76D2-49DC-42E6-AE9B-A276AED2FC07}"/>
    <cellStyle name="Normalny 6 3 2 3 2 4 2 2" xfId="16443" xr:uid="{8552DE6C-E50F-4E57-9CF2-1AD652771763}"/>
    <cellStyle name="Normalny 6 3 2 3 2 4 3" xfId="16444" xr:uid="{807B57EA-B4CD-41E0-B537-045E8A1422F9}"/>
    <cellStyle name="Normalny 6 3 2 3 2 5" xfId="16445" xr:uid="{D2281376-5187-4754-9909-DA097856453F}"/>
    <cellStyle name="Normalny 6 3 2 3 2 5 2" xfId="16446" xr:uid="{352360CF-A177-45AB-A7CA-C38135F63134}"/>
    <cellStyle name="Normalny 6 3 2 3 2 6" xfId="16447" xr:uid="{88AB3504-B8DE-4971-B228-A86A8AC14898}"/>
    <cellStyle name="Normalny 6 3 2 3 3" xfId="16448" xr:uid="{DAD7CB13-C0BF-4764-B470-CEA83C3E238C}"/>
    <cellStyle name="Normalny 6 3 2 3 3 2" xfId="16449" xr:uid="{07916A8E-B02F-435C-A9CE-C2C4E614FF8E}"/>
    <cellStyle name="Normalny 6 3 2 3 3 2 2" xfId="16450" xr:uid="{3CA11BEA-1647-40CF-8D94-819EFC1542F8}"/>
    <cellStyle name="Normalny 6 3 2 3 3 2 2 2" xfId="16451" xr:uid="{E77B65AB-DDA5-4214-93B4-D331ADA8E1EE}"/>
    <cellStyle name="Normalny 6 3 2 3 3 2 2 2 2" xfId="16452" xr:uid="{49FC4C6F-139A-43CF-991C-800649CEE1D1}"/>
    <cellStyle name="Normalny 6 3 2 3 3 2 2 3" xfId="16453" xr:uid="{B7B3C2E7-10FF-44AF-B9FB-2138B8C671FA}"/>
    <cellStyle name="Normalny 6 3 2 3 3 2 3" xfId="16454" xr:uid="{D42F9EB7-6FAF-49B7-B7D1-4250678BB885}"/>
    <cellStyle name="Normalny 6 3 2 3 3 2 3 2" xfId="16455" xr:uid="{19401436-BF13-4E4E-86B0-7F73028D2D22}"/>
    <cellStyle name="Normalny 6 3 2 3 3 2 4" xfId="16456" xr:uid="{FC9BF78E-34EC-4155-9255-AEE953B6D2AF}"/>
    <cellStyle name="Normalny 6 3 2 3 3 3" xfId="16457" xr:uid="{3DE983E4-5244-4010-818E-CDF6D4B20626}"/>
    <cellStyle name="Normalny 6 3 2 3 3 3 2" xfId="16458" xr:uid="{E49EDB71-1C47-45F8-BB64-2F662F9F5CE7}"/>
    <cellStyle name="Normalny 6 3 2 3 3 3 2 2" xfId="16459" xr:uid="{3322FA2D-E804-44E2-A3AF-E5D5E75BA8D4}"/>
    <cellStyle name="Normalny 6 3 2 3 3 3 3" xfId="16460" xr:uid="{606D2F16-546A-4CE9-B4F4-D742D902BD5C}"/>
    <cellStyle name="Normalny 6 3 2 3 3 4" xfId="16461" xr:uid="{93574B68-C11E-4B96-AFB7-77960119B636}"/>
    <cellStyle name="Normalny 6 3 2 3 3 4 2" xfId="16462" xr:uid="{EE5B358D-DFFF-47CA-9F90-7D2A7C2DA905}"/>
    <cellStyle name="Normalny 6 3 2 3 3 5" xfId="16463" xr:uid="{64DBE570-89DD-463E-BE4F-A5943E66A3C5}"/>
    <cellStyle name="Normalny 6 3 2 3 4" xfId="16464" xr:uid="{38D8B2BA-CD9A-4398-9389-9A36883F34A6}"/>
    <cellStyle name="Normalny 6 3 2 3 4 2" xfId="16465" xr:uid="{F20EAE74-6D69-4EED-B7D8-E66A3B1C70E7}"/>
    <cellStyle name="Normalny 6 3 2 3 4 2 2" xfId="16466" xr:uid="{907D32CC-B084-4D76-A312-7A898A349EAF}"/>
    <cellStyle name="Normalny 6 3 2 3 4 2 2 2" xfId="16467" xr:uid="{3330CD54-909C-4E21-B4E6-FE59A3EAE847}"/>
    <cellStyle name="Normalny 6 3 2 3 4 2 3" xfId="16468" xr:uid="{83691B25-9381-42D9-A243-903D99830E5B}"/>
    <cellStyle name="Normalny 6 3 2 3 4 3" xfId="16469" xr:uid="{E0CC907E-59AE-4726-BC5C-22659E824908}"/>
    <cellStyle name="Normalny 6 3 2 3 4 3 2" xfId="16470" xr:uid="{242C226D-0B47-46A5-9540-48C47B4EFBD1}"/>
    <cellStyle name="Normalny 6 3 2 3 4 4" xfId="16471" xr:uid="{AFB2B95E-2E54-4B58-AB21-3EF301277A00}"/>
    <cellStyle name="Normalny 6 3 2 3 5" xfId="16472" xr:uid="{7B9237AF-89A0-4C35-8D2F-045C2AB9DFD3}"/>
    <cellStyle name="Normalny 6 3 2 3 5 2" xfId="16473" xr:uid="{39293C0B-B300-496C-997A-2F2924DBBDDE}"/>
    <cellStyle name="Normalny 6 3 2 3 5 2 2" xfId="16474" xr:uid="{D802E5E9-5BF9-461A-BF1F-6C87A1E9CCEB}"/>
    <cellStyle name="Normalny 6 3 2 3 5 3" xfId="16475" xr:uid="{8FE7EF9F-68FA-4397-BA7E-75183FD63ECC}"/>
    <cellStyle name="Normalny 6 3 2 3 6" xfId="16476" xr:uid="{D9F7346F-5CA5-4D41-8C6C-8F847E6B4EDB}"/>
    <cellStyle name="Normalny 6 3 2 3 6 2" xfId="16477" xr:uid="{5E65E73A-E886-40AB-B890-195A68F71ABC}"/>
    <cellStyle name="Normalny 6 3 2 3 7" xfId="16478" xr:uid="{039F6F3B-BB4A-4449-9CB1-DF2BE7B63FC1}"/>
    <cellStyle name="Normalny 6 3 2 4" xfId="16479" xr:uid="{DD3BB635-5930-48B9-9332-18E4D33F9E7E}"/>
    <cellStyle name="Normalny 6 3 2 4 2" xfId="16480" xr:uid="{07C75D63-3567-4934-9EE1-4F2BF62D2B6F}"/>
    <cellStyle name="Normalny 6 3 2 4 2 2" xfId="16481" xr:uid="{315DD850-1AB7-4F67-981C-1896D6CC21DA}"/>
    <cellStyle name="Normalny 6 3 2 4 2 2 2" xfId="16482" xr:uid="{452BCE19-9383-4F66-A057-C4840E3D73F5}"/>
    <cellStyle name="Normalny 6 3 2 4 2 2 2 2" xfId="16483" xr:uid="{B7035530-7B27-4ECA-931B-353A722A114B}"/>
    <cellStyle name="Normalny 6 3 2 4 2 2 2 2 2" xfId="16484" xr:uid="{E7783868-5020-4911-9AB6-40B109CA2553}"/>
    <cellStyle name="Normalny 6 3 2 4 2 2 2 3" xfId="16485" xr:uid="{C678CEAC-E3F9-46B0-8E1F-D0317C1A775F}"/>
    <cellStyle name="Normalny 6 3 2 4 2 2 3" xfId="16486" xr:uid="{7F040900-71DB-4A29-89D1-6634EF454776}"/>
    <cellStyle name="Normalny 6 3 2 4 2 2 3 2" xfId="16487" xr:uid="{81751060-A91A-42C6-90D0-6546D0E686E8}"/>
    <cellStyle name="Normalny 6 3 2 4 2 2 4" xfId="16488" xr:uid="{4013D7D4-0C85-4CCD-B97A-9CBF857CD7CE}"/>
    <cellStyle name="Normalny 6 3 2 4 2 3" xfId="16489" xr:uid="{DB195D44-68AD-4214-9D64-E8D70DF50BAF}"/>
    <cellStyle name="Normalny 6 3 2 4 2 3 2" xfId="16490" xr:uid="{FE7EAE1F-41D0-4593-8E9F-89AC67643DD9}"/>
    <cellStyle name="Normalny 6 3 2 4 2 3 2 2" xfId="16491" xr:uid="{42083A9C-4514-48AC-ABFC-727847CD9983}"/>
    <cellStyle name="Normalny 6 3 2 4 2 3 3" xfId="16492" xr:uid="{41433AB6-AD7A-4550-8E2F-02C9A1BDE255}"/>
    <cellStyle name="Normalny 6 3 2 4 2 4" xfId="16493" xr:uid="{2B583B2F-3640-466B-8364-9AEE778DA1C6}"/>
    <cellStyle name="Normalny 6 3 2 4 2 4 2" xfId="16494" xr:uid="{2F1294AB-ED47-4337-98EA-B2294CC3539C}"/>
    <cellStyle name="Normalny 6 3 2 4 2 5" xfId="16495" xr:uid="{9E66126B-6AFB-4D39-81B9-2EE73DF5EB26}"/>
    <cellStyle name="Normalny 6 3 2 4 3" xfId="16496" xr:uid="{8A560803-7F9C-49FA-9050-3448B1FD3FD0}"/>
    <cellStyle name="Normalny 6 3 2 4 3 2" xfId="16497" xr:uid="{C4716AA5-8E7B-4DE9-BC77-2768E74C6076}"/>
    <cellStyle name="Normalny 6 3 2 4 3 2 2" xfId="16498" xr:uid="{A1431490-42CA-4803-90C7-187072899E76}"/>
    <cellStyle name="Normalny 6 3 2 4 3 2 2 2" xfId="16499" xr:uid="{9F8DA87D-5472-4EEA-A3FB-54054715D1D1}"/>
    <cellStyle name="Normalny 6 3 2 4 3 2 3" xfId="16500" xr:uid="{E492B2F9-6F9B-43F4-80F1-C666E1E2D9C3}"/>
    <cellStyle name="Normalny 6 3 2 4 3 3" xfId="16501" xr:uid="{9ED5D0C2-F21E-45D2-A0F9-1C2B6B46FD1B}"/>
    <cellStyle name="Normalny 6 3 2 4 3 3 2" xfId="16502" xr:uid="{99A352F6-94FD-4A3D-A8C9-119FDD6380F1}"/>
    <cellStyle name="Normalny 6 3 2 4 3 4" xfId="16503" xr:uid="{19688905-748D-4E87-BBD9-A21443BC68D0}"/>
    <cellStyle name="Normalny 6 3 2 4 4" xfId="16504" xr:uid="{FE7D9321-5B20-414C-B338-1FF9A2D36309}"/>
    <cellStyle name="Normalny 6 3 2 4 4 2" xfId="16505" xr:uid="{98F1DC79-5D9B-4830-9D6B-8510F9990A73}"/>
    <cellStyle name="Normalny 6 3 2 4 4 2 2" xfId="16506" xr:uid="{51BD131D-72E3-44F4-A23D-E77BF624C12B}"/>
    <cellStyle name="Normalny 6 3 2 4 4 3" xfId="16507" xr:uid="{D7C977CA-5E52-48BB-A1F4-D5633650FD55}"/>
    <cellStyle name="Normalny 6 3 2 4 5" xfId="16508" xr:uid="{11864E23-3E8A-483E-8FA8-A5993038D94A}"/>
    <cellStyle name="Normalny 6 3 2 4 5 2" xfId="16509" xr:uid="{3E7597FE-B119-4948-892A-1CC80667D144}"/>
    <cellStyle name="Normalny 6 3 2 4 6" xfId="16510" xr:uid="{9EF938FC-17C8-47A8-8A87-EF2095AD82CA}"/>
    <cellStyle name="Normalny 6 3 2 5" xfId="16511" xr:uid="{1BB82140-76F1-4F65-8397-B68354143859}"/>
    <cellStyle name="Normalny 6 3 2 5 2" xfId="16512" xr:uid="{2761B587-17D9-494D-AA7F-0BC419B17D2A}"/>
    <cellStyle name="Normalny 6 3 2 5 2 2" xfId="16513" xr:uid="{5C117B66-C90D-4003-BAB7-708AFF0B44DD}"/>
    <cellStyle name="Normalny 6 3 2 5 2 2 2" xfId="16514" xr:uid="{ABCFB899-C093-42F7-984E-11E2892C879D}"/>
    <cellStyle name="Normalny 6 3 2 5 2 2 2 2" xfId="16515" xr:uid="{46886005-367A-4396-B262-93E3380270A8}"/>
    <cellStyle name="Normalny 6 3 2 5 2 2 3" xfId="16516" xr:uid="{366FD776-B644-469E-9619-5F2C0EEF19F6}"/>
    <cellStyle name="Normalny 6 3 2 5 2 3" xfId="16517" xr:uid="{DBB65DD7-7174-407B-9960-05E45CDC1097}"/>
    <cellStyle name="Normalny 6 3 2 5 2 3 2" xfId="16518" xr:uid="{0A279007-0A1A-4F09-9910-824F1DF8EE41}"/>
    <cellStyle name="Normalny 6 3 2 5 2 4" xfId="16519" xr:uid="{B27A4D63-3B08-4AD6-AACF-F025517BDBC4}"/>
    <cellStyle name="Normalny 6 3 2 5 3" xfId="16520" xr:uid="{DC391A34-8F5A-4C42-A1D6-857AFE22FA87}"/>
    <cellStyle name="Normalny 6 3 2 5 3 2" xfId="16521" xr:uid="{E7AFF864-2A23-4D6B-9B39-41530CB3DFB0}"/>
    <cellStyle name="Normalny 6 3 2 5 3 2 2" xfId="16522" xr:uid="{EF4799E9-E07B-4473-8778-E3E2EB87F07A}"/>
    <cellStyle name="Normalny 6 3 2 5 3 3" xfId="16523" xr:uid="{F78674D7-8653-4B5D-BFC8-5960D482BAC9}"/>
    <cellStyle name="Normalny 6 3 2 5 4" xfId="16524" xr:uid="{FD44DE6D-D8EB-4C6C-A1A6-BA838027FB93}"/>
    <cellStyle name="Normalny 6 3 2 5 4 2" xfId="16525" xr:uid="{E4A2CCED-EBB3-4D9F-A6D7-95E49688D723}"/>
    <cellStyle name="Normalny 6 3 2 5 5" xfId="16526" xr:uid="{C828B8DB-E8B6-434D-8BCD-91B192B058A6}"/>
    <cellStyle name="Normalny 6 3 2 6" xfId="16527" xr:uid="{B86E5562-F76D-483C-815F-EA86798BDCCD}"/>
    <cellStyle name="Normalny 6 3 2 6 2" xfId="16528" xr:uid="{F3D7610B-A7AD-4AC2-BA19-19B4EE5F0EA6}"/>
    <cellStyle name="Normalny 6 3 2 6 2 2" xfId="16529" xr:uid="{A0A2A695-AFDC-46CC-8528-9D6D5DB8AE92}"/>
    <cellStyle name="Normalny 6 3 2 6 2 2 2" xfId="16530" xr:uid="{78FC798C-C3C3-4DEC-96FE-66B39610AC71}"/>
    <cellStyle name="Normalny 6 3 2 6 2 3" xfId="16531" xr:uid="{8F933D7E-243F-4897-9DBC-AE8F2D50F3D0}"/>
    <cellStyle name="Normalny 6 3 2 6 3" xfId="16532" xr:uid="{894EEC7F-0E59-450E-90EC-860E9ED5BBF3}"/>
    <cellStyle name="Normalny 6 3 2 6 3 2" xfId="16533" xr:uid="{57060365-8475-4772-B669-ABB02F91D3FB}"/>
    <cellStyle name="Normalny 6 3 2 6 4" xfId="16534" xr:uid="{FE3B7C57-BA9C-4FF7-9834-090A7C85A5B0}"/>
    <cellStyle name="Normalny 6 3 2 7" xfId="16535" xr:uid="{7A3B7295-FBBF-45C2-8DBE-FBBE471B1F6B}"/>
    <cellStyle name="Normalny 6 3 2 7 2" xfId="16536" xr:uid="{C00F5F38-2002-4BDE-8335-3758AEB09E50}"/>
    <cellStyle name="Normalny 6 3 2 7 2 2" xfId="16537" xr:uid="{56D00B7F-00E7-405D-A944-B60273E3569D}"/>
    <cellStyle name="Normalny 6 3 2 7 3" xfId="16538" xr:uid="{54C91FE8-0B3A-4E35-B27A-E2053A99E5A1}"/>
    <cellStyle name="Normalny 6 3 2 8" xfId="16539" xr:uid="{123F6543-9277-4BD9-9738-07C450733BF2}"/>
    <cellStyle name="Normalny 6 3 2 8 2" xfId="16540" xr:uid="{988F204B-D627-474A-914E-B8B13E2B35B7}"/>
    <cellStyle name="Normalny 6 3 2 9" xfId="16541" xr:uid="{8FC604AD-5EA3-4CD5-9DEA-9C62CF167354}"/>
    <cellStyle name="Normalny 6 3 3" xfId="16542" xr:uid="{65A50AE7-BF4D-4195-B1EB-B5D99F211C89}"/>
    <cellStyle name="Normalny 6 3 3 2" xfId="16543" xr:uid="{7C0E1872-611D-4FDE-8C82-66102DCE4F49}"/>
    <cellStyle name="Normalny 6 3 3 2 2" xfId="16544" xr:uid="{D69B42E6-21D5-4EE9-B74F-C5937F27BDDA}"/>
    <cellStyle name="Normalny 6 3 3 2 2 2" xfId="16545" xr:uid="{832B9341-4972-4E3C-88CB-328BC722D6D4}"/>
    <cellStyle name="Normalny 6 3 3 2 2 2 2" xfId="16546" xr:uid="{21DBE5A5-44F2-417E-829B-5BAA7CFD2969}"/>
    <cellStyle name="Normalny 6 3 3 2 2 2 2 2" xfId="16547" xr:uid="{7927C7FA-862A-4713-B29F-2C6294F62C6F}"/>
    <cellStyle name="Normalny 6 3 3 2 2 2 2 2 2" xfId="16548" xr:uid="{49F3B68C-0D05-4A51-8361-E097B5A970C2}"/>
    <cellStyle name="Normalny 6 3 3 2 2 2 2 2 2 2" xfId="16549" xr:uid="{BC89792B-E903-4F05-ABDF-8409727157BC}"/>
    <cellStyle name="Normalny 6 3 3 2 2 2 2 2 3" xfId="16550" xr:uid="{1CCABFFB-E382-441F-980A-A29E0EE9E9B9}"/>
    <cellStyle name="Normalny 6 3 3 2 2 2 2 3" xfId="16551" xr:uid="{881C6A9B-373A-4398-B67A-95AFF80CE98A}"/>
    <cellStyle name="Normalny 6 3 3 2 2 2 2 3 2" xfId="16552" xr:uid="{B2D25CC5-584D-4279-94A1-71469FD7A420}"/>
    <cellStyle name="Normalny 6 3 3 2 2 2 2 4" xfId="16553" xr:uid="{C96D20DA-E3F0-4696-BA0D-E929DBFEA759}"/>
    <cellStyle name="Normalny 6 3 3 2 2 2 3" xfId="16554" xr:uid="{FA8B560F-5829-49D9-BC5A-25D5A2F2DFE0}"/>
    <cellStyle name="Normalny 6 3 3 2 2 2 3 2" xfId="16555" xr:uid="{33D17554-1B02-4653-A77D-88D554A34DEA}"/>
    <cellStyle name="Normalny 6 3 3 2 2 2 3 2 2" xfId="16556" xr:uid="{0168B6D7-DE71-4E74-989B-91EC76DD6C44}"/>
    <cellStyle name="Normalny 6 3 3 2 2 2 3 3" xfId="16557" xr:uid="{992917ED-965F-448A-9483-22D73CEC3BBF}"/>
    <cellStyle name="Normalny 6 3 3 2 2 2 4" xfId="16558" xr:uid="{7B1F9558-3444-4AB2-BD83-118ACC1B32F9}"/>
    <cellStyle name="Normalny 6 3 3 2 2 2 4 2" xfId="16559" xr:uid="{EE02759B-C81B-4618-BDB7-10FA93A3B24B}"/>
    <cellStyle name="Normalny 6 3 3 2 2 2 5" xfId="16560" xr:uid="{2BB72474-F11F-4CB8-B634-6881A70190A5}"/>
    <cellStyle name="Normalny 6 3 3 2 2 3" xfId="16561" xr:uid="{34014BCD-534E-41F9-A92A-26533BFCDE58}"/>
    <cellStyle name="Normalny 6 3 3 2 2 3 2" xfId="16562" xr:uid="{E25FA92A-9A95-407E-A4B5-E026C4F7C107}"/>
    <cellStyle name="Normalny 6 3 3 2 2 3 2 2" xfId="16563" xr:uid="{7E8CDC43-72EF-43C3-AFE9-59D101A06A04}"/>
    <cellStyle name="Normalny 6 3 3 2 2 3 2 2 2" xfId="16564" xr:uid="{FBA8556B-7A7B-4456-89AA-EC2833792EF5}"/>
    <cellStyle name="Normalny 6 3 3 2 2 3 2 3" xfId="16565" xr:uid="{47A13315-6A2B-4176-989C-1F6B912A8B4B}"/>
    <cellStyle name="Normalny 6 3 3 2 2 3 3" xfId="16566" xr:uid="{E1DE5F3B-76D3-45E1-A9DA-56139A57A70F}"/>
    <cellStyle name="Normalny 6 3 3 2 2 3 3 2" xfId="16567" xr:uid="{4A7EB8E4-3203-40DF-A852-F31AC26F57B1}"/>
    <cellStyle name="Normalny 6 3 3 2 2 3 4" xfId="16568" xr:uid="{C08D7A91-9F92-426B-8F48-3719A2551A24}"/>
    <cellStyle name="Normalny 6 3 3 2 2 4" xfId="16569" xr:uid="{A5F5A680-35AF-4A43-9471-093DAE8CD281}"/>
    <cellStyle name="Normalny 6 3 3 2 2 4 2" xfId="16570" xr:uid="{45D4F87D-FD86-4E13-BD3C-3A0DF3D5AB51}"/>
    <cellStyle name="Normalny 6 3 3 2 2 4 2 2" xfId="16571" xr:uid="{91155801-4C6C-4EA4-9144-6EA422E3C6CA}"/>
    <cellStyle name="Normalny 6 3 3 2 2 4 3" xfId="16572" xr:uid="{CE822E29-7B22-44F5-91D6-B40480957D43}"/>
    <cellStyle name="Normalny 6 3 3 2 2 5" xfId="16573" xr:uid="{7BFEC613-03C4-4489-A88A-4DD8308F778E}"/>
    <cellStyle name="Normalny 6 3 3 2 2 5 2" xfId="16574" xr:uid="{A1649057-CCE6-4686-90F0-6AC60FB37191}"/>
    <cellStyle name="Normalny 6 3 3 2 2 6" xfId="16575" xr:uid="{7E4B6CF4-4231-43D5-A4FB-7596B8B5F1C8}"/>
    <cellStyle name="Normalny 6 3 3 2 3" xfId="16576" xr:uid="{2D5D56E7-E3DD-44AF-856B-1928EB11B7E1}"/>
    <cellStyle name="Normalny 6 3 3 2 3 2" xfId="16577" xr:uid="{DD871975-C7A0-4F50-A797-9D87A5FFDCDE}"/>
    <cellStyle name="Normalny 6 3 3 2 3 2 2" xfId="16578" xr:uid="{36F53CA2-3C93-49F1-BE5C-5995FD1C14D1}"/>
    <cellStyle name="Normalny 6 3 3 2 3 2 2 2" xfId="16579" xr:uid="{FB7980B5-CF02-4770-8AF6-13DFC42C564D}"/>
    <cellStyle name="Normalny 6 3 3 2 3 2 2 2 2" xfId="16580" xr:uid="{AD3C9045-F789-47EC-9556-528100F9EBE2}"/>
    <cellStyle name="Normalny 6 3 3 2 3 2 2 3" xfId="16581" xr:uid="{78E496DF-60E0-4AE5-9F92-FD8F0C83438E}"/>
    <cellStyle name="Normalny 6 3 3 2 3 2 3" xfId="16582" xr:uid="{E5341BFF-12A7-4BCF-BC3B-1B49D2DE2B26}"/>
    <cellStyle name="Normalny 6 3 3 2 3 2 3 2" xfId="16583" xr:uid="{A79580FB-1A06-4A72-BBF6-D15531089067}"/>
    <cellStyle name="Normalny 6 3 3 2 3 2 4" xfId="16584" xr:uid="{86E67C0C-325C-4D01-AC84-E18890B58271}"/>
    <cellStyle name="Normalny 6 3 3 2 3 3" xfId="16585" xr:uid="{4DC13A50-38D8-42D1-BDDA-678408A50DEF}"/>
    <cellStyle name="Normalny 6 3 3 2 3 3 2" xfId="16586" xr:uid="{C9DA6A3A-EB40-4237-978C-4764D0395BBD}"/>
    <cellStyle name="Normalny 6 3 3 2 3 3 2 2" xfId="16587" xr:uid="{01803A99-C903-4BCF-865E-EABD4E99ED1E}"/>
    <cellStyle name="Normalny 6 3 3 2 3 3 3" xfId="16588" xr:uid="{495BDC46-5D16-48C6-8747-425DF0BB49C2}"/>
    <cellStyle name="Normalny 6 3 3 2 3 4" xfId="16589" xr:uid="{8DE0789A-FE57-4E63-91FB-37E525B44BAC}"/>
    <cellStyle name="Normalny 6 3 3 2 3 4 2" xfId="16590" xr:uid="{92AE549A-8B0D-475A-A4A0-A4A69D8FE101}"/>
    <cellStyle name="Normalny 6 3 3 2 3 5" xfId="16591" xr:uid="{6E5F5503-4AC3-440A-B133-1F86921291DD}"/>
    <cellStyle name="Normalny 6 3 3 2 4" xfId="16592" xr:uid="{AFA567A1-0782-4F95-929D-3A138F383B11}"/>
    <cellStyle name="Normalny 6 3 3 2 4 2" xfId="16593" xr:uid="{9E3078AC-5C58-44BF-8833-279EED0BFB58}"/>
    <cellStyle name="Normalny 6 3 3 2 4 2 2" xfId="16594" xr:uid="{A9E6953D-B050-4887-A697-F104494261D0}"/>
    <cellStyle name="Normalny 6 3 3 2 4 2 2 2" xfId="16595" xr:uid="{C865A818-A64D-4723-9956-3123CC434156}"/>
    <cellStyle name="Normalny 6 3 3 2 4 2 3" xfId="16596" xr:uid="{BCB30ADB-B05B-4DC2-8BA0-65894C2CECF5}"/>
    <cellStyle name="Normalny 6 3 3 2 4 3" xfId="16597" xr:uid="{3BED6D21-F95C-4D13-8754-913DDBD9A059}"/>
    <cellStyle name="Normalny 6 3 3 2 4 3 2" xfId="16598" xr:uid="{68C571B4-A272-46D1-B232-E0FD90EDE976}"/>
    <cellStyle name="Normalny 6 3 3 2 4 4" xfId="16599" xr:uid="{B9E688D5-7906-4503-924E-21FF80BE8595}"/>
    <cellStyle name="Normalny 6 3 3 2 5" xfId="16600" xr:uid="{81AF9039-D3CF-4253-B7FA-5397D8C6C15B}"/>
    <cellStyle name="Normalny 6 3 3 2 5 2" xfId="16601" xr:uid="{95019D16-AE87-402C-BAC0-9CD67C7C783D}"/>
    <cellStyle name="Normalny 6 3 3 2 5 2 2" xfId="16602" xr:uid="{EBAB2520-473D-43E5-AC26-6F83A42D17B8}"/>
    <cellStyle name="Normalny 6 3 3 2 5 3" xfId="16603" xr:uid="{0FBC4244-B3A0-42BE-9B6A-B351FFC148CF}"/>
    <cellStyle name="Normalny 6 3 3 2 6" xfId="16604" xr:uid="{9B965522-4CC9-4F1F-8487-D0083149823D}"/>
    <cellStyle name="Normalny 6 3 3 2 6 2" xfId="16605" xr:uid="{83BA8E97-7E02-45B0-928B-AD80626489B1}"/>
    <cellStyle name="Normalny 6 3 3 2 7" xfId="16606" xr:uid="{533DE1B9-7187-4D78-B950-A90149BB2B55}"/>
    <cellStyle name="Normalny 6 3 3 3" xfId="16607" xr:uid="{505C2A2C-5266-4F82-9D8E-EEDCD93054C6}"/>
    <cellStyle name="Normalny 6 3 3 3 2" xfId="16608" xr:uid="{FB80531B-E7DA-4933-B173-30094D11FF79}"/>
    <cellStyle name="Normalny 6 3 3 3 2 2" xfId="16609" xr:uid="{AB54BE95-9444-4EA4-9922-CB188A1419EA}"/>
    <cellStyle name="Normalny 6 3 3 3 2 2 2" xfId="16610" xr:uid="{301C6D61-CE6F-48BA-941C-A20DFB519DB9}"/>
    <cellStyle name="Normalny 6 3 3 3 2 2 2 2" xfId="16611" xr:uid="{72F79665-9DE1-45DA-B6C9-027C1AE507D5}"/>
    <cellStyle name="Normalny 6 3 3 3 2 2 2 2 2" xfId="16612" xr:uid="{3336A7FD-8AE6-4914-A201-7D0DDADFF9C8}"/>
    <cellStyle name="Normalny 6 3 3 3 2 2 2 3" xfId="16613" xr:uid="{5392C56C-7DCD-4667-8797-4A0EEE8730AD}"/>
    <cellStyle name="Normalny 6 3 3 3 2 2 3" xfId="16614" xr:uid="{C44EFC2D-0768-4277-902D-BE948CFCFAE7}"/>
    <cellStyle name="Normalny 6 3 3 3 2 2 3 2" xfId="16615" xr:uid="{9E36BE73-0C8B-4839-932D-8A3BA33CEFF8}"/>
    <cellStyle name="Normalny 6 3 3 3 2 2 4" xfId="16616" xr:uid="{52150A0E-AE7F-41E3-B9EA-387691FE4818}"/>
    <cellStyle name="Normalny 6 3 3 3 2 3" xfId="16617" xr:uid="{1C6D76E6-FE9E-4441-A7E7-45CC1C703EA7}"/>
    <cellStyle name="Normalny 6 3 3 3 2 3 2" xfId="16618" xr:uid="{814DCD36-FEA8-482A-99DF-730BEF1F9D25}"/>
    <cellStyle name="Normalny 6 3 3 3 2 3 2 2" xfId="16619" xr:uid="{F860C4D9-C49F-40A7-87D0-F62F762128EC}"/>
    <cellStyle name="Normalny 6 3 3 3 2 3 3" xfId="16620" xr:uid="{746986A9-DE75-46B1-A4B3-64F859AF4452}"/>
    <cellStyle name="Normalny 6 3 3 3 2 4" xfId="16621" xr:uid="{AB1AC183-FCB6-4CB0-9D08-5D2CBB18140D}"/>
    <cellStyle name="Normalny 6 3 3 3 2 4 2" xfId="16622" xr:uid="{D475A836-BB30-40EA-97B5-248CE26BC0D8}"/>
    <cellStyle name="Normalny 6 3 3 3 2 5" xfId="16623" xr:uid="{30D148FC-6D2C-4C43-845C-07B1A72B8C26}"/>
    <cellStyle name="Normalny 6 3 3 3 3" xfId="16624" xr:uid="{C94B152F-89C4-40F0-A773-BD2026FEAACC}"/>
    <cellStyle name="Normalny 6 3 3 3 3 2" xfId="16625" xr:uid="{7FAFDED5-EE41-4670-846F-2A62666DC091}"/>
    <cellStyle name="Normalny 6 3 3 3 3 2 2" xfId="16626" xr:uid="{65E2178E-BACF-4BC1-A71C-95F093ACFBA1}"/>
    <cellStyle name="Normalny 6 3 3 3 3 2 2 2" xfId="16627" xr:uid="{D71E3E23-7CA4-400C-9E92-D429CC5492AD}"/>
    <cellStyle name="Normalny 6 3 3 3 3 2 3" xfId="16628" xr:uid="{4FB387B4-726D-4D6F-9F03-337130B91E58}"/>
    <cellStyle name="Normalny 6 3 3 3 3 3" xfId="16629" xr:uid="{2382E4EC-EFE8-45BF-B154-EAEDA89186C7}"/>
    <cellStyle name="Normalny 6 3 3 3 3 3 2" xfId="16630" xr:uid="{82AA279F-C7E6-4C57-921A-89E3E10FD631}"/>
    <cellStyle name="Normalny 6 3 3 3 3 4" xfId="16631" xr:uid="{0E9EAE62-363F-4DC4-9F6F-50B49E5B9D2C}"/>
    <cellStyle name="Normalny 6 3 3 3 4" xfId="16632" xr:uid="{31C51D53-1E2E-472B-9F05-FAB193A4EE18}"/>
    <cellStyle name="Normalny 6 3 3 3 4 2" xfId="16633" xr:uid="{E868D7BC-6F53-457F-9A12-21EDC071D0EE}"/>
    <cellStyle name="Normalny 6 3 3 3 4 2 2" xfId="16634" xr:uid="{107865AE-FB37-43CF-A18C-FC8E02898FFD}"/>
    <cellStyle name="Normalny 6 3 3 3 4 3" xfId="16635" xr:uid="{E1D8586D-D000-4C5A-A091-C60FAC92F88B}"/>
    <cellStyle name="Normalny 6 3 3 3 5" xfId="16636" xr:uid="{E4D5A722-F580-415D-BD0A-18E85E39F63A}"/>
    <cellStyle name="Normalny 6 3 3 3 5 2" xfId="16637" xr:uid="{5D1283DD-9562-4872-AF80-ADE820A8BFFD}"/>
    <cellStyle name="Normalny 6 3 3 3 6" xfId="16638" xr:uid="{A59F89A3-2A9F-4F21-B751-161FFE53B064}"/>
    <cellStyle name="Normalny 6 3 3 4" xfId="16639" xr:uid="{314D2AFC-1914-4984-849B-AB93CE65AC37}"/>
    <cellStyle name="Normalny 6 3 3 4 2" xfId="16640" xr:uid="{075BFB0B-BD3C-4970-8A34-80A8C5A21968}"/>
    <cellStyle name="Normalny 6 3 3 4 2 2" xfId="16641" xr:uid="{9CC20B3B-3BB3-45F9-A7FA-2659968727D8}"/>
    <cellStyle name="Normalny 6 3 3 4 2 2 2" xfId="16642" xr:uid="{8237EA31-57ED-495B-B237-E493C132A468}"/>
    <cellStyle name="Normalny 6 3 3 4 2 2 2 2" xfId="16643" xr:uid="{434E7DEF-906E-423A-B656-1877990266B1}"/>
    <cellStyle name="Normalny 6 3 3 4 2 2 3" xfId="16644" xr:uid="{4B4495D4-55AD-4BBD-82F0-705A3ECF29CC}"/>
    <cellStyle name="Normalny 6 3 3 4 2 3" xfId="16645" xr:uid="{566A357C-DBF2-40B2-9704-C99453745D21}"/>
    <cellStyle name="Normalny 6 3 3 4 2 3 2" xfId="16646" xr:uid="{5C9CFD6C-BDAC-420B-A384-7F1FC16E966B}"/>
    <cellStyle name="Normalny 6 3 3 4 2 4" xfId="16647" xr:uid="{333E5CEE-AC9D-4F93-BA00-2FF55900894F}"/>
    <cellStyle name="Normalny 6 3 3 4 3" xfId="16648" xr:uid="{794FB599-9E01-416B-B0ED-22C13F743E18}"/>
    <cellStyle name="Normalny 6 3 3 4 3 2" xfId="16649" xr:uid="{1FCFBC33-C54A-4FB1-ADFF-24FE184438C8}"/>
    <cellStyle name="Normalny 6 3 3 4 3 2 2" xfId="16650" xr:uid="{43929AB4-6EDC-4517-BC99-F06667864F87}"/>
    <cellStyle name="Normalny 6 3 3 4 3 3" xfId="16651" xr:uid="{71774419-8097-48F6-B958-B82299C023D8}"/>
    <cellStyle name="Normalny 6 3 3 4 4" xfId="16652" xr:uid="{F1CD5607-3C69-4A35-8BD6-71A9EDB5890F}"/>
    <cellStyle name="Normalny 6 3 3 4 4 2" xfId="16653" xr:uid="{0F0902D3-1C32-4B94-88BB-A81CF96B1566}"/>
    <cellStyle name="Normalny 6 3 3 4 5" xfId="16654" xr:uid="{EB17CD6B-5BE7-43A2-A0A1-128B295E5240}"/>
    <cellStyle name="Normalny 6 3 3 5" xfId="16655" xr:uid="{B03EB935-F703-41CC-BAE2-751BC8C90AD1}"/>
    <cellStyle name="Normalny 6 3 3 5 2" xfId="16656" xr:uid="{70A75095-F4CE-4D54-8241-8AEC3BB34336}"/>
    <cellStyle name="Normalny 6 3 3 5 2 2" xfId="16657" xr:uid="{98A222D9-77F5-4247-9D02-E3B1D6A293B3}"/>
    <cellStyle name="Normalny 6 3 3 5 2 2 2" xfId="16658" xr:uid="{91D7A614-A975-409D-AD41-EF2972C437E1}"/>
    <cellStyle name="Normalny 6 3 3 5 2 3" xfId="16659" xr:uid="{35E5789D-8A63-40F9-8BBE-DD7C12BEB5F1}"/>
    <cellStyle name="Normalny 6 3 3 5 3" xfId="16660" xr:uid="{72D71E4C-E0E9-4194-937C-857CB61828A0}"/>
    <cellStyle name="Normalny 6 3 3 5 3 2" xfId="16661" xr:uid="{D956D09B-5BC1-4E01-BDF6-042AD5F869D6}"/>
    <cellStyle name="Normalny 6 3 3 5 4" xfId="16662" xr:uid="{B6ECC3CD-9FB9-4AEA-9601-78073DDEA35B}"/>
    <cellStyle name="Normalny 6 3 3 6" xfId="16663" xr:uid="{6838A489-0401-4100-BEB0-EC1F271C6633}"/>
    <cellStyle name="Normalny 6 3 3 6 2" xfId="16664" xr:uid="{E1734C14-EF6F-4092-97C3-050F9B46E15D}"/>
    <cellStyle name="Normalny 6 3 3 6 2 2" xfId="16665" xr:uid="{43ADA443-5EF8-428E-BAFE-210DFB64144E}"/>
    <cellStyle name="Normalny 6 3 3 6 3" xfId="16666" xr:uid="{48195E05-9354-4624-9273-D5B834CE407E}"/>
    <cellStyle name="Normalny 6 3 3 7" xfId="16667" xr:uid="{2C0F0A9E-2D77-40ED-8544-52186F59AB5F}"/>
    <cellStyle name="Normalny 6 3 3 7 2" xfId="16668" xr:uid="{AC9D3807-0658-4A64-8B7E-0A6E7A1BCA95}"/>
    <cellStyle name="Normalny 6 3 3 8" xfId="16669" xr:uid="{19E3CEBD-4B0D-43B8-815C-F3EB901BBC22}"/>
    <cellStyle name="Normalny 6 3 4" xfId="16670" xr:uid="{377E33AD-93AA-4F1B-8076-DDB71D1AE487}"/>
    <cellStyle name="Normalny 6 3 4 2" xfId="16671" xr:uid="{6A21327E-D308-4CDB-8B16-ECDB69B2451D}"/>
    <cellStyle name="Normalny 6 3 4 2 2" xfId="16672" xr:uid="{F40D7DB3-DACF-4716-AC29-F2A54A478D4E}"/>
    <cellStyle name="Normalny 6 3 4 2 2 2" xfId="16673" xr:uid="{4E6FB8C2-9E58-41B9-A7EB-BCCC04BA6AF5}"/>
    <cellStyle name="Normalny 6 3 4 2 2 2 2" xfId="16674" xr:uid="{2A48B5F9-1DB1-4585-BF05-F9907F42A688}"/>
    <cellStyle name="Normalny 6 3 4 2 2 2 2 2" xfId="16675" xr:uid="{56979062-4611-4128-89FF-841A19CEFDBF}"/>
    <cellStyle name="Normalny 6 3 4 2 2 2 2 2 2" xfId="16676" xr:uid="{8DBEBF84-AE00-4262-877C-B9FFA6239EDB}"/>
    <cellStyle name="Normalny 6 3 4 2 2 2 2 3" xfId="16677" xr:uid="{CC2FE51E-3A5F-4D9A-8976-6990CB477E9C}"/>
    <cellStyle name="Normalny 6 3 4 2 2 2 3" xfId="16678" xr:uid="{DC5DA5D6-658D-4E04-86AE-10E1F3CA2E8F}"/>
    <cellStyle name="Normalny 6 3 4 2 2 2 3 2" xfId="16679" xr:uid="{71D0FDCD-E101-44C8-832B-B8AC6C70C6B1}"/>
    <cellStyle name="Normalny 6 3 4 2 2 2 4" xfId="16680" xr:uid="{05A17193-93F5-426B-B428-8465E6D84D93}"/>
    <cellStyle name="Normalny 6 3 4 2 2 3" xfId="16681" xr:uid="{1781E834-C87D-466D-ABB2-546366625F7B}"/>
    <cellStyle name="Normalny 6 3 4 2 2 3 2" xfId="16682" xr:uid="{8651E77A-E788-4F14-8E50-B227F65C12CB}"/>
    <cellStyle name="Normalny 6 3 4 2 2 3 2 2" xfId="16683" xr:uid="{AB647217-B4C4-41DD-98CE-EA9D1053043C}"/>
    <cellStyle name="Normalny 6 3 4 2 2 3 3" xfId="16684" xr:uid="{9F9F5377-D378-4413-96F8-796362FBB35A}"/>
    <cellStyle name="Normalny 6 3 4 2 2 4" xfId="16685" xr:uid="{A6E9A6DE-DA52-481F-8215-3C7D454E1E09}"/>
    <cellStyle name="Normalny 6 3 4 2 2 4 2" xfId="16686" xr:uid="{ECDAE642-0134-49E3-ACA9-7845475FF814}"/>
    <cellStyle name="Normalny 6 3 4 2 2 5" xfId="16687" xr:uid="{659F073C-A432-4E03-A2E2-3BAD7C679461}"/>
    <cellStyle name="Normalny 6 3 4 2 3" xfId="16688" xr:uid="{FED37BE3-8D22-4BAF-880B-84371BEDB3E2}"/>
    <cellStyle name="Normalny 6 3 4 2 3 2" xfId="16689" xr:uid="{764D4999-E1AE-4393-B0E7-CAB82BECE8B6}"/>
    <cellStyle name="Normalny 6 3 4 2 3 2 2" xfId="16690" xr:uid="{1C6019E2-393C-44C1-B08F-113D44464387}"/>
    <cellStyle name="Normalny 6 3 4 2 3 2 2 2" xfId="16691" xr:uid="{A4642A04-2E0E-4DE2-B06C-DD08A6BCEBF2}"/>
    <cellStyle name="Normalny 6 3 4 2 3 2 3" xfId="16692" xr:uid="{0C4A74FC-2A3B-4753-8D35-31A83EB6FAD9}"/>
    <cellStyle name="Normalny 6 3 4 2 3 3" xfId="16693" xr:uid="{302B187D-4845-4768-9BC6-B225C8E82A2C}"/>
    <cellStyle name="Normalny 6 3 4 2 3 3 2" xfId="16694" xr:uid="{878BAA9C-6B96-4CA3-B0B4-0F4A2CE8BBFA}"/>
    <cellStyle name="Normalny 6 3 4 2 3 4" xfId="16695" xr:uid="{73A400FC-263E-426A-8E55-B628CFADF4F0}"/>
    <cellStyle name="Normalny 6 3 4 2 4" xfId="16696" xr:uid="{C1EDEA13-A841-4E56-BC87-ABE3B53B4003}"/>
    <cellStyle name="Normalny 6 3 4 2 4 2" xfId="16697" xr:uid="{72051C21-7DBC-49D0-B0DA-715B649E8D3B}"/>
    <cellStyle name="Normalny 6 3 4 2 4 2 2" xfId="16698" xr:uid="{5D75263B-23AF-4382-AA9C-08A8A438E79B}"/>
    <cellStyle name="Normalny 6 3 4 2 4 3" xfId="16699" xr:uid="{1D297D7E-3952-4D00-BAAB-0832FE8037C9}"/>
    <cellStyle name="Normalny 6 3 4 2 5" xfId="16700" xr:uid="{799B10CE-63B8-43FC-AF52-BEF2779A6535}"/>
    <cellStyle name="Normalny 6 3 4 2 5 2" xfId="16701" xr:uid="{02754A53-325F-4D88-9BDF-08CC72D4E6D8}"/>
    <cellStyle name="Normalny 6 3 4 2 6" xfId="16702" xr:uid="{5D275108-8EF6-4462-BD1F-960E237437E7}"/>
    <cellStyle name="Normalny 6 3 4 3" xfId="16703" xr:uid="{9E8C5172-628A-4CFB-832A-520CCE9EF389}"/>
    <cellStyle name="Normalny 6 3 4 3 2" xfId="16704" xr:uid="{0CEF0857-0ED4-4710-84CF-DC0B85CF3054}"/>
    <cellStyle name="Normalny 6 3 4 3 2 2" xfId="16705" xr:uid="{C7126E0B-CC10-401F-BC14-87EEEB30D0E7}"/>
    <cellStyle name="Normalny 6 3 4 3 2 2 2" xfId="16706" xr:uid="{C4B79F12-CFA5-4451-A3EE-EE13869B08EB}"/>
    <cellStyle name="Normalny 6 3 4 3 2 2 2 2" xfId="16707" xr:uid="{6243751C-B3B7-4A04-B062-7CB7125B786F}"/>
    <cellStyle name="Normalny 6 3 4 3 2 2 3" xfId="16708" xr:uid="{1AFA3465-8626-41A9-B5E6-7D48929BE8DA}"/>
    <cellStyle name="Normalny 6 3 4 3 2 3" xfId="16709" xr:uid="{C067E76E-08B2-4586-B71C-352242BEFC6D}"/>
    <cellStyle name="Normalny 6 3 4 3 2 3 2" xfId="16710" xr:uid="{0BC18E7E-1572-49F6-B21B-F9FF9C2315A4}"/>
    <cellStyle name="Normalny 6 3 4 3 2 4" xfId="16711" xr:uid="{F50266A5-A88F-4BF3-8D09-A2CB4AEC5382}"/>
    <cellStyle name="Normalny 6 3 4 3 3" xfId="16712" xr:uid="{4D8A6710-5BD1-41E0-89EE-BF31EAD783D7}"/>
    <cellStyle name="Normalny 6 3 4 3 3 2" xfId="16713" xr:uid="{8C179D5B-765D-453E-8CEE-8C4EE33DF488}"/>
    <cellStyle name="Normalny 6 3 4 3 3 2 2" xfId="16714" xr:uid="{1CEBF4D6-D78B-4081-807A-4FA1966325F0}"/>
    <cellStyle name="Normalny 6 3 4 3 3 3" xfId="16715" xr:uid="{AF9FC06F-2584-4E5B-9B16-1E3F280DC225}"/>
    <cellStyle name="Normalny 6 3 4 3 4" xfId="16716" xr:uid="{E468C50F-F947-44B0-B5D4-B1C07C2D1CFB}"/>
    <cellStyle name="Normalny 6 3 4 3 4 2" xfId="16717" xr:uid="{F9997EBD-33A4-4DA6-B16E-C0D33A12DA68}"/>
    <cellStyle name="Normalny 6 3 4 3 5" xfId="16718" xr:uid="{3DCA66F3-DF39-4842-A741-A5F7E32B9DCB}"/>
    <cellStyle name="Normalny 6 3 4 4" xfId="16719" xr:uid="{FE8BEA5F-2984-4BFB-A170-C5D48FB99E3C}"/>
    <cellStyle name="Normalny 6 3 4 4 2" xfId="16720" xr:uid="{41EEB2CF-27D5-4F41-8F24-20222A0CE699}"/>
    <cellStyle name="Normalny 6 3 4 4 2 2" xfId="16721" xr:uid="{3925ED95-733A-49C8-B018-A10718ECDC66}"/>
    <cellStyle name="Normalny 6 3 4 4 2 2 2" xfId="16722" xr:uid="{86F36478-319F-49FF-A7C2-4C87B58B23F1}"/>
    <cellStyle name="Normalny 6 3 4 4 2 3" xfId="16723" xr:uid="{9C42590E-1832-4B25-8F41-0AC68011365D}"/>
    <cellStyle name="Normalny 6 3 4 4 3" xfId="16724" xr:uid="{197A39A9-5EEF-483B-A2FD-31EE6AB6F8CD}"/>
    <cellStyle name="Normalny 6 3 4 4 3 2" xfId="16725" xr:uid="{D3DE5776-9A43-46EC-9480-EE814A373696}"/>
    <cellStyle name="Normalny 6 3 4 4 4" xfId="16726" xr:uid="{F2CA6F9F-219F-4045-A7C8-737967875EFB}"/>
    <cellStyle name="Normalny 6 3 4 5" xfId="16727" xr:uid="{4D33C62C-6EEB-458E-9DBD-6416AB51028C}"/>
    <cellStyle name="Normalny 6 3 4 5 2" xfId="16728" xr:uid="{36A0F36E-3F16-424E-82C1-325BD64C93A3}"/>
    <cellStyle name="Normalny 6 3 4 5 2 2" xfId="16729" xr:uid="{C9CB5C54-5FA1-4845-8292-474B01CAF2BC}"/>
    <cellStyle name="Normalny 6 3 4 5 3" xfId="16730" xr:uid="{35E9B483-A3F6-47B6-A548-6DF711F975E2}"/>
    <cellStyle name="Normalny 6 3 4 6" xfId="16731" xr:uid="{1E474A0E-5BC3-4FC5-A905-FEB86AAC5BDD}"/>
    <cellStyle name="Normalny 6 3 4 6 2" xfId="16732" xr:uid="{19C5D174-99CE-4241-8EC7-5510E4791196}"/>
    <cellStyle name="Normalny 6 3 4 7" xfId="16733" xr:uid="{82F09ABC-CCE9-4E83-8DA2-CF4AFA73A891}"/>
    <cellStyle name="Normalny 6 3 5" xfId="16734" xr:uid="{5EE6490E-C887-4884-BD03-FE89C7867BA8}"/>
    <cellStyle name="Normalny 6 3 5 2" xfId="16735" xr:uid="{C81412F9-C140-4C4F-A352-3F14473092FF}"/>
    <cellStyle name="Normalny 6 3 5 2 2" xfId="16736" xr:uid="{6CC66706-4978-47CB-8C24-3F96A01C4BCB}"/>
    <cellStyle name="Normalny 6 3 5 2 2 2" xfId="16737" xr:uid="{8A7E1DFE-37E4-4265-810F-104EE4667327}"/>
    <cellStyle name="Normalny 6 3 5 2 2 2 2" xfId="16738" xr:uid="{CE85BDB5-7097-4E38-8A51-42492750A745}"/>
    <cellStyle name="Normalny 6 3 5 2 2 2 2 2" xfId="16739" xr:uid="{48A10E5F-F107-4B24-B1E7-27F1E4980B65}"/>
    <cellStyle name="Normalny 6 3 5 2 2 2 3" xfId="16740" xr:uid="{A2BC2066-26BD-4553-BBDA-19E10F51C98B}"/>
    <cellStyle name="Normalny 6 3 5 2 2 3" xfId="16741" xr:uid="{20592D33-381A-4295-B772-37D4336E761B}"/>
    <cellStyle name="Normalny 6 3 5 2 2 3 2" xfId="16742" xr:uid="{27555AB4-9127-4159-9F68-63643349A15A}"/>
    <cellStyle name="Normalny 6 3 5 2 2 4" xfId="16743" xr:uid="{42567BE3-FA80-4617-9FEC-35BB8FC49655}"/>
    <cellStyle name="Normalny 6 3 5 2 3" xfId="16744" xr:uid="{097E3E8F-A08B-435D-A447-5E562B58CA6E}"/>
    <cellStyle name="Normalny 6 3 5 2 3 2" xfId="16745" xr:uid="{2C642E69-F81E-431E-9626-F94D29CD1D03}"/>
    <cellStyle name="Normalny 6 3 5 2 3 2 2" xfId="16746" xr:uid="{851B04BB-69F6-4197-AC49-A4977E41D4C1}"/>
    <cellStyle name="Normalny 6 3 5 2 3 3" xfId="16747" xr:uid="{B31C491B-88AC-4BF8-8925-3954B75F954C}"/>
    <cellStyle name="Normalny 6 3 5 2 4" xfId="16748" xr:uid="{E60122DE-C71E-42EE-8E18-A905FF43FCEE}"/>
    <cellStyle name="Normalny 6 3 5 2 4 2" xfId="16749" xr:uid="{1E6D5429-DEEB-4762-9E4B-B75219889494}"/>
    <cellStyle name="Normalny 6 3 5 2 5" xfId="16750" xr:uid="{D890E300-1AA0-4D7D-B7C1-9225552081D7}"/>
    <cellStyle name="Normalny 6 3 5 3" xfId="16751" xr:uid="{CB52649D-5E3A-42AE-AD6C-DB14B571B3E3}"/>
    <cellStyle name="Normalny 6 3 5 3 2" xfId="16752" xr:uid="{C2183918-E6A3-40D6-AA2A-10887142181B}"/>
    <cellStyle name="Normalny 6 3 5 3 2 2" xfId="16753" xr:uid="{F441E755-3C0E-40C2-B907-740D6E6C759F}"/>
    <cellStyle name="Normalny 6 3 5 3 2 2 2" xfId="16754" xr:uid="{A1B55FBB-C89C-45F7-896A-CF324C7D96CF}"/>
    <cellStyle name="Normalny 6 3 5 3 2 3" xfId="16755" xr:uid="{6864FBC0-5685-4CA7-8203-7D94A3E20004}"/>
    <cellStyle name="Normalny 6 3 5 3 3" xfId="16756" xr:uid="{E609B425-8782-47D2-8DCF-FB86FF0943A7}"/>
    <cellStyle name="Normalny 6 3 5 3 3 2" xfId="16757" xr:uid="{20B82C31-2C97-4E6D-9C45-0FCAFD370FE6}"/>
    <cellStyle name="Normalny 6 3 5 3 4" xfId="16758" xr:uid="{C505FE06-F762-4FCA-A9F8-A68FD13DDBBE}"/>
    <cellStyle name="Normalny 6 3 5 4" xfId="16759" xr:uid="{286546C7-0786-40A2-95DA-6DF11E3A7863}"/>
    <cellStyle name="Normalny 6 3 5 4 2" xfId="16760" xr:uid="{6FAD1604-653B-4B6F-BE8F-5EEB015BB1A8}"/>
    <cellStyle name="Normalny 6 3 5 4 2 2" xfId="16761" xr:uid="{DAC493F1-16F2-41EB-B275-8BFE5F2428AC}"/>
    <cellStyle name="Normalny 6 3 5 4 3" xfId="16762" xr:uid="{FA1C5264-9739-4FE5-8094-DE3CA581EA12}"/>
    <cellStyle name="Normalny 6 3 5 5" xfId="16763" xr:uid="{FDED3BBF-2CD9-4A9D-8CD8-F082F5F0C5F0}"/>
    <cellStyle name="Normalny 6 3 5 5 2" xfId="16764" xr:uid="{EFE8ABE4-92D7-4C9D-8981-547EB7FA4A92}"/>
    <cellStyle name="Normalny 6 3 5 6" xfId="16765" xr:uid="{59ADC65B-2853-4779-A536-19C10A8AEAF3}"/>
    <cellStyle name="Normalny 6 3 6" xfId="16766" xr:uid="{4B5A35D2-6FE4-489F-9DB8-942FE8DB8CD3}"/>
    <cellStyle name="Normalny 6 3 6 2" xfId="16767" xr:uid="{8C30877E-F753-414B-853C-D6966229748D}"/>
    <cellStyle name="Normalny 6 3 6 2 2" xfId="16768" xr:uid="{2BBA37BF-5D68-4EA3-9613-F81D42E691E3}"/>
    <cellStyle name="Normalny 6 3 6 2 2 2" xfId="16769" xr:uid="{5CDC4087-4B77-424C-B73B-5355B1A6986D}"/>
    <cellStyle name="Normalny 6 3 6 2 2 2 2" xfId="16770" xr:uid="{81877E67-C54A-4895-912C-2878301BD732}"/>
    <cellStyle name="Normalny 6 3 6 2 2 3" xfId="16771" xr:uid="{AAA49BD4-2129-4FCB-9C3F-9791AF6C3842}"/>
    <cellStyle name="Normalny 6 3 6 2 3" xfId="16772" xr:uid="{7501546A-7DC9-4BAB-AB78-5726CA4ACE33}"/>
    <cellStyle name="Normalny 6 3 6 2 3 2" xfId="16773" xr:uid="{839D12D4-3342-4D84-8A90-BC8CC03973BF}"/>
    <cellStyle name="Normalny 6 3 6 2 4" xfId="16774" xr:uid="{F98FED7C-273A-4CB8-A498-33C84EB292C8}"/>
    <cellStyle name="Normalny 6 3 6 3" xfId="16775" xr:uid="{C53838B8-9BD9-4738-A940-1788DFA35047}"/>
    <cellStyle name="Normalny 6 3 6 3 2" xfId="16776" xr:uid="{CB7936F1-D5ED-438E-A720-02E2E2B358AF}"/>
    <cellStyle name="Normalny 6 3 6 3 2 2" xfId="16777" xr:uid="{7B4131C6-28AB-41AA-84AB-0FAF7F673CB2}"/>
    <cellStyle name="Normalny 6 3 6 3 3" xfId="16778" xr:uid="{47997BB8-6DFA-44C4-B6A4-3698B6E904EC}"/>
    <cellStyle name="Normalny 6 3 6 4" xfId="16779" xr:uid="{88617E0F-89F7-43DB-94A8-37217EB6F0E7}"/>
    <cellStyle name="Normalny 6 3 6 4 2" xfId="16780" xr:uid="{89B68248-0788-4F90-90AD-61157952C505}"/>
    <cellStyle name="Normalny 6 3 6 5" xfId="16781" xr:uid="{573089F8-3745-4418-B02E-5B9E10A299DC}"/>
    <cellStyle name="Normalny 6 3 7" xfId="16782" xr:uid="{81259420-4565-4848-94EB-5DF539F98EC8}"/>
    <cellStyle name="Normalny 6 3 7 2" xfId="16783" xr:uid="{33A38392-0677-48B7-AC0F-EA1559CE849D}"/>
    <cellStyle name="Normalny 6 3 7 2 2" xfId="16784" xr:uid="{103099FA-85EF-49D5-950D-707850BCD6DA}"/>
    <cellStyle name="Normalny 6 3 7 2 2 2" xfId="16785" xr:uid="{7A82EFBF-032A-4615-8E6F-7D2816B36268}"/>
    <cellStyle name="Normalny 6 3 7 2 3" xfId="16786" xr:uid="{83F7A886-14B7-4D4D-B395-F09353E93409}"/>
    <cellStyle name="Normalny 6 3 7 3" xfId="16787" xr:uid="{34496F43-4A17-44BD-AFB3-878186D0E355}"/>
    <cellStyle name="Normalny 6 3 7 3 2" xfId="16788" xr:uid="{76007EB9-7268-4547-A05D-84C3197C1A00}"/>
    <cellStyle name="Normalny 6 3 7 4" xfId="16789" xr:uid="{7E06095C-4CEC-4116-9AB5-AF402457E762}"/>
    <cellStyle name="Normalny 6 3 8" xfId="16790" xr:uid="{22C1F713-FC08-4908-97FD-944668842A45}"/>
    <cellStyle name="Normalny 6 3 8 2" xfId="16791" xr:uid="{0E30D7AE-28FD-49F7-8839-D887C9A409F6}"/>
    <cellStyle name="Normalny 6 3 8 2 2" xfId="16792" xr:uid="{60D1B93A-0793-4FFA-93AF-32BA3FFBA75D}"/>
    <cellStyle name="Normalny 6 3 8 3" xfId="16793" xr:uid="{D2A38447-BD3C-4CA6-A3BA-C2E4894FF421}"/>
    <cellStyle name="Normalny 6 3 9" xfId="16794" xr:uid="{D9D30A95-7224-4483-BB07-51D290D80BB0}"/>
    <cellStyle name="Normalny 6 3 9 2" xfId="16795" xr:uid="{DC378633-F443-473C-AF75-03EE38A85DD7}"/>
    <cellStyle name="Normalny 6 4" xfId="16796" xr:uid="{555751E1-FBDC-4C9E-993E-5F6B54B69D0B}"/>
    <cellStyle name="Normalny 6 4 10" xfId="16797" xr:uid="{8BB11AF5-8B1F-4BE0-8BB6-2E3D62E61534}"/>
    <cellStyle name="Normalny 6 4 11" xfId="40782" xr:uid="{5AA0D5F9-4E45-42E0-BA50-692E72220D75}"/>
    <cellStyle name="Normalny 6 4 2" xfId="16798" xr:uid="{7DAD5F9E-0030-4987-AB2B-94FA874BF1BA}"/>
    <cellStyle name="Normalny 6 4 2 2" xfId="16799" xr:uid="{901E036B-361C-490F-9994-F33554DE4F34}"/>
    <cellStyle name="Normalny 6 4 2 2 2" xfId="16800" xr:uid="{94C33BFF-CA29-41B6-B876-4AC47326C092}"/>
    <cellStyle name="Normalny 6 4 2 2 2 2" xfId="16801" xr:uid="{B53EE605-5122-4861-ABA4-4D393B0866F3}"/>
    <cellStyle name="Normalny 6 4 2 2 2 2 2" xfId="16802" xr:uid="{3B8DEF15-FE27-4F7C-87FD-BF8486199F62}"/>
    <cellStyle name="Normalny 6 4 2 2 2 2 2 2" xfId="16803" xr:uid="{E97CF323-6B6C-4752-96F1-5FF9B8665051}"/>
    <cellStyle name="Normalny 6 4 2 2 2 2 2 2 2" xfId="16804" xr:uid="{4202E0A5-8F6F-428B-AFAD-B897EB225866}"/>
    <cellStyle name="Normalny 6 4 2 2 2 2 2 2 2 2" xfId="16805" xr:uid="{F6BBF634-5ECD-4A2B-9764-C2889007A770}"/>
    <cellStyle name="Normalny 6 4 2 2 2 2 2 2 2 2 2" xfId="16806" xr:uid="{A7262172-9A16-4CC4-A6FB-ED670C957682}"/>
    <cellStyle name="Normalny 6 4 2 2 2 2 2 2 2 3" xfId="16807" xr:uid="{5D322083-4992-47B8-A697-13F361FC15D8}"/>
    <cellStyle name="Normalny 6 4 2 2 2 2 2 2 3" xfId="16808" xr:uid="{248601D1-A2DF-4B37-B67A-E23431ABEA84}"/>
    <cellStyle name="Normalny 6 4 2 2 2 2 2 2 3 2" xfId="16809" xr:uid="{8C164D51-8CB5-4CDA-B502-60E4080A9B27}"/>
    <cellStyle name="Normalny 6 4 2 2 2 2 2 2 4" xfId="16810" xr:uid="{72619C44-1D0B-4585-B7CC-0B3EA6CB5FDA}"/>
    <cellStyle name="Normalny 6 4 2 2 2 2 2 3" xfId="16811" xr:uid="{7256A054-A7D1-403D-AC01-2A301A7732A1}"/>
    <cellStyle name="Normalny 6 4 2 2 2 2 2 3 2" xfId="16812" xr:uid="{A7572817-42D7-4050-A650-5179634BB487}"/>
    <cellStyle name="Normalny 6 4 2 2 2 2 2 3 2 2" xfId="16813" xr:uid="{494DDC59-7078-41B5-B52F-5DB4A3114F18}"/>
    <cellStyle name="Normalny 6 4 2 2 2 2 2 3 3" xfId="16814" xr:uid="{C1443532-FE90-45DB-AE1B-876CD4B9A25F}"/>
    <cellStyle name="Normalny 6 4 2 2 2 2 2 4" xfId="16815" xr:uid="{944D88CF-C892-4C29-B812-EDEE90BD63F7}"/>
    <cellStyle name="Normalny 6 4 2 2 2 2 2 4 2" xfId="16816" xr:uid="{81EFEA4C-9D8A-4A84-B97E-E2EC80E2B68B}"/>
    <cellStyle name="Normalny 6 4 2 2 2 2 2 5" xfId="16817" xr:uid="{46EA9DE8-2547-40AD-A22A-81D5C339B0D5}"/>
    <cellStyle name="Normalny 6 4 2 2 2 2 3" xfId="16818" xr:uid="{F6BF6362-E3CE-4FC9-A98C-FFB64EED915F}"/>
    <cellStyle name="Normalny 6 4 2 2 2 2 3 2" xfId="16819" xr:uid="{78A157C5-8620-4182-8BDC-94F47006F668}"/>
    <cellStyle name="Normalny 6 4 2 2 2 2 3 2 2" xfId="16820" xr:uid="{96D591B5-E56C-44DC-927F-A455BBE29B5E}"/>
    <cellStyle name="Normalny 6 4 2 2 2 2 3 2 2 2" xfId="16821" xr:uid="{D265496E-1163-4B64-BE90-A9E64BD44695}"/>
    <cellStyle name="Normalny 6 4 2 2 2 2 3 2 3" xfId="16822" xr:uid="{74320648-10E7-4DD4-83E0-EEE9713E7875}"/>
    <cellStyle name="Normalny 6 4 2 2 2 2 3 3" xfId="16823" xr:uid="{A1CFC59D-3DBC-4A56-AF8A-593FF3E00374}"/>
    <cellStyle name="Normalny 6 4 2 2 2 2 3 3 2" xfId="16824" xr:uid="{4748BD11-FC3A-4295-A131-E476DC792CF4}"/>
    <cellStyle name="Normalny 6 4 2 2 2 2 3 4" xfId="16825" xr:uid="{8D9FFD26-D187-4125-8A9C-E97C3226B921}"/>
    <cellStyle name="Normalny 6 4 2 2 2 2 4" xfId="16826" xr:uid="{BC162680-809D-4126-A894-921DDE3133B3}"/>
    <cellStyle name="Normalny 6 4 2 2 2 2 4 2" xfId="16827" xr:uid="{413397AD-9639-4CE6-AFB7-01C2C3D6EE20}"/>
    <cellStyle name="Normalny 6 4 2 2 2 2 4 2 2" xfId="16828" xr:uid="{8684F1B1-36C3-4EEE-80FC-B24BE3E7EDC3}"/>
    <cellStyle name="Normalny 6 4 2 2 2 2 4 3" xfId="16829" xr:uid="{656ED292-DACD-4D31-9CA9-417D25183491}"/>
    <cellStyle name="Normalny 6 4 2 2 2 2 5" xfId="16830" xr:uid="{F2D2C689-48AD-4701-A71B-E01C3AB24734}"/>
    <cellStyle name="Normalny 6 4 2 2 2 2 5 2" xfId="16831" xr:uid="{91E3A19A-2FD2-4FB1-8956-3319D91DC0A7}"/>
    <cellStyle name="Normalny 6 4 2 2 2 2 6" xfId="16832" xr:uid="{BC50AE96-96FC-415B-BAC9-F021C5732B75}"/>
    <cellStyle name="Normalny 6 4 2 2 2 3" xfId="16833" xr:uid="{A9F58F49-4B2D-4F02-B506-09541E90FDB8}"/>
    <cellStyle name="Normalny 6 4 2 2 2 3 2" xfId="16834" xr:uid="{47E31AAC-6A94-443A-93C4-46CED5F1E7B6}"/>
    <cellStyle name="Normalny 6 4 2 2 2 3 2 2" xfId="16835" xr:uid="{AD088128-B155-4F1F-A9AF-58262D6C97B4}"/>
    <cellStyle name="Normalny 6 4 2 2 2 3 2 2 2" xfId="16836" xr:uid="{9D50EFF2-E264-4D66-8EBF-E8290E46D372}"/>
    <cellStyle name="Normalny 6 4 2 2 2 3 2 2 2 2" xfId="16837" xr:uid="{9D4205A7-E006-4C82-B3E8-38EA012FBEF6}"/>
    <cellStyle name="Normalny 6 4 2 2 2 3 2 2 3" xfId="16838" xr:uid="{F5E96AC7-9CD4-4740-8AC2-AC84CB3847D8}"/>
    <cellStyle name="Normalny 6 4 2 2 2 3 2 3" xfId="16839" xr:uid="{C0643290-218D-45AD-A02F-570C1283CA31}"/>
    <cellStyle name="Normalny 6 4 2 2 2 3 2 3 2" xfId="16840" xr:uid="{E4EE3C0B-A2A5-4F06-B98D-380C7F9C0A44}"/>
    <cellStyle name="Normalny 6 4 2 2 2 3 2 4" xfId="16841" xr:uid="{AFEA28EC-3095-4C8D-9F07-617F5D864FE3}"/>
    <cellStyle name="Normalny 6 4 2 2 2 3 3" xfId="16842" xr:uid="{A4BDAD78-78CF-4003-B289-EF6B68209A97}"/>
    <cellStyle name="Normalny 6 4 2 2 2 3 3 2" xfId="16843" xr:uid="{D927FFE3-978C-4210-8D12-1198D41D74F6}"/>
    <cellStyle name="Normalny 6 4 2 2 2 3 3 2 2" xfId="16844" xr:uid="{10280439-997D-4666-ADC4-60B028A3F952}"/>
    <cellStyle name="Normalny 6 4 2 2 2 3 3 3" xfId="16845" xr:uid="{1006F68C-A814-4289-AB2B-737054F86820}"/>
    <cellStyle name="Normalny 6 4 2 2 2 3 4" xfId="16846" xr:uid="{62F7DD98-68CC-4E27-94E0-47EC310C9FB3}"/>
    <cellStyle name="Normalny 6 4 2 2 2 3 4 2" xfId="16847" xr:uid="{80185EF8-F714-4453-84D6-E21A89D3B923}"/>
    <cellStyle name="Normalny 6 4 2 2 2 3 5" xfId="16848" xr:uid="{90DEF6B9-3F00-493F-AB0A-2A94DD80005B}"/>
    <cellStyle name="Normalny 6 4 2 2 2 4" xfId="16849" xr:uid="{0D8381F5-65EE-4AA3-BD07-F5C57606D733}"/>
    <cellStyle name="Normalny 6 4 2 2 2 4 2" xfId="16850" xr:uid="{1FFC9E50-40E5-4C2E-A791-2D60674AED3B}"/>
    <cellStyle name="Normalny 6 4 2 2 2 4 2 2" xfId="16851" xr:uid="{5DF1FE5B-BC76-42C0-BC8D-A44E031FBC52}"/>
    <cellStyle name="Normalny 6 4 2 2 2 4 2 2 2" xfId="16852" xr:uid="{368ACFAD-9A02-421A-A17D-BD17574F4A12}"/>
    <cellStyle name="Normalny 6 4 2 2 2 4 2 3" xfId="16853" xr:uid="{7C806C62-2FA3-4A6B-A6C1-406BB960CABB}"/>
    <cellStyle name="Normalny 6 4 2 2 2 4 3" xfId="16854" xr:uid="{D4943E05-A988-4767-9F34-D0BA95F4BB7E}"/>
    <cellStyle name="Normalny 6 4 2 2 2 4 3 2" xfId="16855" xr:uid="{7C5C8653-F411-4FEB-97B4-B1367FB8AC33}"/>
    <cellStyle name="Normalny 6 4 2 2 2 4 4" xfId="16856" xr:uid="{CD78A13E-9505-4518-A644-E9ABF33ED430}"/>
    <cellStyle name="Normalny 6 4 2 2 2 5" xfId="16857" xr:uid="{3231795D-43E8-4E82-8D08-FAA2380414EC}"/>
    <cellStyle name="Normalny 6 4 2 2 2 5 2" xfId="16858" xr:uid="{8307777C-E25E-47E2-84CA-C2258B5E0E52}"/>
    <cellStyle name="Normalny 6 4 2 2 2 5 2 2" xfId="16859" xr:uid="{82A0CA63-1F37-4E20-BC0F-10B71102774E}"/>
    <cellStyle name="Normalny 6 4 2 2 2 5 3" xfId="16860" xr:uid="{B9134870-ABE8-4D9F-B024-0CF8B4FC5E88}"/>
    <cellStyle name="Normalny 6 4 2 2 2 6" xfId="16861" xr:uid="{D6F7297B-901E-4E7D-A4A2-0F70D9C0AB19}"/>
    <cellStyle name="Normalny 6 4 2 2 2 6 2" xfId="16862" xr:uid="{50F39134-F4C4-48A7-B220-CDE29AA5B91C}"/>
    <cellStyle name="Normalny 6 4 2 2 2 7" xfId="16863" xr:uid="{57255DAE-BF65-41C8-8DFC-108849C88645}"/>
    <cellStyle name="Normalny 6 4 2 2 3" xfId="16864" xr:uid="{A835EB3C-5C85-4F01-9076-B7F59A749FE0}"/>
    <cellStyle name="Normalny 6 4 2 2 3 2" xfId="16865" xr:uid="{C0C8D1EA-6D41-4554-AAE7-6E4C273BFBEC}"/>
    <cellStyle name="Normalny 6 4 2 2 3 2 2" xfId="16866" xr:uid="{B075C05D-7439-4519-8E57-E987EBB37AAC}"/>
    <cellStyle name="Normalny 6 4 2 2 3 2 2 2" xfId="16867" xr:uid="{A3B1AB0F-49E9-45C7-8526-4B5E14AB3702}"/>
    <cellStyle name="Normalny 6 4 2 2 3 2 2 2 2" xfId="16868" xr:uid="{6DCFDBEB-E8C3-4484-89D5-B97BD6F110FE}"/>
    <cellStyle name="Normalny 6 4 2 2 3 2 2 2 2 2" xfId="16869" xr:uid="{F4D6AA42-31C6-42DB-B246-3D510936145C}"/>
    <cellStyle name="Normalny 6 4 2 2 3 2 2 2 3" xfId="16870" xr:uid="{FDED1F1F-F87C-4270-AAB6-3F245FEB44E6}"/>
    <cellStyle name="Normalny 6 4 2 2 3 2 2 3" xfId="16871" xr:uid="{901E9CE8-BF81-4D9A-9B5F-886A6429EBE6}"/>
    <cellStyle name="Normalny 6 4 2 2 3 2 2 3 2" xfId="16872" xr:uid="{D57E8693-0C07-4284-A462-CB9177785FB0}"/>
    <cellStyle name="Normalny 6 4 2 2 3 2 2 4" xfId="16873" xr:uid="{59433D37-BFBE-4506-B7F5-F97351B31F66}"/>
    <cellStyle name="Normalny 6 4 2 2 3 2 3" xfId="16874" xr:uid="{B004179F-0AB0-45B1-9987-2F1CEB620F1B}"/>
    <cellStyle name="Normalny 6 4 2 2 3 2 3 2" xfId="16875" xr:uid="{24C2BA26-9C94-44F9-9855-AE0605671564}"/>
    <cellStyle name="Normalny 6 4 2 2 3 2 3 2 2" xfId="16876" xr:uid="{20D33A06-4188-4A97-AB3F-36BD752F5406}"/>
    <cellStyle name="Normalny 6 4 2 2 3 2 3 3" xfId="16877" xr:uid="{9BDE000B-8854-421B-A0FD-BC389364AF40}"/>
    <cellStyle name="Normalny 6 4 2 2 3 2 4" xfId="16878" xr:uid="{1297C87E-87EF-4520-82B5-7394646B2580}"/>
    <cellStyle name="Normalny 6 4 2 2 3 2 4 2" xfId="16879" xr:uid="{ABD83837-C42F-4FA1-A5E9-7A03F9EC3440}"/>
    <cellStyle name="Normalny 6 4 2 2 3 2 5" xfId="16880" xr:uid="{981BD760-85C9-4BD7-8A15-481D2BC291F7}"/>
    <cellStyle name="Normalny 6 4 2 2 3 3" xfId="16881" xr:uid="{2028C3FB-A556-4BA6-9CD6-1F7E5DD06E92}"/>
    <cellStyle name="Normalny 6 4 2 2 3 3 2" xfId="16882" xr:uid="{D045339E-96C9-4C50-B682-666259AE0108}"/>
    <cellStyle name="Normalny 6 4 2 2 3 3 2 2" xfId="16883" xr:uid="{2A567A65-D2E7-4482-B412-901A51B3D7F6}"/>
    <cellStyle name="Normalny 6 4 2 2 3 3 2 2 2" xfId="16884" xr:uid="{AD1C9A51-602A-44C3-8583-EDF53985BB50}"/>
    <cellStyle name="Normalny 6 4 2 2 3 3 2 3" xfId="16885" xr:uid="{900CF372-581D-422C-821E-1A5033DAA98A}"/>
    <cellStyle name="Normalny 6 4 2 2 3 3 3" xfId="16886" xr:uid="{DB5724A1-5B4F-4E3C-B664-FB73C762DDF3}"/>
    <cellStyle name="Normalny 6 4 2 2 3 3 3 2" xfId="16887" xr:uid="{67B591B2-0656-439E-BFC4-2407536F6F7B}"/>
    <cellStyle name="Normalny 6 4 2 2 3 3 4" xfId="16888" xr:uid="{EC28B409-41ED-4534-88D9-DE8981358232}"/>
    <cellStyle name="Normalny 6 4 2 2 3 4" xfId="16889" xr:uid="{429B051E-2475-4815-8F7A-A7C34EA91F7B}"/>
    <cellStyle name="Normalny 6 4 2 2 3 4 2" xfId="16890" xr:uid="{84B27AD3-568C-470C-8754-28399321395C}"/>
    <cellStyle name="Normalny 6 4 2 2 3 4 2 2" xfId="16891" xr:uid="{081AC693-D0A0-4A27-A28B-4A116F13D296}"/>
    <cellStyle name="Normalny 6 4 2 2 3 4 3" xfId="16892" xr:uid="{802753B9-B700-4BE8-B522-95D36FCECF79}"/>
    <cellStyle name="Normalny 6 4 2 2 3 5" xfId="16893" xr:uid="{274463DD-52A8-46E1-B0DF-DF26EDEBF1FC}"/>
    <cellStyle name="Normalny 6 4 2 2 3 5 2" xfId="16894" xr:uid="{FB3F7530-89C0-4926-BC2A-239E0EE09B95}"/>
    <cellStyle name="Normalny 6 4 2 2 3 6" xfId="16895" xr:uid="{5C5F62BE-46BD-471E-AFF7-9D8D1288E691}"/>
    <cellStyle name="Normalny 6 4 2 2 4" xfId="16896" xr:uid="{0DC0ABEF-14B3-4DDD-9591-05EAB4CE4042}"/>
    <cellStyle name="Normalny 6 4 2 2 4 2" xfId="16897" xr:uid="{79FFAB88-8B7D-4A04-9CCB-7990FED83ECE}"/>
    <cellStyle name="Normalny 6 4 2 2 4 2 2" xfId="16898" xr:uid="{0D4574FE-1250-4631-92A4-78FA465E8146}"/>
    <cellStyle name="Normalny 6 4 2 2 4 2 2 2" xfId="16899" xr:uid="{DC0C6C0A-3347-4B73-A436-69C244BCAE6F}"/>
    <cellStyle name="Normalny 6 4 2 2 4 2 2 2 2" xfId="16900" xr:uid="{9C1812C9-A6B8-40E0-A881-C28E6DB0915B}"/>
    <cellStyle name="Normalny 6 4 2 2 4 2 2 3" xfId="16901" xr:uid="{5492A007-759A-4941-80E9-8E9A92A3951D}"/>
    <cellStyle name="Normalny 6 4 2 2 4 2 3" xfId="16902" xr:uid="{222424DC-DEDA-45BB-9293-3A2D4EA4B726}"/>
    <cellStyle name="Normalny 6 4 2 2 4 2 3 2" xfId="16903" xr:uid="{2BB99FCB-C2F6-497F-B93E-B837A8AF1D56}"/>
    <cellStyle name="Normalny 6 4 2 2 4 2 4" xfId="16904" xr:uid="{78CAB3AA-2C47-43A5-8958-8786C3C11B31}"/>
    <cellStyle name="Normalny 6 4 2 2 4 3" xfId="16905" xr:uid="{70D14D5D-CBBA-4213-A8EF-CF1102632E49}"/>
    <cellStyle name="Normalny 6 4 2 2 4 3 2" xfId="16906" xr:uid="{ACF76628-4F7C-495F-A28F-DF9C51AF6EB6}"/>
    <cellStyle name="Normalny 6 4 2 2 4 3 2 2" xfId="16907" xr:uid="{AF6044ED-B21C-47C8-9677-F266A78038A1}"/>
    <cellStyle name="Normalny 6 4 2 2 4 3 3" xfId="16908" xr:uid="{E53E2B08-5E44-482D-B620-A2BC4CD1B235}"/>
    <cellStyle name="Normalny 6 4 2 2 4 4" xfId="16909" xr:uid="{ADE10A59-3A32-4F02-AD55-539D161A5168}"/>
    <cellStyle name="Normalny 6 4 2 2 4 4 2" xfId="16910" xr:uid="{0FA89FC8-A818-4482-B471-96569C4FEC90}"/>
    <cellStyle name="Normalny 6 4 2 2 4 5" xfId="16911" xr:uid="{CB76A039-2625-4E87-A75C-7F88FB65330E}"/>
    <cellStyle name="Normalny 6 4 2 2 5" xfId="16912" xr:uid="{8BF80CF8-C119-4739-A65F-A18F2D3CAD24}"/>
    <cellStyle name="Normalny 6 4 2 2 5 2" xfId="16913" xr:uid="{6EB4DF28-1BBE-454B-A008-36FBF89CD2E5}"/>
    <cellStyle name="Normalny 6 4 2 2 5 2 2" xfId="16914" xr:uid="{28C78347-204E-48E6-B2BB-EB45034233CA}"/>
    <cellStyle name="Normalny 6 4 2 2 5 2 2 2" xfId="16915" xr:uid="{5106A505-2E9B-41C5-9427-EA0DA378F2AD}"/>
    <cellStyle name="Normalny 6 4 2 2 5 2 3" xfId="16916" xr:uid="{2A9A4C0F-A2D0-4B11-A9DB-BA23FCC59C99}"/>
    <cellStyle name="Normalny 6 4 2 2 5 3" xfId="16917" xr:uid="{2EFF5EDB-D796-4823-A765-D11E30B17DBA}"/>
    <cellStyle name="Normalny 6 4 2 2 5 3 2" xfId="16918" xr:uid="{08C74B27-E553-4564-AC3F-A14B73CABA17}"/>
    <cellStyle name="Normalny 6 4 2 2 5 4" xfId="16919" xr:uid="{701330C8-314A-4F2C-9EB7-2B404363B4BB}"/>
    <cellStyle name="Normalny 6 4 2 2 6" xfId="16920" xr:uid="{D3FE772F-5F2C-4A7D-86CE-39237538ECD3}"/>
    <cellStyle name="Normalny 6 4 2 2 6 2" xfId="16921" xr:uid="{E85A8FB7-01A4-4C42-80F1-D80DF6A44ED2}"/>
    <cellStyle name="Normalny 6 4 2 2 6 2 2" xfId="16922" xr:uid="{B101434E-FED7-423C-9193-D61ABB426A84}"/>
    <cellStyle name="Normalny 6 4 2 2 6 3" xfId="16923" xr:uid="{735EB050-3DD0-4CD7-9309-0502B761434D}"/>
    <cellStyle name="Normalny 6 4 2 2 7" xfId="16924" xr:uid="{182B41D5-597E-4ED3-BD33-A3E0113AE867}"/>
    <cellStyle name="Normalny 6 4 2 2 7 2" xfId="16925" xr:uid="{30CCA585-CDB2-4A99-A1A8-D169F9EC2D4D}"/>
    <cellStyle name="Normalny 6 4 2 2 8" xfId="16926" xr:uid="{7A33F0C9-9540-41F9-8D74-0298F1AD1143}"/>
    <cellStyle name="Normalny 6 4 2 3" xfId="16927" xr:uid="{E6B47333-61F3-4319-A683-6558F582981D}"/>
    <cellStyle name="Normalny 6 4 2 3 2" xfId="16928" xr:uid="{06797C65-7A1D-4E1B-814C-146571736968}"/>
    <cellStyle name="Normalny 6 4 2 3 2 2" xfId="16929" xr:uid="{29608299-620B-4F0A-BCF5-7745D7F945BD}"/>
    <cellStyle name="Normalny 6 4 2 3 2 2 2" xfId="16930" xr:uid="{215122AF-0C2D-4E71-919C-50B91B98FD59}"/>
    <cellStyle name="Normalny 6 4 2 3 2 2 2 2" xfId="16931" xr:uid="{044E5A2C-9549-44FB-901F-AFBCCD45DD38}"/>
    <cellStyle name="Normalny 6 4 2 3 2 2 2 2 2" xfId="16932" xr:uid="{14BDD461-0C34-41A7-9199-644A961D93D5}"/>
    <cellStyle name="Normalny 6 4 2 3 2 2 2 2 2 2" xfId="16933" xr:uid="{3711B066-3C9E-460E-84A0-5824358E9F76}"/>
    <cellStyle name="Normalny 6 4 2 3 2 2 2 2 3" xfId="16934" xr:uid="{C4EBD1C1-93F2-403F-80A4-E20F9C5F4B5D}"/>
    <cellStyle name="Normalny 6 4 2 3 2 2 2 3" xfId="16935" xr:uid="{E5BADC28-1220-4845-9415-5B44D494256C}"/>
    <cellStyle name="Normalny 6 4 2 3 2 2 2 3 2" xfId="16936" xr:uid="{26E3F45C-1C33-482C-957C-EF6EAC24010A}"/>
    <cellStyle name="Normalny 6 4 2 3 2 2 2 4" xfId="16937" xr:uid="{27037FBA-39DE-4930-B467-4C11427CEF08}"/>
    <cellStyle name="Normalny 6 4 2 3 2 2 3" xfId="16938" xr:uid="{D29BA669-1EE7-472A-925D-05D70900D86E}"/>
    <cellStyle name="Normalny 6 4 2 3 2 2 3 2" xfId="16939" xr:uid="{8487EB51-AC25-443D-BB17-5FDF1EE58B0F}"/>
    <cellStyle name="Normalny 6 4 2 3 2 2 3 2 2" xfId="16940" xr:uid="{05D36782-49C2-4609-9FF5-90C1A0F2E56A}"/>
    <cellStyle name="Normalny 6 4 2 3 2 2 3 3" xfId="16941" xr:uid="{9175C29F-8AD3-4382-B943-01A470F14C2D}"/>
    <cellStyle name="Normalny 6 4 2 3 2 2 4" xfId="16942" xr:uid="{A5FF1B36-7A03-4C50-B285-ABC2452B95A1}"/>
    <cellStyle name="Normalny 6 4 2 3 2 2 4 2" xfId="16943" xr:uid="{7719DBC5-B15D-4254-A99E-C44EB5416D3F}"/>
    <cellStyle name="Normalny 6 4 2 3 2 2 5" xfId="16944" xr:uid="{EDA05F7D-EF50-406F-ACDB-843A2A90C45C}"/>
    <cellStyle name="Normalny 6 4 2 3 2 3" xfId="16945" xr:uid="{7E7DF395-FF04-482C-B13F-5E635CD5A5EB}"/>
    <cellStyle name="Normalny 6 4 2 3 2 3 2" xfId="16946" xr:uid="{88152A14-C261-4CBC-BBD3-AC0E43DB953F}"/>
    <cellStyle name="Normalny 6 4 2 3 2 3 2 2" xfId="16947" xr:uid="{2B6F2324-1B32-4F99-8C8A-C09747E3216F}"/>
    <cellStyle name="Normalny 6 4 2 3 2 3 2 2 2" xfId="16948" xr:uid="{CA58415D-EAB2-4A7E-95A9-B00070C2E6F3}"/>
    <cellStyle name="Normalny 6 4 2 3 2 3 2 3" xfId="16949" xr:uid="{E6301459-AB70-4144-B4D4-2B2708E2E823}"/>
    <cellStyle name="Normalny 6 4 2 3 2 3 3" xfId="16950" xr:uid="{500D234B-7EE3-47CB-8395-04033B175113}"/>
    <cellStyle name="Normalny 6 4 2 3 2 3 3 2" xfId="16951" xr:uid="{A644E2BB-3DA2-47A3-BE58-E3A1F1FCE4F2}"/>
    <cellStyle name="Normalny 6 4 2 3 2 3 4" xfId="16952" xr:uid="{81410CE0-126F-45EB-B4FD-487247011F30}"/>
    <cellStyle name="Normalny 6 4 2 3 2 4" xfId="16953" xr:uid="{D87B64C4-AB1B-4C50-945B-4D0F4237ABA8}"/>
    <cellStyle name="Normalny 6 4 2 3 2 4 2" xfId="16954" xr:uid="{BAF8B847-AF28-44F7-B159-865C794C9582}"/>
    <cellStyle name="Normalny 6 4 2 3 2 4 2 2" xfId="16955" xr:uid="{84CB0974-2792-4B94-AD40-B585DAA349F1}"/>
    <cellStyle name="Normalny 6 4 2 3 2 4 3" xfId="16956" xr:uid="{C96E86D5-3681-4F78-B895-5EA595F1CABB}"/>
    <cellStyle name="Normalny 6 4 2 3 2 5" xfId="16957" xr:uid="{C78031D6-DF52-471C-B891-6A85C14B7218}"/>
    <cellStyle name="Normalny 6 4 2 3 2 5 2" xfId="16958" xr:uid="{10A8ED83-8398-4E0D-8250-970E5192232E}"/>
    <cellStyle name="Normalny 6 4 2 3 2 6" xfId="16959" xr:uid="{99F375BD-B6E3-4D20-AD06-00A9C2C5AFF7}"/>
    <cellStyle name="Normalny 6 4 2 3 3" xfId="16960" xr:uid="{28569184-DA9A-4D7F-B3AF-D3C0ACF5AD3C}"/>
    <cellStyle name="Normalny 6 4 2 3 3 2" xfId="16961" xr:uid="{168EA35A-8DCB-449A-9885-15F297B8234A}"/>
    <cellStyle name="Normalny 6 4 2 3 3 2 2" xfId="16962" xr:uid="{24A53C29-315C-487B-980D-2C5685760718}"/>
    <cellStyle name="Normalny 6 4 2 3 3 2 2 2" xfId="16963" xr:uid="{12DFD8AA-4E84-4598-8A24-485D46B539DA}"/>
    <cellStyle name="Normalny 6 4 2 3 3 2 2 2 2" xfId="16964" xr:uid="{F90B44F8-45D9-4E23-B4CD-315EBEC3D586}"/>
    <cellStyle name="Normalny 6 4 2 3 3 2 2 3" xfId="16965" xr:uid="{564AE80E-0122-47E1-A621-861F3DEEBDAE}"/>
    <cellStyle name="Normalny 6 4 2 3 3 2 3" xfId="16966" xr:uid="{75E3F74B-6C55-4445-B9CD-60564416E684}"/>
    <cellStyle name="Normalny 6 4 2 3 3 2 3 2" xfId="16967" xr:uid="{6D896C37-1085-4D2D-8E16-471FABA2E6AA}"/>
    <cellStyle name="Normalny 6 4 2 3 3 2 4" xfId="16968" xr:uid="{40A3B49F-85E7-47E4-B29B-57027E39D740}"/>
    <cellStyle name="Normalny 6 4 2 3 3 3" xfId="16969" xr:uid="{F012B558-65C1-45BC-AD99-85E63E66E659}"/>
    <cellStyle name="Normalny 6 4 2 3 3 3 2" xfId="16970" xr:uid="{6F52808F-B0CB-448C-A46D-D67FB9246559}"/>
    <cellStyle name="Normalny 6 4 2 3 3 3 2 2" xfId="16971" xr:uid="{56D26EFB-F8F9-4E65-90D1-8A1D1E767AE5}"/>
    <cellStyle name="Normalny 6 4 2 3 3 3 3" xfId="16972" xr:uid="{5946D33F-B450-4577-BCC6-706654B4936E}"/>
    <cellStyle name="Normalny 6 4 2 3 3 4" xfId="16973" xr:uid="{9AEE6FF0-CE81-4741-8CF1-07625D2A0D59}"/>
    <cellStyle name="Normalny 6 4 2 3 3 4 2" xfId="16974" xr:uid="{ED67DA7E-1665-4E1B-AF64-571711DBCA84}"/>
    <cellStyle name="Normalny 6 4 2 3 3 5" xfId="16975" xr:uid="{143C23F1-04DE-4325-B92B-E61C461B40C5}"/>
    <cellStyle name="Normalny 6 4 2 3 4" xfId="16976" xr:uid="{2FEA7471-52FC-4B45-AEBC-2741D0164035}"/>
    <cellStyle name="Normalny 6 4 2 3 4 2" xfId="16977" xr:uid="{846EE1A7-A358-4551-9EAE-366CD5DB4B97}"/>
    <cellStyle name="Normalny 6 4 2 3 4 2 2" xfId="16978" xr:uid="{0995BF55-A534-4545-931E-A141E4E323C7}"/>
    <cellStyle name="Normalny 6 4 2 3 4 2 2 2" xfId="16979" xr:uid="{27C4A84A-CD04-4329-8238-BB5C63C15E1C}"/>
    <cellStyle name="Normalny 6 4 2 3 4 2 3" xfId="16980" xr:uid="{ABF4FE1F-785F-475F-8D4C-05D40119B79C}"/>
    <cellStyle name="Normalny 6 4 2 3 4 3" xfId="16981" xr:uid="{4FC677C1-98E1-4E19-A0E4-026B874BC29A}"/>
    <cellStyle name="Normalny 6 4 2 3 4 3 2" xfId="16982" xr:uid="{8AF2310C-80A6-43B7-A722-5051F7ECD326}"/>
    <cellStyle name="Normalny 6 4 2 3 4 4" xfId="16983" xr:uid="{E09E5E47-BB64-4EB7-87D7-AA75C0917174}"/>
    <cellStyle name="Normalny 6 4 2 3 5" xfId="16984" xr:uid="{4005FC35-0166-4EFE-8CE8-985E51A20B10}"/>
    <cellStyle name="Normalny 6 4 2 3 5 2" xfId="16985" xr:uid="{90FDFCCC-E89D-428D-8A91-4DD12AB1C626}"/>
    <cellStyle name="Normalny 6 4 2 3 5 2 2" xfId="16986" xr:uid="{F53727EE-EF4D-4DE0-A14F-6D6A3CB52764}"/>
    <cellStyle name="Normalny 6 4 2 3 5 3" xfId="16987" xr:uid="{F1001EB7-57F4-4775-B58B-D06F6F3D27B8}"/>
    <cellStyle name="Normalny 6 4 2 3 6" xfId="16988" xr:uid="{66ED9864-BC97-4D60-89DA-D415E88839A1}"/>
    <cellStyle name="Normalny 6 4 2 3 6 2" xfId="16989" xr:uid="{9E3F7234-A230-4FD1-840E-F12235AC8B2B}"/>
    <cellStyle name="Normalny 6 4 2 3 7" xfId="16990" xr:uid="{B974D99E-DD4C-44F0-AB37-C6AA1FDE2E07}"/>
    <cellStyle name="Normalny 6 4 2 4" xfId="16991" xr:uid="{FCF34C47-874F-442C-81AB-62C3BC720494}"/>
    <cellStyle name="Normalny 6 4 2 4 2" xfId="16992" xr:uid="{54E2E007-77B1-46EE-B51D-7D406CA6031C}"/>
    <cellStyle name="Normalny 6 4 2 4 2 2" xfId="16993" xr:uid="{E8E9D7BE-75F1-494B-800F-C6874A9EAA60}"/>
    <cellStyle name="Normalny 6 4 2 4 2 2 2" xfId="16994" xr:uid="{2FA609B3-E721-4897-9702-5A876B55A1EC}"/>
    <cellStyle name="Normalny 6 4 2 4 2 2 2 2" xfId="16995" xr:uid="{FA2FBC06-EB70-416B-AFDB-E52869C9F827}"/>
    <cellStyle name="Normalny 6 4 2 4 2 2 2 2 2" xfId="16996" xr:uid="{3AB06F53-4FC0-4F8C-B6D3-A89DF51E70D8}"/>
    <cellStyle name="Normalny 6 4 2 4 2 2 2 3" xfId="16997" xr:uid="{644245B3-05F9-4078-A57B-47508232D61A}"/>
    <cellStyle name="Normalny 6 4 2 4 2 2 3" xfId="16998" xr:uid="{32A0A385-4189-474E-8723-98D6E46E2A9F}"/>
    <cellStyle name="Normalny 6 4 2 4 2 2 3 2" xfId="16999" xr:uid="{844B9A22-E6FD-49BA-BC83-C34BD8F402A5}"/>
    <cellStyle name="Normalny 6 4 2 4 2 2 4" xfId="17000" xr:uid="{6C656737-6820-4906-A6F2-B7C5AEB34D4A}"/>
    <cellStyle name="Normalny 6 4 2 4 2 3" xfId="17001" xr:uid="{B3EE3079-C504-4D1C-B0A0-D6A024A09464}"/>
    <cellStyle name="Normalny 6 4 2 4 2 3 2" xfId="17002" xr:uid="{9A93836F-5F62-4A40-B3D1-9AFB0AE00D24}"/>
    <cellStyle name="Normalny 6 4 2 4 2 3 2 2" xfId="17003" xr:uid="{3BA19B79-4905-4114-8DED-D149D7EE532A}"/>
    <cellStyle name="Normalny 6 4 2 4 2 3 3" xfId="17004" xr:uid="{B250B2D5-F30F-4AED-A14A-A1D091ABD036}"/>
    <cellStyle name="Normalny 6 4 2 4 2 4" xfId="17005" xr:uid="{A965BCD0-2355-46F8-AC22-06F99D63DA89}"/>
    <cellStyle name="Normalny 6 4 2 4 2 4 2" xfId="17006" xr:uid="{FB1C67CA-2338-46EA-BDB6-E2AAA5BD7C40}"/>
    <cellStyle name="Normalny 6 4 2 4 2 5" xfId="17007" xr:uid="{307C2E87-3F16-4837-A7B1-2912F22D3E57}"/>
    <cellStyle name="Normalny 6 4 2 4 3" xfId="17008" xr:uid="{68B7628A-66DA-4781-97D1-E81E86CF9F9A}"/>
    <cellStyle name="Normalny 6 4 2 4 3 2" xfId="17009" xr:uid="{B42E08C0-7135-413E-9DF1-90F31B779149}"/>
    <cellStyle name="Normalny 6 4 2 4 3 2 2" xfId="17010" xr:uid="{C6B85CAC-C8B7-48D3-9FF5-65661D3E711B}"/>
    <cellStyle name="Normalny 6 4 2 4 3 2 2 2" xfId="17011" xr:uid="{FA82385B-68CE-4597-943A-5023B355D09C}"/>
    <cellStyle name="Normalny 6 4 2 4 3 2 3" xfId="17012" xr:uid="{E8FB92B8-88E9-4405-8924-9C552FFF0FBD}"/>
    <cellStyle name="Normalny 6 4 2 4 3 3" xfId="17013" xr:uid="{927DAF3F-58C1-4BAC-9A5D-53961C969671}"/>
    <cellStyle name="Normalny 6 4 2 4 3 3 2" xfId="17014" xr:uid="{CAF21A1E-E5DA-4F31-A347-851E10B076DF}"/>
    <cellStyle name="Normalny 6 4 2 4 3 4" xfId="17015" xr:uid="{43705FE0-075B-49F1-A5B8-7C1BFFD0C845}"/>
    <cellStyle name="Normalny 6 4 2 4 4" xfId="17016" xr:uid="{E8CC4EAC-DC8D-41FD-A4E7-4EF7CD2A9A20}"/>
    <cellStyle name="Normalny 6 4 2 4 4 2" xfId="17017" xr:uid="{222D3D38-E742-45D8-8305-8F6E7CEA3CE9}"/>
    <cellStyle name="Normalny 6 4 2 4 4 2 2" xfId="17018" xr:uid="{02A94B28-6E3B-4EFC-9066-41D4A7662014}"/>
    <cellStyle name="Normalny 6 4 2 4 4 3" xfId="17019" xr:uid="{D185ABC4-93CF-4CE0-BCE3-407E2D096CE5}"/>
    <cellStyle name="Normalny 6 4 2 4 5" xfId="17020" xr:uid="{8F8E272A-C032-40CC-8F94-A9E4DEC63FAB}"/>
    <cellStyle name="Normalny 6 4 2 4 5 2" xfId="17021" xr:uid="{FEC6AA54-E8DF-4F42-BD15-9FEB92FA950D}"/>
    <cellStyle name="Normalny 6 4 2 4 6" xfId="17022" xr:uid="{C568BC1D-4772-4D1F-9BE7-08340D8D8F80}"/>
    <cellStyle name="Normalny 6 4 2 5" xfId="17023" xr:uid="{AC06B885-64BD-4CA8-B08C-DBC29249024A}"/>
    <cellStyle name="Normalny 6 4 2 5 2" xfId="17024" xr:uid="{60A6708C-8F32-495F-835D-C1278F893BC5}"/>
    <cellStyle name="Normalny 6 4 2 5 2 2" xfId="17025" xr:uid="{D621C0A4-9F5F-4E24-91C1-8D7F72D72A32}"/>
    <cellStyle name="Normalny 6 4 2 5 2 2 2" xfId="17026" xr:uid="{1D7E3B9C-637C-4374-AE46-446F5B78904E}"/>
    <cellStyle name="Normalny 6 4 2 5 2 2 2 2" xfId="17027" xr:uid="{3ECD91DC-8C5C-44AE-A226-19DAC741E5B2}"/>
    <cellStyle name="Normalny 6 4 2 5 2 2 3" xfId="17028" xr:uid="{F54CE369-E234-448D-92BC-2631FA879947}"/>
    <cellStyle name="Normalny 6 4 2 5 2 3" xfId="17029" xr:uid="{FB8A9510-7FD2-4DEB-99B7-7AFB0F9D056C}"/>
    <cellStyle name="Normalny 6 4 2 5 2 3 2" xfId="17030" xr:uid="{713220D2-4B1C-4ED9-B00C-9DBC46F7B2D6}"/>
    <cellStyle name="Normalny 6 4 2 5 2 4" xfId="17031" xr:uid="{4C0F2B51-8204-42DB-A991-F0AA1E187C71}"/>
    <cellStyle name="Normalny 6 4 2 5 3" xfId="17032" xr:uid="{60CD8415-5333-487F-97FE-F80DFFBA9A11}"/>
    <cellStyle name="Normalny 6 4 2 5 3 2" xfId="17033" xr:uid="{3CA8AC69-573D-4882-8F92-B038B1C6BE58}"/>
    <cellStyle name="Normalny 6 4 2 5 3 2 2" xfId="17034" xr:uid="{42EEFBD5-A5EC-48B9-9B61-66C1EA24CD62}"/>
    <cellStyle name="Normalny 6 4 2 5 3 3" xfId="17035" xr:uid="{4326B0CF-7DC9-496D-8883-30462CA9D0A1}"/>
    <cellStyle name="Normalny 6 4 2 5 4" xfId="17036" xr:uid="{9E115AE1-3DC5-4D1E-8DAC-AEE09956EB59}"/>
    <cellStyle name="Normalny 6 4 2 5 4 2" xfId="17037" xr:uid="{4C674FA5-13F5-48AE-B2A4-0F2EEAA9125C}"/>
    <cellStyle name="Normalny 6 4 2 5 5" xfId="17038" xr:uid="{CBC680A4-B2C7-4240-96C2-2AC85112E3C6}"/>
    <cellStyle name="Normalny 6 4 2 6" xfId="17039" xr:uid="{44FCEFE3-9076-439D-B4A0-4610C6F4E2F4}"/>
    <cellStyle name="Normalny 6 4 2 6 2" xfId="17040" xr:uid="{C9C4733D-9053-4244-B9BA-E410B09A92ED}"/>
    <cellStyle name="Normalny 6 4 2 6 2 2" xfId="17041" xr:uid="{D1FF28AF-0B76-4EF2-AFF3-DB36E2F11DF0}"/>
    <cellStyle name="Normalny 6 4 2 6 2 2 2" xfId="17042" xr:uid="{178BE606-7769-4800-A1E5-E20A24396759}"/>
    <cellStyle name="Normalny 6 4 2 6 2 3" xfId="17043" xr:uid="{83280BED-7823-4280-9D8C-17BED40C94F4}"/>
    <cellStyle name="Normalny 6 4 2 6 3" xfId="17044" xr:uid="{EC82B9C6-8914-487C-BEAA-24728E93228C}"/>
    <cellStyle name="Normalny 6 4 2 6 3 2" xfId="17045" xr:uid="{613C225E-DE55-49CB-87A4-A68800D4DCFB}"/>
    <cellStyle name="Normalny 6 4 2 6 4" xfId="17046" xr:uid="{33E177FE-A638-460B-883E-CB4AE24C88F0}"/>
    <cellStyle name="Normalny 6 4 2 7" xfId="17047" xr:uid="{D42404EC-6C10-49F2-9D0C-D1C52747A56C}"/>
    <cellStyle name="Normalny 6 4 2 7 2" xfId="17048" xr:uid="{00B11304-8AC5-43C0-9872-69CA0CE4B00B}"/>
    <cellStyle name="Normalny 6 4 2 7 2 2" xfId="17049" xr:uid="{62637391-E2CE-4614-919E-9F2219C43BCF}"/>
    <cellStyle name="Normalny 6 4 2 7 3" xfId="17050" xr:uid="{3B84F8A0-4719-45FB-96A2-6AB02BBFEF6A}"/>
    <cellStyle name="Normalny 6 4 2 8" xfId="17051" xr:uid="{5D79EBA6-A592-42C5-A1F9-AE28533243EB}"/>
    <cellStyle name="Normalny 6 4 2 8 2" xfId="17052" xr:uid="{32E5A0B4-3D7F-456E-95B4-D08D485E3B69}"/>
    <cellStyle name="Normalny 6 4 2 9" xfId="17053" xr:uid="{D3AD4149-5AE7-46AE-B7A2-88502A3C362F}"/>
    <cellStyle name="Normalny 6 4 3" xfId="17054" xr:uid="{4FF7C5B7-05E7-4784-9EB0-6D4D63BD4DD4}"/>
    <cellStyle name="Normalny 6 4 3 2" xfId="17055" xr:uid="{BD2156C6-AAA2-4F5D-8884-F661174FA283}"/>
    <cellStyle name="Normalny 6 4 3 2 2" xfId="17056" xr:uid="{C78786FE-0E0D-4046-941C-F684690D2E36}"/>
    <cellStyle name="Normalny 6 4 3 2 2 2" xfId="17057" xr:uid="{9B9BBA8E-5875-4984-9AFA-EF9BC7C9E112}"/>
    <cellStyle name="Normalny 6 4 3 2 2 2 2" xfId="17058" xr:uid="{1730B4F5-34A6-4DFC-99ED-5BDE0F606C43}"/>
    <cellStyle name="Normalny 6 4 3 2 2 2 2 2" xfId="17059" xr:uid="{70EBCFC7-497F-4A47-BD4F-0FE6E900C300}"/>
    <cellStyle name="Normalny 6 4 3 2 2 2 2 2 2" xfId="17060" xr:uid="{4F9CCECD-CE48-472B-AF1B-A38E773FBEEB}"/>
    <cellStyle name="Normalny 6 4 3 2 2 2 2 2 2 2" xfId="17061" xr:uid="{EAE86A16-D964-497F-BFB2-CB893D504CDE}"/>
    <cellStyle name="Normalny 6 4 3 2 2 2 2 2 3" xfId="17062" xr:uid="{160FD096-6976-49F8-9567-9B4437C1559E}"/>
    <cellStyle name="Normalny 6 4 3 2 2 2 2 3" xfId="17063" xr:uid="{9FF15124-AFC2-4025-8AB6-06B7FBDEA48B}"/>
    <cellStyle name="Normalny 6 4 3 2 2 2 2 3 2" xfId="17064" xr:uid="{9E6DC1BF-CFA3-46FC-9281-8EB0E6F371B2}"/>
    <cellStyle name="Normalny 6 4 3 2 2 2 2 4" xfId="17065" xr:uid="{BACDBCDA-7268-4DD2-AF29-BA61C8348DCC}"/>
    <cellStyle name="Normalny 6 4 3 2 2 2 3" xfId="17066" xr:uid="{06EE4962-5B19-4AB3-A81C-CC6202B7492B}"/>
    <cellStyle name="Normalny 6 4 3 2 2 2 3 2" xfId="17067" xr:uid="{24E6FE0A-501D-48C8-8841-8498F4A846E6}"/>
    <cellStyle name="Normalny 6 4 3 2 2 2 3 2 2" xfId="17068" xr:uid="{67492A7D-FC3E-4BCC-8642-DD9E96DC05C0}"/>
    <cellStyle name="Normalny 6 4 3 2 2 2 3 3" xfId="17069" xr:uid="{3D70BC9E-A1A8-47D8-A003-66105C8A6E1A}"/>
    <cellStyle name="Normalny 6 4 3 2 2 2 4" xfId="17070" xr:uid="{3AD6A3BC-39AC-4377-89BB-B44A205B5AA4}"/>
    <cellStyle name="Normalny 6 4 3 2 2 2 4 2" xfId="17071" xr:uid="{65C69A58-8F1C-464E-B498-3D9A4C6D7209}"/>
    <cellStyle name="Normalny 6 4 3 2 2 2 5" xfId="17072" xr:uid="{EF52B4AA-1C37-4932-8975-666483272194}"/>
    <cellStyle name="Normalny 6 4 3 2 2 3" xfId="17073" xr:uid="{2BC096E2-9F18-4EC7-AB74-2D8AC18D57AC}"/>
    <cellStyle name="Normalny 6 4 3 2 2 3 2" xfId="17074" xr:uid="{BDB44A8D-4762-47DA-B058-EA5CD54196DA}"/>
    <cellStyle name="Normalny 6 4 3 2 2 3 2 2" xfId="17075" xr:uid="{5B6197B3-D214-4C7C-BAD7-2A1C0DDD8865}"/>
    <cellStyle name="Normalny 6 4 3 2 2 3 2 2 2" xfId="17076" xr:uid="{2D025160-FAB1-462F-AB33-E2929106F7D1}"/>
    <cellStyle name="Normalny 6 4 3 2 2 3 2 3" xfId="17077" xr:uid="{B0E3278D-BFA2-4C34-85E4-39130BFA1112}"/>
    <cellStyle name="Normalny 6 4 3 2 2 3 3" xfId="17078" xr:uid="{8C6EFC32-98F7-4D9D-BCBE-A6C0BFE94DF4}"/>
    <cellStyle name="Normalny 6 4 3 2 2 3 3 2" xfId="17079" xr:uid="{822D20AD-59B0-4DBD-882E-614AC25D9983}"/>
    <cellStyle name="Normalny 6 4 3 2 2 3 4" xfId="17080" xr:uid="{B9FC48E6-28AF-45D5-BE8F-0D8E8F3A6E79}"/>
    <cellStyle name="Normalny 6 4 3 2 2 4" xfId="17081" xr:uid="{A9945913-3D84-4B38-9B04-D9B0EEBF1CCB}"/>
    <cellStyle name="Normalny 6 4 3 2 2 4 2" xfId="17082" xr:uid="{047FB1CA-CB8C-4855-8DD2-82701BB044A9}"/>
    <cellStyle name="Normalny 6 4 3 2 2 4 2 2" xfId="17083" xr:uid="{C9E3FC2F-F5DE-43E4-AB4A-54F4D10D2A15}"/>
    <cellStyle name="Normalny 6 4 3 2 2 4 3" xfId="17084" xr:uid="{C597E675-6045-4CBE-A7E9-C621AF1DB3B0}"/>
    <cellStyle name="Normalny 6 4 3 2 2 5" xfId="17085" xr:uid="{9AC156F5-95E9-4F24-8B5A-BE6CE94ED826}"/>
    <cellStyle name="Normalny 6 4 3 2 2 5 2" xfId="17086" xr:uid="{E2BF72A6-5CCC-4180-8E41-D80C5711DFD9}"/>
    <cellStyle name="Normalny 6 4 3 2 2 6" xfId="17087" xr:uid="{A21A59BD-F989-447B-B7FD-353E5AD94BC4}"/>
    <cellStyle name="Normalny 6 4 3 2 3" xfId="17088" xr:uid="{1A955E59-6E8F-4785-AB5C-7BAF3190C3C7}"/>
    <cellStyle name="Normalny 6 4 3 2 3 2" xfId="17089" xr:uid="{863D8991-3ED9-4A03-8B76-0311181F03D6}"/>
    <cellStyle name="Normalny 6 4 3 2 3 2 2" xfId="17090" xr:uid="{CF502CC0-9B26-4E4E-A8F5-F07AF6D7E626}"/>
    <cellStyle name="Normalny 6 4 3 2 3 2 2 2" xfId="17091" xr:uid="{AD4BA146-460A-4D37-9EC2-4D135A635870}"/>
    <cellStyle name="Normalny 6 4 3 2 3 2 2 2 2" xfId="17092" xr:uid="{2C1C0221-4CD4-412C-8B60-AA6721C40002}"/>
    <cellStyle name="Normalny 6 4 3 2 3 2 2 3" xfId="17093" xr:uid="{BE16D785-6986-4E26-AF0D-D869B1AEC426}"/>
    <cellStyle name="Normalny 6 4 3 2 3 2 3" xfId="17094" xr:uid="{E102A3A7-86C9-4F0E-BFDB-100DD0ECF0EC}"/>
    <cellStyle name="Normalny 6 4 3 2 3 2 3 2" xfId="17095" xr:uid="{2C1DED89-1B32-423E-8803-D531FDB8DBEC}"/>
    <cellStyle name="Normalny 6 4 3 2 3 2 4" xfId="17096" xr:uid="{A5CBF0FC-7A3E-4BE2-9B58-DDCDD9DAEF9A}"/>
    <cellStyle name="Normalny 6 4 3 2 3 3" xfId="17097" xr:uid="{9B3207EE-4DDC-4B3A-B085-E33C3BB7BDD5}"/>
    <cellStyle name="Normalny 6 4 3 2 3 3 2" xfId="17098" xr:uid="{65296216-920E-4190-9349-3B5EA548341A}"/>
    <cellStyle name="Normalny 6 4 3 2 3 3 2 2" xfId="17099" xr:uid="{3BD7776A-149E-42D9-8F90-F8037DEF6CD5}"/>
    <cellStyle name="Normalny 6 4 3 2 3 3 3" xfId="17100" xr:uid="{0ED85C79-7489-47BA-83AF-799408007A6E}"/>
    <cellStyle name="Normalny 6 4 3 2 3 4" xfId="17101" xr:uid="{42B68B89-7DE7-43B8-9A0F-C9171379EF03}"/>
    <cellStyle name="Normalny 6 4 3 2 3 4 2" xfId="17102" xr:uid="{984A4938-74D7-48BA-8927-DC7CAD41ABB9}"/>
    <cellStyle name="Normalny 6 4 3 2 3 5" xfId="17103" xr:uid="{85B6A50C-8283-4FE9-8BD9-39113C162472}"/>
    <cellStyle name="Normalny 6 4 3 2 4" xfId="17104" xr:uid="{E3F860E5-10ED-40BB-A88F-21B3200972D1}"/>
    <cellStyle name="Normalny 6 4 3 2 4 2" xfId="17105" xr:uid="{AD687326-2B34-401E-812E-66F0A482BE7B}"/>
    <cellStyle name="Normalny 6 4 3 2 4 2 2" xfId="17106" xr:uid="{FBA652D9-AC68-4E6B-AA3D-284E23490EAB}"/>
    <cellStyle name="Normalny 6 4 3 2 4 2 2 2" xfId="17107" xr:uid="{0DCB4E22-B5E6-48A6-B2CE-63D562CC4081}"/>
    <cellStyle name="Normalny 6 4 3 2 4 2 3" xfId="17108" xr:uid="{15A2935A-05B4-4B8E-B659-EFF15624415E}"/>
    <cellStyle name="Normalny 6 4 3 2 4 3" xfId="17109" xr:uid="{4ED02422-BCF0-4DFB-B054-7438409FF1AD}"/>
    <cellStyle name="Normalny 6 4 3 2 4 3 2" xfId="17110" xr:uid="{9A4336D3-CF7C-49A9-A1F9-A88D55B18A7A}"/>
    <cellStyle name="Normalny 6 4 3 2 4 4" xfId="17111" xr:uid="{82350691-AD16-4469-BC28-076AEB20158C}"/>
    <cellStyle name="Normalny 6 4 3 2 5" xfId="17112" xr:uid="{F19435EC-BB94-4CDB-8191-2C80490119F2}"/>
    <cellStyle name="Normalny 6 4 3 2 5 2" xfId="17113" xr:uid="{FCFB203B-5666-4412-83FB-DD1EFBD75E6F}"/>
    <cellStyle name="Normalny 6 4 3 2 5 2 2" xfId="17114" xr:uid="{F4B86CE9-333C-4ECE-B203-E38D5AE53A88}"/>
    <cellStyle name="Normalny 6 4 3 2 5 3" xfId="17115" xr:uid="{42026EF7-415F-4DB5-8C23-8D6E21ACFA53}"/>
    <cellStyle name="Normalny 6 4 3 2 6" xfId="17116" xr:uid="{90546FEB-5E44-4FAA-818B-3D9AAE8DF1B0}"/>
    <cellStyle name="Normalny 6 4 3 2 6 2" xfId="17117" xr:uid="{1C2BC57A-35FF-4E6D-9FCC-8876DA545BE7}"/>
    <cellStyle name="Normalny 6 4 3 2 7" xfId="17118" xr:uid="{47B98551-0F52-458B-AB52-71762E428BAD}"/>
    <cellStyle name="Normalny 6 4 3 3" xfId="17119" xr:uid="{46225052-7E3E-464D-A7F5-D5B1B727D0B7}"/>
    <cellStyle name="Normalny 6 4 3 3 2" xfId="17120" xr:uid="{8DB36FC2-D481-4FAE-B2E5-F50EFBAED4F7}"/>
    <cellStyle name="Normalny 6 4 3 3 2 2" xfId="17121" xr:uid="{CB178B2D-ACAF-46E4-8CF8-12402B181D75}"/>
    <cellStyle name="Normalny 6 4 3 3 2 2 2" xfId="17122" xr:uid="{073064EB-6897-4B08-BAC2-AF10E4A19EE5}"/>
    <cellStyle name="Normalny 6 4 3 3 2 2 2 2" xfId="17123" xr:uid="{DD5664AE-BF11-4963-9ACC-AB9DF1895812}"/>
    <cellStyle name="Normalny 6 4 3 3 2 2 2 2 2" xfId="17124" xr:uid="{370617B8-C1E0-40C3-8002-BF79F272B8D2}"/>
    <cellStyle name="Normalny 6 4 3 3 2 2 2 3" xfId="17125" xr:uid="{7278135D-DDC6-4234-B044-0D3FAF1320AB}"/>
    <cellStyle name="Normalny 6 4 3 3 2 2 3" xfId="17126" xr:uid="{A19DA634-2674-4BBA-A973-9A4F29A182D0}"/>
    <cellStyle name="Normalny 6 4 3 3 2 2 3 2" xfId="17127" xr:uid="{5A63D3B7-AE51-45C7-B88C-47B2493DB292}"/>
    <cellStyle name="Normalny 6 4 3 3 2 2 4" xfId="17128" xr:uid="{2D813BD4-B7EE-41EC-AAC9-CC6BBB39EE00}"/>
    <cellStyle name="Normalny 6 4 3 3 2 3" xfId="17129" xr:uid="{6A322FFA-2C4D-4E23-9F3D-2DF8B41E701E}"/>
    <cellStyle name="Normalny 6 4 3 3 2 3 2" xfId="17130" xr:uid="{02E93608-A671-41A4-9E24-A0F5A38A1854}"/>
    <cellStyle name="Normalny 6 4 3 3 2 3 2 2" xfId="17131" xr:uid="{6CC67002-9F91-4D68-A124-0DBAAEB7E9C7}"/>
    <cellStyle name="Normalny 6 4 3 3 2 3 3" xfId="17132" xr:uid="{B5EE8EBF-C1AA-4A75-9D05-6742D9C1C642}"/>
    <cellStyle name="Normalny 6 4 3 3 2 4" xfId="17133" xr:uid="{38C14788-6C57-4BCB-86EB-9E1688D5983A}"/>
    <cellStyle name="Normalny 6 4 3 3 2 4 2" xfId="17134" xr:uid="{B6E22A6E-A557-484F-8383-AD82FFC49A87}"/>
    <cellStyle name="Normalny 6 4 3 3 2 5" xfId="17135" xr:uid="{3F28952F-EC0A-4A5C-98F4-0C1C94E490CF}"/>
    <cellStyle name="Normalny 6 4 3 3 3" xfId="17136" xr:uid="{073BB1C0-100A-4D53-81AF-FC14F68C7678}"/>
    <cellStyle name="Normalny 6 4 3 3 3 2" xfId="17137" xr:uid="{75B09925-2804-4BA8-805C-523F88564042}"/>
    <cellStyle name="Normalny 6 4 3 3 3 2 2" xfId="17138" xr:uid="{8BD3798C-9B07-4B37-9EF5-C63504D1F01B}"/>
    <cellStyle name="Normalny 6 4 3 3 3 2 2 2" xfId="17139" xr:uid="{7103C79F-7C93-4CD0-938A-1FC522520576}"/>
    <cellStyle name="Normalny 6 4 3 3 3 2 3" xfId="17140" xr:uid="{DB6600A6-706A-49DC-BA29-EB5D988543AC}"/>
    <cellStyle name="Normalny 6 4 3 3 3 3" xfId="17141" xr:uid="{DA21D1A7-13DB-42EC-BF4D-C7AD13345FB8}"/>
    <cellStyle name="Normalny 6 4 3 3 3 3 2" xfId="17142" xr:uid="{67802723-67CF-4ABB-90AE-2E77F501155C}"/>
    <cellStyle name="Normalny 6 4 3 3 3 4" xfId="17143" xr:uid="{DCE602D3-A1E5-4AD1-8A9F-08C3E4EEC0CF}"/>
    <cellStyle name="Normalny 6 4 3 3 4" xfId="17144" xr:uid="{D3D5B144-2284-442E-BF77-ED7FC9E01791}"/>
    <cellStyle name="Normalny 6 4 3 3 4 2" xfId="17145" xr:uid="{3705CC9A-709E-4053-918C-2140366E4F96}"/>
    <cellStyle name="Normalny 6 4 3 3 4 2 2" xfId="17146" xr:uid="{73B83FE1-AAA4-41BD-BFDE-14AA8C3DA898}"/>
    <cellStyle name="Normalny 6 4 3 3 4 3" xfId="17147" xr:uid="{7094D585-B8F7-4878-941E-8310673AE12A}"/>
    <cellStyle name="Normalny 6 4 3 3 5" xfId="17148" xr:uid="{CA99735E-2421-47F8-98A2-BFCB231718B8}"/>
    <cellStyle name="Normalny 6 4 3 3 5 2" xfId="17149" xr:uid="{EAC3D20B-4BC5-4DC3-9808-C7B2F91A2EF7}"/>
    <cellStyle name="Normalny 6 4 3 3 6" xfId="17150" xr:uid="{7D109CC1-9012-40A7-9642-42E63E8EE402}"/>
    <cellStyle name="Normalny 6 4 3 4" xfId="17151" xr:uid="{F82B4346-5001-4C25-B363-13028909A179}"/>
    <cellStyle name="Normalny 6 4 3 4 2" xfId="17152" xr:uid="{C1A9D1F7-6207-491C-98C4-4B138D3AC8FE}"/>
    <cellStyle name="Normalny 6 4 3 4 2 2" xfId="17153" xr:uid="{A4FBB0ED-FF9E-47BB-A622-018E1FEF4DE9}"/>
    <cellStyle name="Normalny 6 4 3 4 2 2 2" xfId="17154" xr:uid="{A2EFD55D-BF77-4D07-B46B-C725A95D216E}"/>
    <cellStyle name="Normalny 6 4 3 4 2 2 2 2" xfId="17155" xr:uid="{852FBC8C-A32E-4B6B-B45D-F5092BFD1E66}"/>
    <cellStyle name="Normalny 6 4 3 4 2 2 3" xfId="17156" xr:uid="{2241101E-8893-4682-A1ED-35F9B8DAE40F}"/>
    <cellStyle name="Normalny 6 4 3 4 2 3" xfId="17157" xr:uid="{F5B284D2-2201-4726-8BB7-D72938950B76}"/>
    <cellStyle name="Normalny 6 4 3 4 2 3 2" xfId="17158" xr:uid="{BAF5E6ED-7988-4719-AC19-0754A4246374}"/>
    <cellStyle name="Normalny 6 4 3 4 2 4" xfId="17159" xr:uid="{DD481C65-BB71-40E2-99C4-5645A950DB0F}"/>
    <cellStyle name="Normalny 6 4 3 4 3" xfId="17160" xr:uid="{187A64C2-6412-4A74-8E26-1F78CBB781C0}"/>
    <cellStyle name="Normalny 6 4 3 4 3 2" xfId="17161" xr:uid="{4563B007-2BCA-495F-8B93-EF4EDB0D6F3C}"/>
    <cellStyle name="Normalny 6 4 3 4 3 2 2" xfId="17162" xr:uid="{14A4F98A-AF26-4704-B032-1BB2049B6D08}"/>
    <cellStyle name="Normalny 6 4 3 4 3 3" xfId="17163" xr:uid="{24052426-A296-47AC-ADB3-A53A9A63264B}"/>
    <cellStyle name="Normalny 6 4 3 4 4" xfId="17164" xr:uid="{3C434C6A-598D-4ACD-8D98-5452417ECEA5}"/>
    <cellStyle name="Normalny 6 4 3 4 4 2" xfId="17165" xr:uid="{9E2FE19B-0E79-45D2-B11F-C62430875C7C}"/>
    <cellStyle name="Normalny 6 4 3 4 5" xfId="17166" xr:uid="{2A64B6DC-982B-424A-AE87-101E38688652}"/>
    <cellStyle name="Normalny 6 4 3 5" xfId="17167" xr:uid="{A64C06F4-4FDD-499A-A74B-E037F7694B74}"/>
    <cellStyle name="Normalny 6 4 3 5 2" xfId="17168" xr:uid="{71DE4079-E836-48A2-A43E-D2609B28042F}"/>
    <cellStyle name="Normalny 6 4 3 5 2 2" xfId="17169" xr:uid="{25BDE28C-B8B2-4C27-B93E-05071C50270F}"/>
    <cellStyle name="Normalny 6 4 3 5 2 2 2" xfId="17170" xr:uid="{70458EE1-1AF8-4075-9CC5-1C9C533B3F0C}"/>
    <cellStyle name="Normalny 6 4 3 5 2 3" xfId="17171" xr:uid="{177CF3AF-58CE-4713-A64E-4A4FC87B9BAE}"/>
    <cellStyle name="Normalny 6 4 3 5 3" xfId="17172" xr:uid="{143E8C26-1C66-4688-A16F-96C568D7C089}"/>
    <cellStyle name="Normalny 6 4 3 5 3 2" xfId="17173" xr:uid="{06A817C5-5083-4DB7-B759-B1887ECD330C}"/>
    <cellStyle name="Normalny 6 4 3 5 4" xfId="17174" xr:uid="{CCC72961-11A2-4ED3-B6D9-0D808A4C2F69}"/>
    <cellStyle name="Normalny 6 4 3 6" xfId="17175" xr:uid="{AD0F7EB3-76A2-4E2B-81BD-05C7DFD93CC3}"/>
    <cellStyle name="Normalny 6 4 3 6 2" xfId="17176" xr:uid="{82824DB0-6B4A-4708-9A4C-3DCB2C78304E}"/>
    <cellStyle name="Normalny 6 4 3 6 2 2" xfId="17177" xr:uid="{C831D046-7ECB-4ACA-AAAC-E14AFE4C5C8B}"/>
    <cellStyle name="Normalny 6 4 3 6 3" xfId="17178" xr:uid="{6AFCC9BE-8137-49B3-987C-5DC2ACD6B7D9}"/>
    <cellStyle name="Normalny 6 4 3 7" xfId="17179" xr:uid="{0D734C6F-4FB4-4214-8E57-06A1F9EFF3BD}"/>
    <cellStyle name="Normalny 6 4 3 7 2" xfId="17180" xr:uid="{26E0301E-E2EB-451D-ADA1-0418915291E5}"/>
    <cellStyle name="Normalny 6 4 3 8" xfId="17181" xr:uid="{2E151D5E-AE64-45D9-A503-F351EB33E197}"/>
    <cellStyle name="Normalny 6 4 4" xfId="17182" xr:uid="{7BAA660C-D77E-4C08-A6F0-5330D0B12173}"/>
    <cellStyle name="Normalny 6 4 4 2" xfId="17183" xr:uid="{793E956F-C079-4F28-BDE7-93B135200301}"/>
    <cellStyle name="Normalny 6 4 4 2 2" xfId="17184" xr:uid="{EC01D103-4428-4AA7-B693-931BA9C73A78}"/>
    <cellStyle name="Normalny 6 4 4 2 2 2" xfId="17185" xr:uid="{DDD05304-650D-45CE-9458-4AFB787455C2}"/>
    <cellStyle name="Normalny 6 4 4 2 2 2 2" xfId="17186" xr:uid="{4F947642-35E9-4029-A2AC-1B52841B86B9}"/>
    <cellStyle name="Normalny 6 4 4 2 2 2 2 2" xfId="17187" xr:uid="{C6DC9D6C-F48B-4A65-98B4-B7CA8A98C2A3}"/>
    <cellStyle name="Normalny 6 4 4 2 2 2 2 2 2" xfId="17188" xr:uid="{A161D2C1-264F-4A1D-BFE6-2FF8F7AF7A10}"/>
    <cellStyle name="Normalny 6 4 4 2 2 2 2 3" xfId="17189" xr:uid="{823FC91E-7948-45C6-A553-C6C811CDAA05}"/>
    <cellStyle name="Normalny 6 4 4 2 2 2 3" xfId="17190" xr:uid="{CFAAD4DE-6022-463E-B49B-564DFE783171}"/>
    <cellStyle name="Normalny 6 4 4 2 2 2 3 2" xfId="17191" xr:uid="{D7A364D5-3C85-4B3B-9572-D724A1F5BEA6}"/>
    <cellStyle name="Normalny 6 4 4 2 2 2 4" xfId="17192" xr:uid="{4BD1BC37-B8C1-410D-AEC7-D0CF4DC8546F}"/>
    <cellStyle name="Normalny 6 4 4 2 2 3" xfId="17193" xr:uid="{65BDABD7-8FDC-4A40-B992-7BA44F0BC962}"/>
    <cellStyle name="Normalny 6 4 4 2 2 3 2" xfId="17194" xr:uid="{095A2A2A-66A5-4F82-AF79-2AF035A29593}"/>
    <cellStyle name="Normalny 6 4 4 2 2 3 2 2" xfId="17195" xr:uid="{346D320A-FD2A-4C13-981D-33D045BD7D35}"/>
    <cellStyle name="Normalny 6 4 4 2 2 3 3" xfId="17196" xr:uid="{AE82E592-ECA1-4BFC-94CD-E56947CAAA74}"/>
    <cellStyle name="Normalny 6 4 4 2 2 4" xfId="17197" xr:uid="{86FBBEDF-C924-4865-A2BF-C3FC8A802225}"/>
    <cellStyle name="Normalny 6 4 4 2 2 4 2" xfId="17198" xr:uid="{8588A045-D26E-4BBD-8F48-DD9D561F5A0B}"/>
    <cellStyle name="Normalny 6 4 4 2 2 5" xfId="17199" xr:uid="{584A39F9-1E9E-4945-B589-E13D1BBA320C}"/>
    <cellStyle name="Normalny 6 4 4 2 3" xfId="17200" xr:uid="{377424FA-7EF1-4584-8A8E-E6D0855B14F3}"/>
    <cellStyle name="Normalny 6 4 4 2 3 2" xfId="17201" xr:uid="{BB5972DB-4D02-403A-A118-F409895F1AD8}"/>
    <cellStyle name="Normalny 6 4 4 2 3 2 2" xfId="17202" xr:uid="{6EFFCB1A-BA0C-415D-A1C5-32BC2D259598}"/>
    <cellStyle name="Normalny 6 4 4 2 3 2 2 2" xfId="17203" xr:uid="{DC74D16D-3C48-4290-8924-366E7A04294D}"/>
    <cellStyle name="Normalny 6 4 4 2 3 2 3" xfId="17204" xr:uid="{23C0A25B-40B2-4219-BD07-06CA04703583}"/>
    <cellStyle name="Normalny 6 4 4 2 3 3" xfId="17205" xr:uid="{BD715E8F-80EE-4B63-A948-A54321F53B97}"/>
    <cellStyle name="Normalny 6 4 4 2 3 3 2" xfId="17206" xr:uid="{CA5192B1-909F-404E-91BA-B0670A424295}"/>
    <cellStyle name="Normalny 6 4 4 2 3 4" xfId="17207" xr:uid="{B17B5C9F-B95A-4916-AF25-799DE70BD257}"/>
    <cellStyle name="Normalny 6 4 4 2 4" xfId="17208" xr:uid="{AB63030C-3413-469D-890F-7F27D6971D21}"/>
    <cellStyle name="Normalny 6 4 4 2 4 2" xfId="17209" xr:uid="{7B8A8E7F-F34B-4563-A7E5-802DFFDBF094}"/>
    <cellStyle name="Normalny 6 4 4 2 4 2 2" xfId="17210" xr:uid="{817D4384-CA8F-417F-9068-F7E60FE389B9}"/>
    <cellStyle name="Normalny 6 4 4 2 4 3" xfId="17211" xr:uid="{4D25615B-623F-4901-BA70-50F135C4EE56}"/>
    <cellStyle name="Normalny 6 4 4 2 5" xfId="17212" xr:uid="{F37A3FA4-55C7-49E6-B756-9A01387D6EEE}"/>
    <cellStyle name="Normalny 6 4 4 2 5 2" xfId="17213" xr:uid="{44D5E1F2-2BDF-4E8E-B10C-571CAB87141B}"/>
    <cellStyle name="Normalny 6 4 4 2 6" xfId="17214" xr:uid="{8C9ED37F-3F6F-4B01-91EF-49B7F1983CE7}"/>
    <cellStyle name="Normalny 6 4 4 3" xfId="17215" xr:uid="{BCEE6ABA-8864-456A-9667-32FD34D05D0F}"/>
    <cellStyle name="Normalny 6 4 4 3 2" xfId="17216" xr:uid="{FF1EB0CD-704C-4921-AEF6-82EBC2E2D0F9}"/>
    <cellStyle name="Normalny 6 4 4 3 2 2" xfId="17217" xr:uid="{807B24D4-1035-4B68-9A82-85DA2206A9BC}"/>
    <cellStyle name="Normalny 6 4 4 3 2 2 2" xfId="17218" xr:uid="{C8530E20-6F52-46CF-94F8-7001843DD71B}"/>
    <cellStyle name="Normalny 6 4 4 3 2 2 2 2" xfId="17219" xr:uid="{04EEDEB2-C06A-4B6C-85EB-4C1A6943B3A7}"/>
    <cellStyle name="Normalny 6 4 4 3 2 2 3" xfId="17220" xr:uid="{C407994E-CE68-4DE0-8DD1-DE28F750DEC1}"/>
    <cellStyle name="Normalny 6 4 4 3 2 3" xfId="17221" xr:uid="{9065F46B-9CC7-4417-90E3-37B426A8E63C}"/>
    <cellStyle name="Normalny 6 4 4 3 2 3 2" xfId="17222" xr:uid="{CE5A3B71-0B12-4C16-AF24-1815E3FFF21D}"/>
    <cellStyle name="Normalny 6 4 4 3 2 4" xfId="17223" xr:uid="{365349B8-A76F-47A2-8F7E-17517CBB6026}"/>
    <cellStyle name="Normalny 6 4 4 3 3" xfId="17224" xr:uid="{91EAFF39-E4D6-4CD5-8983-B1AB96BACF10}"/>
    <cellStyle name="Normalny 6 4 4 3 3 2" xfId="17225" xr:uid="{EBD20548-FD7C-40C9-B3FD-6C31A7678C46}"/>
    <cellStyle name="Normalny 6 4 4 3 3 2 2" xfId="17226" xr:uid="{FEB3A360-6F4E-4EA7-B5CE-A6A9012BE8DD}"/>
    <cellStyle name="Normalny 6 4 4 3 3 3" xfId="17227" xr:uid="{DAC3B676-D48B-4520-9B96-0EAEC2B64394}"/>
    <cellStyle name="Normalny 6 4 4 3 4" xfId="17228" xr:uid="{1308F0B7-A11A-445C-958F-64A891499D8B}"/>
    <cellStyle name="Normalny 6 4 4 3 4 2" xfId="17229" xr:uid="{632A52B2-16C0-4CBA-82E6-DF358E379422}"/>
    <cellStyle name="Normalny 6 4 4 3 5" xfId="17230" xr:uid="{A06A900A-8F4B-4679-B1B8-891697136C78}"/>
    <cellStyle name="Normalny 6 4 4 4" xfId="17231" xr:uid="{AAB456C3-CF04-4659-BB4D-6F20BCCF15DA}"/>
    <cellStyle name="Normalny 6 4 4 4 2" xfId="17232" xr:uid="{14A8EAA9-7EF1-4937-B4BB-C49C521630F7}"/>
    <cellStyle name="Normalny 6 4 4 4 2 2" xfId="17233" xr:uid="{C710C52D-4E36-4755-ACF9-66A6F8D13693}"/>
    <cellStyle name="Normalny 6 4 4 4 2 2 2" xfId="17234" xr:uid="{91310336-3DC2-43BC-AC9E-F19374FC92B6}"/>
    <cellStyle name="Normalny 6 4 4 4 2 3" xfId="17235" xr:uid="{BF43B443-0D5E-4D76-8B26-5B0D4B9EBA45}"/>
    <cellStyle name="Normalny 6 4 4 4 3" xfId="17236" xr:uid="{1C96A232-8541-4600-8023-8F059A63D66A}"/>
    <cellStyle name="Normalny 6 4 4 4 3 2" xfId="17237" xr:uid="{0092A426-1C92-4ECC-9E65-94F55B00C219}"/>
    <cellStyle name="Normalny 6 4 4 4 4" xfId="17238" xr:uid="{2F44F0C1-B7C3-4D98-8B92-DC8C1DDB801D}"/>
    <cellStyle name="Normalny 6 4 4 5" xfId="17239" xr:uid="{7C1BEA91-8A3A-4F0F-8D2C-6C0631BD474F}"/>
    <cellStyle name="Normalny 6 4 4 5 2" xfId="17240" xr:uid="{23FEDCE1-D9C2-4218-91FB-1864CBD59108}"/>
    <cellStyle name="Normalny 6 4 4 5 2 2" xfId="17241" xr:uid="{F5AB1188-4B53-40A3-9BAE-FDFC45A8242F}"/>
    <cellStyle name="Normalny 6 4 4 5 3" xfId="17242" xr:uid="{30F16DF1-E480-4137-9188-F0A39EBF45DA}"/>
    <cellStyle name="Normalny 6 4 4 6" xfId="17243" xr:uid="{46651DA8-2877-477A-9A65-BBBCF51CFC1E}"/>
    <cellStyle name="Normalny 6 4 4 6 2" xfId="17244" xr:uid="{CCE0BD31-3362-4B67-B311-9CD52D1B41D4}"/>
    <cellStyle name="Normalny 6 4 4 7" xfId="17245" xr:uid="{7770F9C3-B6F6-45BB-8D09-B468DEA8BBFA}"/>
    <cellStyle name="Normalny 6 4 5" xfId="17246" xr:uid="{DE0C346D-4BAE-4269-8B16-CFF36DF84B75}"/>
    <cellStyle name="Normalny 6 4 5 2" xfId="17247" xr:uid="{E32EEB1F-C759-4587-A38F-C0228D32B2D9}"/>
    <cellStyle name="Normalny 6 4 5 2 2" xfId="17248" xr:uid="{5D414D6E-99BA-456C-9CC7-5396F792CCF2}"/>
    <cellStyle name="Normalny 6 4 5 2 2 2" xfId="17249" xr:uid="{D76D3881-2D7C-4A53-AA58-2D2FDE505D6C}"/>
    <cellStyle name="Normalny 6 4 5 2 2 2 2" xfId="17250" xr:uid="{79D4CA99-026D-4DC4-B3FB-FDFA9E2AE54B}"/>
    <cellStyle name="Normalny 6 4 5 2 2 2 2 2" xfId="17251" xr:uid="{F2ED534D-67AD-4759-9F21-2331A6F66574}"/>
    <cellStyle name="Normalny 6 4 5 2 2 2 3" xfId="17252" xr:uid="{A2AB3301-E200-4389-AB50-F4956BEE2030}"/>
    <cellStyle name="Normalny 6 4 5 2 2 3" xfId="17253" xr:uid="{A935A250-DF76-43F4-B53B-A0D19CCED3D2}"/>
    <cellStyle name="Normalny 6 4 5 2 2 3 2" xfId="17254" xr:uid="{A1908591-BA48-49B0-B652-B6E88DC26DCB}"/>
    <cellStyle name="Normalny 6 4 5 2 2 4" xfId="17255" xr:uid="{1A70F554-63C6-434A-9BBA-B0B290A15C01}"/>
    <cellStyle name="Normalny 6 4 5 2 3" xfId="17256" xr:uid="{8C8BF94D-ECC8-4BE4-BFE8-76269E83C06A}"/>
    <cellStyle name="Normalny 6 4 5 2 3 2" xfId="17257" xr:uid="{0F147DC9-22C7-4124-A78D-8BD70F47216A}"/>
    <cellStyle name="Normalny 6 4 5 2 3 2 2" xfId="17258" xr:uid="{13DA0562-033A-4C3A-BCDD-FEA0B0673654}"/>
    <cellStyle name="Normalny 6 4 5 2 3 3" xfId="17259" xr:uid="{377ED51A-0801-484F-9532-DE54D8026CC2}"/>
    <cellStyle name="Normalny 6 4 5 2 4" xfId="17260" xr:uid="{92222657-699F-481C-8B86-9AC86157A784}"/>
    <cellStyle name="Normalny 6 4 5 2 4 2" xfId="17261" xr:uid="{8B8CF2E7-CB3E-4C7A-9174-9B598211964C}"/>
    <cellStyle name="Normalny 6 4 5 2 5" xfId="17262" xr:uid="{8723F79D-46A8-42A9-AE5D-1991078E608D}"/>
    <cellStyle name="Normalny 6 4 5 3" xfId="17263" xr:uid="{AFF06C6A-D1A6-4A30-B305-C3B7767ED000}"/>
    <cellStyle name="Normalny 6 4 5 3 2" xfId="17264" xr:uid="{E56ABF87-52B5-42CF-B42C-D13F3026C4CF}"/>
    <cellStyle name="Normalny 6 4 5 3 2 2" xfId="17265" xr:uid="{0123394B-DFD6-4650-9B1D-4C0370D62412}"/>
    <cellStyle name="Normalny 6 4 5 3 2 2 2" xfId="17266" xr:uid="{B907763A-CA40-4F8B-A1D9-15DF3AF4C914}"/>
    <cellStyle name="Normalny 6 4 5 3 2 3" xfId="17267" xr:uid="{8A7C45BD-99B4-4E21-93F4-061F5AD8E7E6}"/>
    <cellStyle name="Normalny 6 4 5 3 3" xfId="17268" xr:uid="{CD7131AC-DAC3-48F4-BE63-7A0DD205CCAD}"/>
    <cellStyle name="Normalny 6 4 5 3 3 2" xfId="17269" xr:uid="{A4C7EFFF-68F7-44EB-BE66-5A94AC4CBC68}"/>
    <cellStyle name="Normalny 6 4 5 3 4" xfId="17270" xr:uid="{C64A586E-BA6E-4691-A5DA-50A43D673B69}"/>
    <cellStyle name="Normalny 6 4 5 4" xfId="17271" xr:uid="{8143DC89-5545-43BF-A958-A70719E80C50}"/>
    <cellStyle name="Normalny 6 4 5 4 2" xfId="17272" xr:uid="{E3DB72E0-A1DE-4CBA-9446-F7983B5D712F}"/>
    <cellStyle name="Normalny 6 4 5 4 2 2" xfId="17273" xr:uid="{D615A6A1-2A51-451E-AB79-ADF988160258}"/>
    <cellStyle name="Normalny 6 4 5 4 3" xfId="17274" xr:uid="{FDC03F76-98FB-43A4-BF56-8F28654A456D}"/>
    <cellStyle name="Normalny 6 4 5 5" xfId="17275" xr:uid="{16B52935-E759-4D5B-A088-CC7455B636D7}"/>
    <cellStyle name="Normalny 6 4 5 5 2" xfId="17276" xr:uid="{00267378-E613-4357-9172-906A9EDE2D12}"/>
    <cellStyle name="Normalny 6 4 5 6" xfId="17277" xr:uid="{9DC28CE3-94A6-4EB3-9378-10678975C58E}"/>
    <cellStyle name="Normalny 6 4 6" xfId="17278" xr:uid="{606521A5-7855-47B1-96CF-34D010FA44E1}"/>
    <cellStyle name="Normalny 6 4 6 2" xfId="17279" xr:uid="{892F5224-0781-4B07-A6CD-5D818F130922}"/>
    <cellStyle name="Normalny 6 4 6 2 2" xfId="17280" xr:uid="{1A5F6559-7851-486D-9D09-D363ACC79BA4}"/>
    <cellStyle name="Normalny 6 4 6 2 2 2" xfId="17281" xr:uid="{02049578-28A6-4210-BEA0-B6B7C1ED213F}"/>
    <cellStyle name="Normalny 6 4 6 2 2 2 2" xfId="17282" xr:uid="{81110F6B-6DB9-4C16-8434-DC1C892B2D89}"/>
    <cellStyle name="Normalny 6 4 6 2 2 3" xfId="17283" xr:uid="{36BC90E7-6246-4015-98DB-B49E6671C10C}"/>
    <cellStyle name="Normalny 6 4 6 2 3" xfId="17284" xr:uid="{1DD8470D-D3A7-4347-A91A-2AA307CD4883}"/>
    <cellStyle name="Normalny 6 4 6 2 3 2" xfId="17285" xr:uid="{03CE79A7-D040-427A-8435-5C8A06F4BE28}"/>
    <cellStyle name="Normalny 6 4 6 2 4" xfId="17286" xr:uid="{8BB56300-61A8-419F-BF59-0E37C4D56254}"/>
    <cellStyle name="Normalny 6 4 6 3" xfId="17287" xr:uid="{55DA427F-51C0-48EA-9E9A-7FC185E98894}"/>
    <cellStyle name="Normalny 6 4 6 3 2" xfId="17288" xr:uid="{9933875A-A4B1-4133-B61D-E0D067E03D13}"/>
    <cellStyle name="Normalny 6 4 6 3 2 2" xfId="17289" xr:uid="{9DE602A4-D4E3-443C-860F-F3A09B0D8C4D}"/>
    <cellStyle name="Normalny 6 4 6 3 3" xfId="17290" xr:uid="{F8614D3B-57CB-428A-BA7A-7D6622298D5C}"/>
    <cellStyle name="Normalny 6 4 6 4" xfId="17291" xr:uid="{4DFD621A-6111-4DE4-B92E-2C50CB7E7C94}"/>
    <cellStyle name="Normalny 6 4 6 4 2" xfId="17292" xr:uid="{D6DF4987-91BA-4883-AA6E-A2B5146A657F}"/>
    <cellStyle name="Normalny 6 4 6 5" xfId="17293" xr:uid="{EF9230F8-623F-4C45-B485-09943DE74FEA}"/>
    <cellStyle name="Normalny 6 4 7" xfId="17294" xr:uid="{04335F17-5DA1-43F2-977C-56514473DD46}"/>
    <cellStyle name="Normalny 6 4 7 2" xfId="17295" xr:uid="{649983A3-D321-4EAA-BA17-CF51F4FA70A6}"/>
    <cellStyle name="Normalny 6 4 7 2 2" xfId="17296" xr:uid="{8F3A7B54-BCE9-4557-A204-ECECACDB1094}"/>
    <cellStyle name="Normalny 6 4 7 2 2 2" xfId="17297" xr:uid="{2B838A2E-4B20-4900-A57A-6914ED03A4DE}"/>
    <cellStyle name="Normalny 6 4 7 2 3" xfId="17298" xr:uid="{B6D28C70-BEFE-48B0-A93D-6D395D1BF7B7}"/>
    <cellStyle name="Normalny 6 4 7 3" xfId="17299" xr:uid="{A6A11982-0D2B-46EA-AB39-04E5B45E6B1A}"/>
    <cellStyle name="Normalny 6 4 7 3 2" xfId="17300" xr:uid="{F1158094-6928-480E-B5CB-661A07B7DF81}"/>
    <cellStyle name="Normalny 6 4 7 4" xfId="17301" xr:uid="{03501593-95B0-4B6E-9EE6-6F2E77E05BB1}"/>
    <cellStyle name="Normalny 6 4 8" xfId="17302" xr:uid="{ED7942CE-BBDD-415D-87B3-ADBE48AAFE55}"/>
    <cellStyle name="Normalny 6 4 8 2" xfId="17303" xr:uid="{D20AED7E-7542-48BA-B788-7F000FA45F3C}"/>
    <cellStyle name="Normalny 6 4 8 2 2" xfId="17304" xr:uid="{058F3F84-B2F8-438F-AF8E-CF6AE1FAD1BD}"/>
    <cellStyle name="Normalny 6 4 8 3" xfId="17305" xr:uid="{106B9F5E-7DF0-4234-AE7A-35023CE381F3}"/>
    <cellStyle name="Normalny 6 4 9" xfId="17306" xr:uid="{06B05AAF-F5CB-4616-A4CA-085C015E2933}"/>
    <cellStyle name="Normalny 6 4 9 2" xfId="17307" xr:uid="{D3F8B628-CB5A-4DAA-AC0E-3A64FEA1B30F}"/>
    <cellStyle name="Normalny 6 5" xfId="17308" xr:uid="{D03FD7D0-4D92-40B5-A509-D857A7D067FB}"/>
    <cellStyle name="Normalny 6 5 10" xfId="17309" xr:uid="{C3479EB8-487A-4D1D-A569-7BA0383FE223}"/>
    <cellStyle name="Normalny 6 5 11" xfId="40783" xr:uid="{4299AEF7-B5FA-484F-992F-86E91DABC85C}"/>
    <cellStyle name="Normalny 6 5 2" xfId="17310" xr:uid="{7323D201-6F4F-416F-A39C-15ECDD529470}"/>
    <cellStyle name="Normalny 6 5 2 2" xfId="17311" xr:uid="{918CE3C8-7050-4641-A977-74CAF399DE20}"/>
    <cellStyle name="Normalny 6 5 2 2 2" xfId="17312" xr:uid="{3A7FD30A-A271-4C0F-8260-D2F8014F882A}"/>
    <cellStyle name="Normalny 6 5 2 2 2 2" xfId="17313" xr:uid="{94AF7894-A60F-43B9-9363-ED63AC4D766F}"/>
    <cellStyle name="Normalny 6 5 2 2 2 2 2" xfId="17314" xr:uid="{C13AC578-4A1C-408E-9E79-91BBA233D821}"/>
    <cellStyle name="Normalny 6 5 2 2 2 2 2 2" xfId="17315" xr:uid="{32B684A0-3621-47E7-87F0-4779EDA8CDDD}"/>
    <cellStyle name="Normalny 6 5 2 2 2 2 2 2 2" xfId="17316" xr:uid="{E076C0C2-8377-45E1-990D-0E719E53FF2B}"/>
    <cellStyle name="Normalny 6 5 2 2 2 2 2 2 2 2" xfId="17317" xr:uid="{E463FF2C-1267-4822-85D8-9D185771BF34}"/>
    <cellStyle name="Normalny 6 5 2 2 2 2 2 2 2 2 2" xfId="17318" xr:uid="{B0BB6632-5C3F-4832-BC86-7C7EC63D55B1}"/>
    <cellStyle name="Normalny 6 5 2 2 2 2 2 2 2 3" xfId="17319" xr:uid="{1EECB55F-7146-4316-B1C7-D3992CCD9786}"/>
    <cellStyle name="Normalny 6 5 2 2 2 2 2 2 3" xfId="17320" xr:uid="{810A490B-141F-475D-9A50-E33A723BE38D}"/>
    <cellStyle name="Normalny 6 5 2 2 2 2 2 2 3 2" xfId="17321" xr:uid="{F89F9F6A-477C-40DD-9E22-A50AD04147A8}"/>
    <cellStyle name="Normalny 6 5 2 2 2 2 2 2 4" xfId="17322" xr:uid="{147C10AD-86C5-42AA-86E4-E6942AEA463E}"/>
    <cellStyle name="Normalny 6 5 2 2 2 2 2 3" xfId="17323" xr:uid="{78F1665E-C12A-4D14-A8D5-35620A86EF39}"/>
    <cellStyle name="Normalny 6 5 2 2 2 2 2 3 2" xfId="17324" xr:uid="{CB806F67-E588-4A6D-B8A5-A4F6AF8F4B1F}"/>
    <cellStyle name="Normalny 6 5 2 2 2 2 2 3 2 2" xfId="17325" xr:uid="{2EF9948E-FD41-450D-B7E3-A931B0F83D72}"/>
    <cellStyle name="Normalny 6 5 2 2 2 2 2 3 3" xfId="17326" xr:uid="{7E43410E-F269-405E-8203-CBF1E3732F38}"/>
    <cellStyle name="Normalny 6 5 2 2 2 2 2 4" xfId="17327" xr:uid="{1C68DB9A-15D6-4796-86AD-7A4F4023B9EF}"/>
    <cellStyle name="Normalny 6 5 2 2 2 2 2 4 2" xfId="17328" xr:uid="{ABAD6B32-CBB6-4D69-9EBE-B805F7668ACB}"/>
    <cellStyle name="Normalny 6 5 2 2 2 2 2 5" xfId="17329" xr:uid="{911B14FC-9ED0-4817-A96A-A5A9B724591D}"/>
    <cellStyle name="Normalny 6 5 2 2 2 2 3" xfId="17330" xr:uid="{E7E14188-6769-42F1-BE8C-2AF218CE8B69}"/>
    <cellStyle name="Normalny 6 5 2 2 2 2 3 2" xfId="17331" xr:uid="{C5C94496-5232-4688-932E-69D5503A8969}"/>
    <cellStyle name="Normalny 6 5 2 2 2 2 3 2 2" xfId="17332" xr:uid="{7E5D1AE1-A51D-4D7A-A1AC-80B0DB87B0AC}"/>
    <cellStyle name="Normalny 6 5 2 2 2 2 3 2 2 2" xfId="17333" xr:uid="{E41A7CF0-C7B6-4EAE-A460-86C9DE3A2200}"/>
    <cellStyle name="Normalny 6 5 2 2 2 2 3 2 3" xfId="17334" xr:uid="{947C5527-2400-444E-BC69-4366105975B0}"/>
    <cellStyle name="Normalny 6 5 2 2 2 2 3 3" xfId="17335" xr:uid="{CB72DFEB-AF48-4BF7-A1BF-6E6AF2675A9F}"/>
    <cellStyle name="Normalny 6 5 2 2 2 2 3 3 2" xfId="17336" xr:uid="{22EF36E6-58BE-435D-BBAB-D93EF5F02259}"/>
    <cellStyle name="Normalny 6 5 2 2 2 2 3 4" xfId="17337" xr:uid="{6585FA55-2305-40A3-B8D2-521C2DB4D16B}"/>
    <cellStyle name="Normalny 6 5 2 2 2 2 4" xfId="17338" xr:uid="{170F7973-182B-4F92-B077-624FDC2836AF}"/>
    <cellStyle name="Normalny 6 5 2 2 2 2 4 2" xfId="17339" xr:uid="{F8F6F0D6-5E89-4A84-97BA-2A7B21B79C68}"/>
    <cellStyle name="Normalny 6 5 2 2 2 2 4 2 2" xfId="17340" xr:uid="{7610A02F-A18B-4852-B90F-7C841D61FC17}"/>
    <cellStyle name="Normalny 6 5 2 2 2 2 4 3" xfId="17341" xr:uid="{91F0FC97-61FF-459D-8547-0144824AC492}"/>
    <cellStyle name="Normalny 6 5 2 2 2 2 5" xfId="17342" xr:uid="{69499B1B-4D74-4ECA-AF26-3AE4ED374223}"/>
    <cellStyle name="Normalny 6 5 2 2 2 2 5 2" xfId="17343" xr:uid="{F79D5FEF-39CB-4832-857D-BCE352FCE46E}"/>
    <cellStyle name="Normalny 6 5 2 2 2 2 6" xfId="17344" xr:uid="{AE2E2CF1-6C4E-4EFB-A3A3-DDB7E392B738}"/>
    <cellStyle name="Normalny 6 5 2 2 2 3" xfId="17345" xr:uid="{163CC406-0E81-47BB-AF35-39691AA63475}"/>
    <cellStyle name="Normalny 6 5 2 2 2 3 2" xfId="17346" xr:uid="{61B39B60-0550-4E2B-903C-022314E06B8F}"/>
    <cellStyle name="Normalny 6 5 2 2 2 3 2 2" xfId="17347" xr:uid="{53F89C7B-F6BA-424A-ACC5-7A7DC3D0BE15}"/>
    <cellStyle name="Normalny 6 5 2 2 2 3 2 2 2" xfId="17348" xr:uid="{1215836E-791C-42CD-A922-50639332290F}"/>
    <cellStyle name="Normalny 6 5 2 2 2 3 2 2 2 2" xfId="17349" xr:uid="{BEC01771-046E-4C4A-A8B4-D6BFFA23E633}"/>
    <cellStyle name="Normalny 6 5 2 2 2 3 2 2 3" xfId="17350" xr:uid="{332C3114-F3BE-4162-B175-FBC8348C311E}"/>
    <cellStyle name="Normalny 6 5 2 2 2 3 2 3" xfId="17351" xr:uid="{04E32964-B4B3-4450-9D8E-23EF8A5E9506}"/>
    <cellStyle name="Normalny 6 5 2 2 2 3 2 3 2" xfId="17352" xr:uid="{4EBE57CA-C7E3-45D4-810A-E4561B990755}"/>
    <cellStyle name="Normalny 6 5 2 2 2 3 2 4" xfId="17353" xr:uid="{68250C5A-F200-4486-8C14-152BB53E7C76}"/>
    <cellStyle name="Normalny 6 5 2 2 2 3 3" xfId="17354" xr:uid="{86D92976-8C30-456C-8CB4-538DD2673515}"/>
    <cellStyle name="Normalny 6 5 2 2 2 3 3 2" xfId="17355" xr:uid="{0BF7FCB6-F8FA-4251-A235-A67CB34B31B9}"/>
    <cellStyle name="Normalny 6 5 2 2 2 3 3 2 2" xfId="17356" xr:uid="{CF46C87C-5B63-4BF6-AD2F-6442C333B7DC}"/>
    <cellStyle name="Normalny 6 5 2 2 2 3 3 3" xfId="17357" xr:uid="{D3BA699E-20E2-4FB4-ABD9-1DBEDEA7314A}"/>
    <cellStyle name="Normalny 6 5 2 2 2 3 4" xfId="17358" xr:uid="{95221A68-4A74-4821-A43F-D9B4C870B9C7}"/>
    <cellStyle name="Normalny 6 5 2 2 2 3 4 2" xfId="17359" xr:uid="{29A79536-A62C-48F5-A724-246C52024D5D}"/>
    <cellStyle name="Normalny 6 5 2 2 2 3 5" xfId="17360" xr:uid="{D91FAF76-2104-4520-8609-ED1203E1B6AF}"/>
    <cellStyle name="Normalny 6 5 2 2 2 4" xfId="17361" xr:uid="{B430395C-2B13-4B33-9781-DC1DDC1F4041}"/>
    <cellStyle name="Normalny 6 5 2 2 2 4 2" xfId="17362" xr:uid="{89E3DBDB-45CC-4216-817B-F7BBC376C54E}"/>
    <cellStyle name="Normalny 6 5 2 2 2 4 2 2" xfId="17363" xr:uid="{1467FCD8-1E5E-4B0C-920A-F7E4EE3E8965}"/>
    <cellStyle name="Normalny 6 5 2 2 2 4 2 2 2" xfId="17364" xr:uid="{C432613B-4AF8-4B8B-B7B1-7DAFA10DABAB}"/>
    <cellStyle name="Normalny 6 5 2 2 2 4 2 3" xfId="17365" xr:uid="{B6C826AE-97F2-4DBE-BC95-F4AEBC9D5D55}"/>
    <cellStyle name="Normalny 6 5 2 2 2 4 3" xfId="17366" xr:uid="{BB25BBB1-C195-4854-A8DA-8704EE073C0B}"/>
    <cellStyle name="Normalny 6 5 2 2 2 4 3 2" xfId="17367" xr:uid="{106EF8B1-96D7-4096-AF0F-C4DE44DCA306}"/>
    <cellStyle name="Normalny 6 5 2 2 2 4 4" xfId="17368" xr:uid="{598C08AC-59C7-4AE7-B3B5-DD4DD15A19A6}"/>
    <cellStyle name="Normalny 6 5 2 2 2 5" xfId="17369" xr:uid="{F91687DA-39C9-483A-AFCB-FBAC47A144FC}"/>
    <cellStyle name="Normalny 6 5 2 2 2 5 2" xfId="17370" xr:uid="{5BB54C5B-9464-490F-B2D6-A7BAA86FFADD}"/>
    <cellStyle name="Normalny 6 5 2 2 2 5 2 2" xfId="17371" xr:uid="{B88ECA1E-B2B9-4CE8-8D59-A996DEC11AEA}"/>
    <cellStyle name="Normalny 6 5 2 2 2 5 3" xfId="17372" xr:uid="{687BBC1B-F6F6-4C04-841C-97C16D239D2A}"/>
    <cellStyle name="Normalny 6 5 2 2 2 6" xfId="17373" xr:uid="{9BB93808-1D29-4275-B9C3-418B895C1D84}"/>
    <cellStyle name="Normalny 6 5 2 2 2 6 2" xfId="17374" xr:uid="{AB25775C-F91D-45BF-B817-141796AE4ECF}"/>
    <cellStyle name="Normalny 6 5 2 2 2 7" xfId="17375" xr:uid="{EF133084-82F7-42A9-AE8E-92C56439D5C6}"/>
    <cellStyle name="Normalny 6 5 2 2 3" xfId="17376" xr:uid="{9A1FF50C-3145-47BB-BA26-E83C69721877}"/>
    <cellStyle name="Normalny 6 5 2 2 3 2" xfId="17377" xr:uid="{7976C5E6-9563-46B5-B6EB-17D9013FB9E4}"/>
    <cellStyle name="Normalny 6 5 2 2 3 2 2" xfId="17378" xr:uid="{CFEDBEDE-8C88-4005-A4C0-E5D88FF5C8D6}"/>
    <cellStyle name="Normalny 6 5 2 2 3 2 2 2" xfId="17379" xr:uid="{E7409FCE-8BFD-41CB-88AA-48AF85CE7812}"/>
    <cellStyle name="Normalny 6 5 2 2 3 2 2 2 2" xfId="17380" xr:uid="{6A6370D0-8E31-44E8-8223-B8D563E4EFB6}"/>
    <cellStyle name="Normalny 6 5 2 2 3 2 2 2 2 2" xfId="17381" xr:uid="{DEA26E10-4538-4F9E-8236-E4E09A6F0C1F}"/>
    <cellStyle name="Normalny 6 5 2 2 3 2 2 2 3" xfId="17382" xr:uid="{795011F5-24F1-4CC9-A3B9-AC18B46A487D}"/>
    <cellStyle name="Normalny 6 5 2 2 3 2 2 3" xfId="17383" xr:uid="{1B8DB785-10C7-422D-8B7D-2ED71095AD66}"/>
    <cellStyle name="Normalny 6 5 2 2 3 2 2 3 2" xfId="17384" xr:uid="{DB7814C4-4F4F-437A-8D8E-41C49792C796}"/>
    <cellStyle name="Normalny 6 5 2 2 3 2 2 4" xfId="17385" xr:uid="{B80EE6AB-F835-4DF0-982D-04233DF7A861}"/>
    <cellStyle name="Normalny 6 5 2 2 3 2 3" xfId="17386" xr:uid="{11D1843B-BB35-456E-AADE-5C3D6018D883}"/>
    <cellStyle name="Normalny 6 5 2 2 3 2 3 2" xfId="17387" xr:uid="{D4A352E2-0F89-421C-990F-EF53C458650C}"/>
    <cellStyle name="Normalny 6 5 2 2 3 2 3 2 2" xfId="17388" xr:uid="{A564AFFA-F2ED-4DD0-96F5-8A6998134100}"/>
    <cellStyle name="Normalny 6 5 2 2 3 2 3 3" xfId="17389" xr:uid="{D17A5AA9-2D8D-4F53-B3CA-A41CFCAF145D}"/>
    <cellStyle name="Normalny 6 5 2 2 3 2 4" xfId="17390" xr:uid="{A5BA6DE9-D67F-4E0E-86B4-B248D5BE3B04}"/>
    <cellStyle name="Normalny 6 5 2 2 3 2 4 2" xfId="17391" xr:uid="{45B55751-D7D0-4DAA-B0B6-20432D5AEABE}"/>
    <cellStyle name="Normalny 6 5 2 2 3 2 5" xfId="17392" xr:uid="{719E8A43-4597-470E-B2D0-A7490A16D3CC}"/>
    <cellStyle name="Normalny 6 5 2 2 3 3" xfId="17393" xr:uid="{DFB33AD1-098A-4D5C-A05C-0E61BF95BC11}"/>
    <cellStyle name="Normalny 6 5 2 2 3 3 2" xfId="17394" xr:uid="{1905311E-31C5-491B-AB9C-F82955C4B7FD}"/>
    <cellStyle name="Normalny 6 5 2 2 3 3 2 2" xfId="17395" xr:uid="{3AF60E0B-9F20-4F43-8433-E12E7FF645BB}"/>
    <cellStyle name="Normalny 6 5 2 2 3 3 2 2 2" xfId="17396" xr:uid="{E038C9B3-46BC-47C9-AB97-038960F2BAA4}"/>
    <cellStyle name="Normalny 6 5 2 2 3 3 2 3" xfId="17397" xr:uid="{7004622E-4E43-4B95-B1B4-D5989BFB44DB}"/>
    <cellStyle name="Normalny 6 5 2 2 3 3 3" xfId="17398" xr:uid="{7135DDD5-9B7C-44E7-B002-DB3F927F9778}"/>
    <cellStyle name="Normalny 6 5 2 2 3 3 3 2" xfId="17399" xr:uid="{7B8503F8-497C-4DC7-8E28-7E840389DD1C}"/>
    <cellStyle name="Normalny 6 5 2 2 3 3 4" xfId="17400" xr:uid="{6C5382C6-017D-40C1-A8F9-EBD462030351}"/>
    <cellStyle name="Normalny 6 5 2 2 3 4" xfId="17401" xr:uid="{6DA25687-41CA-4536-9481-43F8B469A0EB}"/>
    <cellStyle name="Normalny 6 5 2 2 3 4 2" xfId="17402" xr:uid="{45E1B4E9-874F-4F9E-BCD4-DB877690AE4B}"/>
    <cellStyle name="Normalny 6 5 2 2 3 4 2 2" xfId="17403" xr:uid="{731559E3-2E9A-4F3D-8274-2E875D48CF0E}"/>
    <cellStyle name="Normalny 6 5 2 2 3 4 3" xfId="17404" xr:uid="{8DA0612D-FAF9-4059-BD09-E9B74134CA2F}"/>
    <cellStyle name="Normalny 6 5 2 2 3 5" xfId="17405" xr:uid="{23B6D4A4-A225-497F-9BF8-8679C7A3DD28}"/>
    <cellStyle name="Normalny 6 5 2 2 3 5 2" xfId="17406" xr:uid="{7C322DF9-FDAB-4C7C-8A43-DD241C29283B}"/>
    <cellStyle name="Normalny 6 5 2 2 3 6" xfId="17407" xr:uid="{8902B1B5-7615-4E67-86F9-772CADA29690}"/>
    <cellStyle name="Normalny 6 5 2 2 4" xfId="17408" xr:uid="{A6C86737-5D35-4FB8-ACF9-45F9C713A86D}"/>
    <cellStyle name="Normalny 6 5 2 2 4 2" xfId="17409" xr:uid="{5CA62666-BE1B-4F66-A305-388BA315F312}"/>
    <cellStyle name="Normalny 6 5 2 2 4 2 2" xfId="17410" xr:uid="{E886DAC0-6D85-41A4-92D9-482BCB6E8D78}"/>
    <cellStyle name="Normalny 6 5 2 2 4 2 2 2" xfId="17411" xr:uid="{A5FEDC4C-1EF9-4EF4-A1D4-50C3320E2776}"/>
    <cellStyle name="Normalny 6 5 2 2 4 2 2 2 2" xfId="17412" xr:uid="{0F3E0A32-BD45-40B6-92E3-F9DE2D1D505E}"/>
    <cellStyle name="Normalny 6 5 2 2 4 2 2 3" xfId="17413" xr:uid="{0E0BFB99-9E55-4562-A1FA-ECACF5150481}"/>
    <cellStyle name="Normalny 6 5 2 2 4 2 3" xfId="17414" xr:uid="{6219D891-2582-4F87-B6BD-11923A1C13B4}"/>
    <cellStyle name="Normalny 6 5 2 2 4 2 3 2" xfId="17415" xr:uid="{42A66D95-49BD-48C1-8F9E-71C907996CB4}"/>
    <cellStyle name="Normalny 6 5 2 2 4 2 4" xfId="17416" xr:uid="{A1EFDC28-332B-4A2F-8311-87A8669B1776}"/>
    <cellStyle name="Normalny 6 5 2 2 4 3" xfId="17417" xr:uid="{5A041124-BCC5-4494-A18F-6933503642CD}"/>
    <cellStyle name="Normalny 6 5 2 2 4 3 2" xfId="17418" xr:uid="{367B8EAF-90F2-423A-A60B-B4664F513803}"/>
    <cellStyle name="Normalny 6 5 2 2 4 3 2 2" xfId="17419" xr:uid="{96E70294-1691-42A6-9D8F-77EECCA24702}"/>
    <cellStyle name="Normalny 6 5 2 2 4 3 3" xfId="17420" xr:uid="{DD9D4D50-6F03-45EE-A52A-2158BFCF6B90}"/>
    <cellStyle name="Normalny 6 5 2 2 4 4" xfId="17421" xr:uid="{2ED2CC7C-2604-4A32-A8D8-59EBFDC25C80}"/>
    <cellStyle name="Normalny 6 5 2 2 4 4 2" xfId="17422" xr:uid="{D63D4BA1-E775-41E5-B5AF-7BD4EA8F2452}"/>
    <cellStyle name="Normalny 6 5 2 2 4 5" xfId="17423" xr:uid="{DF1254DD-84B4-4813-9A52-7BFB61C07A5A}"/>
    <cellStyle name="Normalny 6 5 2 2 5" xfId="17424" xr:uid="{05405170-9DC0-44AD-BA27-8BF98721D45D}"/>
    <cellStyle name="Normalny 6 5 2 2 5 2" xfId="17425" xr:uid="{4451236F-99D8-48D7-98F9-91125C2D3CA6}"/>
    <cellStyle name="Normalny 6 5 2 2 5 2 2" xfId="17426" xr:uid="{256A5FD9-19F9-4159-88AC-F9BAF51010AF}"/>
    <cellStyle name="Normalny 6 5 2 2 5 2 2 2" xfId="17427" xr:uid="{4272C9C6-8DC2-460C-AB9F-95B1E5898848}"/>
    <cellStyle name="Normalny 6 5 2 2 5 2 3" xfId="17428" xr:uid="{CE473E63-6993-4392-AAB5-D1BD01FECEF3}"/>
    <cellStyle name="Normalny 6 5 2 2 5 3" xfId="17429" xr:uid="{7665BB0A-845D-489B-8AE8-D46C8F9E00D3}"/>
    <cellStyle name="Normalny 6 5 2 2 5 3 2" xfId="17430" xr:uid="{913E148B-2D1E-4056-B12F-26F853CB96BB}"/>
    <cellStyle name="Normalny 6 5 2 2 5 4" xfId="17431" xr:uid="{77D84A31-D3BE-40E9-A3F6-3D997EB080BB}"/>
    <cellStyle name="Normalny 6 5 2 2 6" xfId="17432" xr:uid="{12E14D84-C276-4CF1-B3D7-58C1896927D3}"/>
    <cellStyle name="Normalny 6 5 2 2 6 2" xfId="17433" xr:uid="{CAF49D11-EC20-447F-8AB6-11DFBF884B40}"/>
    <cellStyle name="Normalny 6 5 2 2 6 2 2" xfId="17434" xr:uid="{86EEDFD4-54A0-4675-9CAA-CA2BB03B3E8B}"/>
    <cellStyle name="Normalny 6 5 2 2 6 3" xfId="17435" xr:uid="{AD212B1F-8767-4325-9E76-484A272AF6EB}"/>
    <cellStyle name="Normalny 6 5 2 2 7" xfId="17436" xr:uid="{1333E4D9-A2F3-4E99-BC85-D1A4E7A4725F}"/>
    <cellStyle name="Normalny 6 5 2 2 7 2" xfId="17437" xr:uid="{5FF4C82A-562B-49CD-B709-AC7188837924}"/>
    <cellStyle name="Normalny 6 5 2 2 8" xfId="17438" xr:uid="{33DB42A3-3FD0-485A-A2B7-26356360A7D7}"/>
    <cellStyle name="Normalny 6 5 2 3" xfId="17439" xr:uid="{579BA1CE-023E-47C3-96AD-0EECFA061A71}"/>
    <cellStyle name="Normalny 6 5 2 3 2" xfId="17440" xr:uid="{A5582A00-F39B-434E-8544-31BACC15784C}"/>
    <cellStyle name="Normalny 6 5 2 3 2 2" xfId="17441" xr:uid="{47DB5F98-EBA3-4EDA-A36C-546DC724872C}"/>
    <cellStyle name="Normalny 6 5 2 3 2 2 2" xfId="17442" xr:uid="{2DDF4928-28FF-4758-8615-146DA63009D2}"/>
    <cellStyle name="Normalny 6 5 2 3 2 2 2 2" xfId="17443" xr:uid="{D07D0434-365B-4335-881F-22CD9F3110D1}"/>
    <cellStyle name="Normalny 6 5 2 3 2 2 2 2 2" xfId="17444" xr:uid="{506B5204-60C1-4702-9FBE-4DBDE759957A}"/>
    <cellStyle name="Normalny 6 5 2 3 2 2 2 2 2 2" xfId="17445" xr:uid="{78C10366-4059-4AE2-8C03-9C96ADE5055B}"/>
    <cellStyle name="Normalny 6 5 2 3 2 2 2 2 3" xfId="17446" xr:uid="{D0E8D010-84E1-4243-A197-F43A494A424C}"/>
    <cellStyle name="Normalny 6 5 2 3 2 2 2 3" xfId="17447" xr:uid="{C5B99FF7-D609-40ED-BADC-5475330F51B7}"/>
    <cellStyle name="Normalny 6 5 2 3 2 2 2 3 2" xfId="17448" xr:uid="{646707F8-102A-42A5-87F4-3D3389E29E5E}"/>
    <cellStyle name="Normalny 6 5 2 3 2 2 2 4" xfId="17449" xr:uid="{D3AF1EF3-EAB0-44A3-AB94-FDDBB6AB6477}"/>
    <cellStyle name="Normalny 6 5 2 3 2 2 3" xfId="17450" xr:uid="{261008B0-4CD0-43B7-A00A-C5A4355D4B60}"/>
    <cellStyle name="Normalny 6 5 2 3 2 2 3 2" xfId="17451" xr:uid="{DE975982-606D-47C9-B988-FC6A39D7C8EE}"/>
    <cellStyle name="Normalny 6 5 2 3 2 2 3 2 2" xfId="17452" xr:uid="{AC47BC21-F7CF-411F-B00C-CF833700423C}"/>
    <cellStyle name="Normalny 6 5 2 3 2 2 3 3" xfId="17453" xr:uid="{61D17BFB-B3A4-4D94-AED8-253AEE52316F}"/>
    <cellStyle name="Normalny 6 5 2 3 2 2 4" xfId="17454" xr:uid="{DE2F7133-D150-4C46-ADFE-D59AD2DCF919}"/>
    <cellStyle name="Normalny 6 5 2 3 2 2 4 2" xfId="17455" xr:uid="{AB92F325-B76A-44DB-B09B-A5D3CAB7EFC3}"/>
    <cellStyle name="Normalny 6 5 2 3 2 2 5" xfId="17456" xr:uid="{A284199D-82A1-4291-8A0D-C367F96E1306}"/>
    <cellStyle name="Normalny 6 5 2 3 2 3" xfId="17457" xr:uid="{44EC9085-2768-4E4B-9547-E5FD123F78EC}"/>
    <cellStyle name="Normalny 6 5 2 3 2 3 2" xfId="17458" xr:uid="{6332E976-B597-41D2-B4B5-7B189E474AE7}"/>
    <cellStyle name="Normalny 6 5 2 3 2 3 2 2" xfId="17459" xr:uid="{493343EF-653F-43AB-995B-2C5C4B50FA26}"/>
    <cellStyle name="Normalny 6 5 2 3 2 3 2 2 2" xfId="17460" xr:uid="{2E8AE908-8181-4C42-96B1-46FB3365D204}"/>
    <cellStyle name="Normalny 6 5 2 3 2 3 2 3" xfId="17461" xr:uid="{C5F74B7F-FA44-4E0A-8E9E-DE66E465C482}"/>
    <cellStyle name="Normalny 6 5 2 3 2 3 3" xfId="17462" xr:uid="{E22C6246-0E53-4910-B533-3F85E7227394}"/>
    <cellStyle name="Normalny 6 5 2 3 2 3 3 2" xfId="17463" xr:uid="{55CA4212-0763-4498-8F70-F7022E9FF5EE}"/>
    <cellStyle name="Normalny 6 5 2 3 2 3 4" xfId="17464" xr:uid="{A9F6605B-DE8C-415C-8C23-F5686863F6E1}"/>
    <cellStyle name="Normalny 6 5 2 3 2 4" xfId="17465" xr:uid="{16D38E65-8C03-427E-8302-C300D5E1A075}"/>
    <cellStyle name="Normalny 6 5 2 3 2 4 2" xfId="17466" xr:uid="{1C60B9B4-B798-4334-BB9F-214B9259E924}"/>
    <cellStyle name="Normalny 6 5 2 3 2 4 2 2" xfId="17467" xr:uid="{7DA45F66-19ED-4097-853C-70F5FE44F059}"/>
    <cellStyle name="Normalny 6 5 2 3 2 4 3" xfId="17468" xr:uid="{2EEA12A7-AC49-4D8C-BBD4-EA23759AB0CA}"/>
    <cellStyle name="Normalny 6 5 2 3 2 5" xfId="17469" xr:uid="{C43A13D6-D135-4C8D-93B8-589C3AE08E6E}"/>
    <cellStyle name="Normalny 6 5 2 3 2 5 2" xfId="17470" xr:uid="{0E64757E-2655-406A-B356-63128828704A}"/>
    <cellStyle name="Normalny 6 5 2 3 2 6" xfId="17471" xr:uid="{831E01CF-8C5D-4FC8-91C5-0F8E709B6989}"/>
    <cellStyle name="Normalny 6 5 2 3 3" xfId="17472" xr:uid="{39C32C74-EAEC-4B18-9F6D-E0FA1A049E1A}"/>
    <cellStyle name="Normalny 6 5 2 3 3 2" xfId="17473" xr:uid="{B4E363D9-C6ED-431F-8A15-B8F4E7477299}"/>
    <cellStyle name="Normalny 6 5 2 3 3 2 2" xfId="17474" xr:uid="{E169E7CE-E420-4DE1-96D1-CC19219A4ECD}"/>
    <cellStyle name="Normalny 6 5 2 3 3 2 2 2" xfId="17475" xr:uid="{35139030-4FD0-4BA6-8062-DF765771C10C}"/>
    <cellStyle name="Normalny 6 5 2 3 3 2 2 2 2" xfId="17476" xr:uid="{3A8A3F42-1955-45AE-9B47-F79741DE7B6A}"/>
    <cellStyle name="Normalny 6 5 2 3 3 2 2 3" xfId="17477" xr:uid="{C0D6E3E0-1C99-42E1-A89A-C5E6652735F2}"/>
    <cellStyle name="Normalny 6 5 2 3 3 2 3" xfId="17478" xr:uid="{55A78E80-AEB7-4A3E-96BE-1CD64EBA9BB8}"/>
    <cellStyle name="Normalny 6 5 2 3 3 2 3 2" xfId="17479" xr:uid="{2E4B31AE-93D6-45A3-8D8A-A3131DB46D2F}"/>
    <cellStyle name="Normalny 6 5 2 3 3 2 4" xfId="17480" xr:uid="{6C212556-F485-4E43-84DC-1FE35626EF2D}"/>
    <cellStyle name="Normalny 6 5 2 3 3 3" xfId="17481" xr:uid="{E62DDED5-2424-45C7-838C-166219CCBDDC}"/>
    <cellStyle name="Normalny 6 5 2 3 3 3 2" xfId="17482" xr:uid="{8EBB0FFE-A2C4-44DD-B1D0-2E1BEB70E887}"/>
    <cellStyle name="Normalny 6 5 2 3 3 3 2 2" xfId="17483" xr:uid="{9B1DD64F-C2F0-4F0D-83F0-BBBE57832869}"/>
    <cellStyle name="Normalny 6 5 2 3 3 3 3" xfId="17484" xr:uid="{D04F017B-FCD4-411B-A284-E66AA934156E}"/>
    <cellStyle name="Normalny 6 5 2 3 3 4" xfId="17485" xr:uid="{104510FE-B312-4D1B-8B48-78FB10FF4B82}"/>
    <cellStyle name="Normalny 6 5 2 3 3 4 2" xfId="17486" xr:uid="{BFA434B0-BA4F-46F7-9704-64F6F8F5D19D}"/>
    <cellStyle name="Normalny 6 5 2 3 3 5" xfId="17487" xr:uid="{768776E5-9C23-4689-8B46-7E61424D9844}"/>
    <cellStyle name="Normalny 6 5 2 3 4" xfId="17488" xr:uid="{4912DCEB-C435-4DFB-AADB-BFE1A8CFD3AB}"/>
    <cellStyle name="Normalny 6 5 2 3 4 2" xfId="17489" xr:uid="{10F7A2E5-898C-4793-B625-F4DE848E5ADF}"/>
    <cellStyle name="Normalny 6 5 2 3 4 2 2" xfId="17490" xr:uid="{E4D7C8CB-70D8-47CA-B0C7-F2A6D3088DA8}"/>
    <cellStyle name="Normalny 6 5 2 3 4 2 2 2" xfId="17491" xr:uid="{725AC5B4-ECBF-4CDD-883F-832E05BC37D5}"/>
    <cellStyle name="Normalny 6 5 2 3 4 2 3" xfId="17492" xr:uid="{886BC206-274E-4119-A099-1A254B1ED8F0}"/>
    <cellStyle name="Normalny 6 5 2 3 4 3" xfId="17493" xr:uid="{6B792833-12BB-4492-B75E-46C5C87A8CEA}"/>
    <cellStyle name="Normalny 6 5 2 3 4 3 2" xfId="17494" xr:uid="{DC1515B2-008A-4704-B9FE-AEC1F688F60C}"/>
    <cellStyle name="Normalny 6 5 2 3 4 4" xfId="17495" xr:uid="{73384EC8-0743-41FB-AB60-BB4B4CCEF5B6}"/>
    <cellStyle name="Normalny 6 5 2 3 5" xfId="17496" xr:uid="{7662613D-8A72-490E-B220-73CCC8AAD7AB}"/>
    <cellStyle name="Normalny 6 5 2 3 5 2" xfId="17497" xr:uid="{A741601A-4B57-4C25-8F37-918FB68EFAAC}"/>
    <cellStyle name="Normalny 6 5 2 3 5 2 2" xfId="17498" xr:uid="{A2E832B1-5746-466E-954F-80D91AA8354D}"/>
    <cellStyle name="Normalny 6 5 2 3 5 3" xfId="17499" xr:uid="{2177E09E-0F47-4B14-B42E-D928D391B800}"/>
    <cellStyle name="Normalny 6 5 2 3 6" xfId="17500" xr:uid="{A04788B3-71DA-49C8-A8BA-F921853B0E18}"/>
    <cellStyle name="Normalny 6 5 2 3 6 2" xfId="17501" xr:uid="{F3495902-7E98-42DD-A06E-631009B74E08}"/>
    <cellStyle name="Normalny 6 5 2 3 7" xfId="17502" xr:uid="{8BA8BD86-E0D2-4CF7-B92F-A48E1E2C9298}"/>
    <cellStyle name="Normalny 6 5 2 4" xfId="17503" xr:uid="{C7FF3E37-154F-4BD4-A02F-A215FF6D804E}"/>
    <cellStyle name="Normalny 6 5 2 4 2" xfId="17504" xr:uid="{BBC62BCD-33E8-4123-96A0-9437D80BDB14}"/>
    <cellStyle name="Normalny 6 5 2 4 2 2" xfId="17505" xr:uid="{8C5B882B-5C49-4529-9A89-61676AB9FC10}"/>
    <cellStyle name="Normalny 6 5 2 4 2 2 2" xfId="17506" xr:uid="{8DA99996-BC9B-450C-9306-C83E17907503}"/>
    <cellStyle name="Normalny 6 5 2 4 2 2 2 2" xfId="17507" xr:uid="{277B9639-0AE0-48C0-9787-9E6D7B192C07}"/>
    <cellStyle name="Normalny 6 5 2 4 2 2 2 2 2" xfId="17508" xr:uid="{255AE219-330C-4D5F-86EC-A6664213CF11}"/>
    <cellStyle name="Normalny 6 5 2 4 2 2 2 3" xfId="17509" xr:uid="{A861981F-D90E-4D84-B686-CBC4091E90F9}"/>
    <cellStyle name="Normalny 6 5 2 4 2 2 3" xfId="17510" xr:uid="{AD5CF696-EFCF-4913-9E4C-FFB8B63E4162}"/>
    <cellStyle name="Normalny 6 5 2 4 2 2 3 2" xfId="17511" xr:uid="{5B3AC23D-8753-4509-BADE-9590BB28C19A}"/>
    <cellStyle name="Normalny 6 5 2 4 2 2 4" xfId="17512" xr:uid="{C22B730D-57CE-47FB-B823-35D7EAE2A692}"/>
    <cellStyle name="Normalny 6 5 2 4 2 3" xfId="17513" xr:uid="{4676B692-F977-49EB-9859-FEF07D8EEA37}"/>
    <cellStyle name="Normalny 6 5 2 4 2 3 2" xfId="17514" xr:uid="{5D29DB23-3FA5-4822-B60D-732F6D262C96}"/>
    <cellStyle name="Normalny 6 5 2 4 2 3 2 2" xfId="17515" xr:uid="{42B44C7E-BB62-45AF-A471-D59891477371}"/>
    <cellStyle name="Normalny 6 5 2 4 2 3 3" xfId="17516" xr:uid="{6E94ED7C-824E-431A-9BDD-58D552B83770}"/>
    <cellStyle name="Normalny 6 5 2 4 2 4" xfId="17517" xr:uid="{D9E55159-91FA-463C-A3E6-68EBFBDFB2F0}"/>
    <cellStyle name="Normalny 6 5 2 4 2 4 2" xfId="17518" xr:uid="{D9EDB6DD-5DEE-46DF-A10D-266893F15935}"/>
    <cellStyle name="Normalny 6 5 2 4 2 5" xfId="17519" xr:uid="{6F96D9AD-AF33-48D6-B777-5C7E4513600B}"/>
    <cellStyle name="Normalny 6 5 2 4 3" xfId="17520" xr:uid="{03F9BC6A-B835-485E-B384-598387929CAC}"/>
    <cellStyle name="Normalny 6 5 2 4 3 2" xfId="17521" xr:uid="{0AB4A3DB-CC8E-4C0C-889A-4B7290B48C8A}"/>
    <cellStyle name="Normalny 6 5 2 4 3 2 2" xfId="17522" xr:uid="{AAD46032-0378-4A49-9EB4-4A2AA0729B5D}"/>
    <cellStyle name="Normalny 6 5 2 4 3 2 2 2" xfId="17523" xr:uid="{8C5F8302-A1CC-494F-9A4C-8219CC2BC7B2}"/>
    <cellStyle name="Normalny 6 5 2 4 3 2 3" xfId="17524" xr:uid="{3E86517F-8E90-4B6C-9DDF-69471CFD1108}"/>
    <cellStyle name="Normalny 6 5 2 4 3 3" xfId="17525" xr:uid="{C916EFBD-8836-4BC6-9E30-E8437CB26B7C}"/>
    <cellStyle name="Normalny 6 5 2 4 3 3 2" xfId="17526" xr:uid="{F64B2B41-1F82-45C2-8211-7912766614AF}"/>
    <cellStyle name="Normalny 6 5 2 4 3 4" xfId="17527" xr:uid="{FF4A7A03-7803-4D82-B249-A0D0D5D9768D}"/>
    <cellStyle name="Normalny 6 5 2 4 4" xfId="17528" xr:uid="{516DF388-F0DC-4E1A-B2AB-7D8E74CF6410}"/>
    <cellStyle name="Normalny 6 5 2 4 4 2" xfId="17529" xr:uid="{C99F17C0-781F-48DC-9F0C-CEC82791F3E1}"/>
    <cellStyle name="Normalny 6 5 2 4 4 2 2" xfId="17530" xr:uid="{6E500051-1551-4C5D-843D-076675189976}"/>
    <cellStyle name="Normalny 6 5 2 4 4 3" xfId="17531" xr:uid="{BF207082-63D8-459D-93E5-37A0ADD6ECA5}"/>
    <cellStyle name="Normalny 6 5 2 4 5" xfId="17532" xr:uid="{D15C0689-A042-4042-A7E8-5EDC2BBCF1AE}"/>
    <cellStyle name="Normalny 6 5 2 4 5 2" xfId="17533" xr:uid="{1E9C2AD9-7183-4F21-ABC2-54D700FD207A}"/>
    <cellStyle name="Normalny 6 5 2 4 6" xfId="17534" xr:uid="{44704283-41B5-4C8F-9850-9BE5BC56FA53}"/>
    <cellStyle name="Normalny 6 5 2 5" xfId="17535" xr:uid="{71BF0F57-3C07-433D-BF5A-E439EEB4B65F}"/>
    <cellStyle name="Normalny 6 5 2 5 2" xfId="17536" xr:uid="{3DB40D26-BBC7-4759-A6E1-32FA5F0350CC}"/>
    <cellStyle name="Normalny 6 5 2 5 2 2" xfId="17537" xr:uid="{1F5E62BE-13BD-44D2-873B-D6115A2E7EE6}"/>
    <cellStyle name="Normalny 6 5 2 5 2 2 2" xfId="17538" xr:uid="{FE5B280A-79D7-43F8-BCB3-B045C687C43C}"/>
    <cellStyle name="Normalny 6 5 2 5 2 2 2 2" xfId="17539" xr:uid="{D33BD3AC-66F5-4135-94E7-2C6E7FE0E73F}"/>
    <cellStyle name="Normalny 6 5 2 5 2 2 3" xfId="17540" xr:uid="{76906F19-DCEA-4F27-8488-F1D28C1210E3}"/>
    <cellStyle name="Normalny 6 5 2 5 2 3" xfId="17541" xr:uid="{6F8F4BA8-D1A8-485C-9FCD-5640AD1751A2}"/>
    <cellStyle name="Normalny 6 5 2 5 2 3 2" xfId="17542" xr:uid="{9D2E7A30-A0D9-47BA-812B-BCA2748C4F3B}"/>
    <cellStyle name="Normalny 6 5 2 5 2 4" xfId="17543" xr:uid="{4E7C3B80-1DCD-45E1-8BE3-27ED79321277}"/>
    <cellStyle name="Normalny 6 5 2 5 3" xfId="17544" xr:uid="{C100CD4C-8A56-4E70-9518-F1F83A53F298}"/>
    <cellStyle name="Normalny 6 5 2 5 3 2" xfId="17545" xr:uid="{4873001C-319C-4BE2-9E3B-CBADED67915E}"/>
    <cellStyle name="Normalny 6 5 2 5 3 2 2" xfId="17546" xr:uid="{66DAEDE5-8FC0-4DD3-9EC6-4430CA76F4EC}"/>
    <cellStyle name="Normalny 6 5 2 5 3 3" xfId="17547" xr:uid="{819F3824-1CE9-4867-90B8-0701BB19C489}"/>
    <cellStyle name="Normalny 6 5 2 5 4" xfId="17548" xr:uid="{B6B4877F-0B3E-4E13-9576-AEACCB39A20B}"/>
    <cellStyle name="Normalny 6 5 2 5 4 2" xfId="17549" xr:uid="{C875EE69-2187-45BB-B722-1865E3DA6510}"/>
    <cellStyle name="Normalny 6 5 2 5 5" xfId="17550" xr:uid="{6763E17A-6F8A-4395-8F18-CC08DAC4FFAC}"/>
    <cellStyle name="Normalny 6 5 2 6" xfId="17551" xr:uid="{94472B40-2D4C-4C87-ABA6-664350278D42}"/>
    <cellStyle name="Normalny 6 5 2 6 2" xfId="17552" xr:uid="{34A3DE2D-AA68-40C1-B4C8-7FF4A8F40E6B}"/>
    <cellStyle name="Normalny 6 5 2 6 2 2" xfId="17553" xr:uid="{AC4F2417-3B59-44B5-86AA-B3EE4D62F05D}"/>
    <cellStyle name="Normalny 6 5 2 6 2 2 2" xfId="17554" xr:uid="{DDABB78B-5A02-4B32-8325-20431ECE9153}"/>
    <cellStyle name="Normalny 6 5 2 6 2 3" xfId="17555" xr:uid="{6AB5F2C8-2CE7-492E-9AEF-A7ED8937E795}"/>
    <cellStyle name="Normalny 6 5 2 6 3" xfId="17556" xr:uid="{274D878D-BD47-46D6-982E-E1DC2576E854}"/>
    <cellStyle name="Normalny 6 5 2 6 3 2" xfId="17557" xr:uid="{6738988D-12B7-4B3D-B743-B44A5F26C16F}"/>
    <cellStyle name="Normalny 6 5 2 6 4" xfId="17558" xr:uid="{64701A91-4ECB-4639-833E-B5593B27198F}"/>
    <cellStyle name="Normalny 6 5 2 7" xfId="17559" xr:uid="{5B9D9372-15EB-447D-9365-63AAFBBF769C}"/>
    <cellStyle name="Normalny 6 5 2 7 2" xfId="17560" xr:uid="{E4301248-6231-4EA6-8469-C3346093D92A}"/>
    <cellStyle name="Normalny 6 5 2 7 2 2" xfId="17561" xr:uid="{18EDFFE4-C80B-4371-8EF6-F65E1CC1FF70}"/>
    <cellStyle name="Normalny 6 5 2 7 3" xfId="17562" xr:uid="{444E2251-FF16-44B9-BE14-294AEC11C49D}"/>
    <cellStyle name="Normalny 6 5 2 8" xfId="17563" xr:uid="{FDF5C592-2A7F-4A68-8D94-8C1E93B46B44}"/>
    <cellStyle name="Normalny 6 5 2 8 2" xfId="17564" xr:uid="{72A1C38A-D128-4115-AA37-966D2DFF753B}"/>
    <cellStyle name="Normalny 6 5 2 9" xfId="17565" xr:uid="{4D5906FD-0410-42C5-8C70-640FEC4F5ED9}"/>
    <cellStyle name="Normalny 6 5 3" xfId="17566" xr:uid="{D182C8C6-2452-41F6-9A72-D172D9BE3BFC}"/>
    <cellStyle name="Normalny 6 5 3 2" xfId="17567" xr:uid="{64CE3C78-B7D0-416B-B87E-AB18F858716C}"/>
    <cellStyle name="Normalny 6 5 3 2 2" xfId="17568" xr:uid="{A46A47C5-B829-492D-A758-21479954644E}"/>
    <cellStyle name="Normalny 6 5 3 2 2 2" xfId="17569" xr:uid="{8D17637C-B5CE-40F7-9EA1-39A1593DBF48}"/>
    <cellStyle name="Normalny 6 5 3 2 2 2 2" xfId="17570" xr:uid="{BC1930EE-F5B2-4CAC-89AC-EFB66FB1414D}"/>
    <cellStyle name="Normalny 6 5 3 2 2 2 2 2" xfId="17571" xr:uid="{FF1F1662-E276-41EE-B9F1-46DF48C49F3D}"/>
    <cellStyle name="Normalny 6 5 3 2 2 2 2 2 2" xfId="17572" xr:uid="{2387B4E9-0BDA-41B1-9954-7CEA603D611E}"/>
    <cellStyle name="Normalny 6 5 3 2 2 2 2 2 2 2" xfId="17573" xr:uid="{245669EF-C5AE-419F-B8AE-3D0BCACB8079}"/>
    <cellStyle name="Normalny 6 5 3 2 2 2 2 2 3" xfId="17574" xr:uid="{B7DEAE91-5F64-433B-B103-4B805B20BF78}"/>
    <cellStyle name="Normalny 6 5 3 2 2 2 2 3" xfId="17575" xr:uid="{C4E2ABA4-E1BA-4A00-9C8F-4F945E62327B}"/>
    <cellStyle name="Normalny 6 5 3 2 2 2 2 3 2" xfId="17576" xr:uid="{9D46EF76-E991-4676-8847-A815DDDF74CC}"/>
    <cellStyle name="Normalny 6 5 3 2 2 2 2 4" xfId="17577" xr:uid="{1395165B-3F66-44EE-B403-5695A5FC6F7E}"/>
    <cellStyle name="Normalny 6 5 3 2 2 2 3" xfId="17578" xr:uid="{EA649320-1F94-407B-95F7-8F7B6DC52A87}"/>
    <cellStyle name="Normalny 6 5 3 2 2 2 3 2" xfId="17579" xr:uid="{CDF2AA57-DAEB-4448-941A-3065776F4680}"/>
    <cellStyle name="Normalny 6 5 3 2 2 2 3 2 2" xfId="17580" xr:uid="{1E19A308-7AAD-4190-B553-B1CA14372215}"/>
    <cellStyle name="Normalny 6 5 3 2 2 2 3 3" xfId="17581" xr:uid="{2EEBC0E7-F2A9-46E3-8390-69A8685E6642}"/>
    <cellStyle name="Normalny 6 5 3 2 2 2 4" xfId="17582" xr:uid="{9DA66A78-C7F7-4F86-B48C-C2B682B718E3}"/>
    <cellStyle name="Normalny 6 5 3 2 2 2 4 2" xfId="17583" xr:uid="{83DEC997-A9AA-4824-B4A4-295AB4F5FA28}"/>
    <cellStyle name="Normalny 6 5 3 2 2 2 5" xfId="17584" xr:uid="{7353D12C-F6DF-4B12-BBE2-FBEA890EDC3B}"/>
    <cellStyle name="Normalny 6 5 3 2 2 3" xfId="17585" xr:uid="{BF1DCBDA-842D-4CEF-B13D-CB2B4701EBDB}"/>
    <cellStyle name="Normalny 6 5 3 2 2 3 2" xfId="17586" xr:uid="{14A81588-C4FD-4DD3-B034-C17EF047B86F}"/>
    <cellStyle name="Normalny 6 5 3 2 2 3 2 2" xfId="17587" xr:uid="{C99FC2F4-03DB-47EA-AE08-EE446FB3CA3B}"/>
    <cellStyle name="Normalny 6 5 3 2 2 3 2 2 2" xfId="17588" xr:uid="{5B7178F3-E454-416A-935E-A08F7D85CC6A}"/>
    <cellStyle name="Normalny 6 5 3 2 2 3 2 3" xfId="17589" xr:uid="{C54072FA-E76C-4A7E-98DA-1B645D5D94C9}"/>
    <cellStyle name="Normalny 6 5 3 2 2 3 3" xfId="17590" xr:uid="{BFF018D6-36B4-459B-9A1A-104673364D53}"/>
    <cellStyle name="Normalny 6 5 3 2 2 3 3 2" xfId="17591" xr:uid="{1A6DF08A-096B-4156-8C8A-5035682079C9}"/>
    <cellStyle name="Normalny 6 5 3 2 2 3 4" xfId="17592" xr:uid="{7F811DC8-36F1-4232-BD36-897CCE895242}"/>
    <cellStyle name="Normalny 6 5 3 2 2 4" xfId="17593" xr:uid="{52807410-8771-4561-A626-F00DDC7CC0DF}"/>
    <cellStyle name="Normalny 6 5 3 2 2 4 2" xfId="17594" xr:uid="{14E5AE15-0047-462E-8602-1B259FD1CA43}"/>
    <cellStyle name="Normalny 6 5 3 2 2 4 2 2" xfId="17595" xr:uid="{46BCC682-5171-4FA1-B79B-5107A05E6B46}"/>
    <cellStyle name="Normalny 6 5 3 2 2 4 3" xfId="17596" xr:uid="{119E3D84-16F5-4F69-AA06-1081F0BFE65A}"/>
    <cellStyle name="Normalny 6 5 3 2 2 5" xfId="17597" xr:uid="{7B1BD46F-D6B1-4FC0-A25E-A09F72B9AF11}"/>
    <cellStyle name="Normalny 6 5 3 2 2 5 2" xfId="17598" xr:uid="{6F8039CF-553B-465E-953B-A100F98ADF60}"/>
    <cellStyle name="Normalny 6 5 3 2 2 6" xfId="17599" xr:uid="{F65AAAD8-D1F7-4E29-9AEA-A4F665BF59C4}"/>
    <cellStyle name="Normalny 6 5 3 2 3" xfId="17600" xr:uid="{262B20EA-0EF8-4A14-8995-92AEACC7ECE9}"/>
    <cellStyle name="Normalny 6 5 3 2 3 2" xfId="17601" xr:uid="{73B72335-5DF6-4DA2-AAAE-1D3257697A4F}"/>
    <cellStyle name="Normalny 6 5 3 2 3 2 2" xfId="17602" xr:uid="{CAA0C3CB-32F7-439E-B7A9-D13517CBFEC8}"/>
    <cellStyle name="Normalny 6 5 3 2 3 2 2 2" xfId="17603" xr:uid="{DF5F5C4D-8154-45D8-BB5E-A770AF75766C}"/>
    <cellStyle name="Normalny 6 5 3 2 3 2 2 2 2" xfId="17604" xr:uid="{AD4D9B57-4544-4A03-B7DF-37944062CD13}"/>
    <cellStyle name="Normalny 6 5 3 2 3 2 2 3" xfId="17605" xr:uid="{E0139360-A2E6-487C-8F99-8F9488D6F10C}"/>
    <cellStyle name="Normalny 6 5 3 2 3 2 3" xfId="17606" xr:uid="{AA5A831C-F23C-4590-ABBE-98B82ACEFF85}"/>
    <cellStyle name="Normalny 6 5 3 2 3 2 3 2" xfId="17607" xr:uid="{0969382F-A9FE-4CEB-A0C9-C976460635DA}"/>
    <cellStyle name="Normalny 6 5 3 2 3 2 4" xfId="17608" xr:uid="{5C801237-2FBD-4FF7-9AC1-C84506E22D9D}"/>
    <cellStyle name="Normalny 6 5 3 2 3 3" xfId="17609" xr:uid="{E5F3D002-F65C-4396-8755-AEB2BE29F8F9}"/>
    <cellStyle name="Normalny 6 5 3 2 3 3 2" xfId="17610" xr:uid="{74AE5A69-AC03-4D6B-AE6F-94FE49342571}"/>
    <cellStyle name="Normalny 6 5 3 2 3 3 2 2" xfId="17611" xr:uid="{562B6453-B9EA-4560-BEAE-6C9F5ED1A3D3}"/>
    <cellStyle name="Normalny 6 5 3 2 3 3 3" xfId="17612" xr:uid="{FC3D74CE-0E2A-4323-934B-B677D54CCEFC}"/>
    <cellStyle name="Normalny 6 5 3 2 3 4" xfId="17613" xr:uid="{51BB9765-3B00-4AE9-96C6-AB5272376A0D}"/>
    <cellStyle name="Normalny 6 5 3 2 3 4 2" xfId="17614" xr:uid="{26073473-DB26-4856-9E91-CDCE0B21AEA0}"/>
    <cellStyle name="Normalny 6 5 3 2 3 5" xfId="17615" xr:uid="{49CF6248-A72F-4A3A-88E1-158764E805E9}"/>
    <cellStyle name="Normalny 6 5 3 2 4" xfId="17616" xr:uid="{267E6FBD-B660-4FDC-B2E6-3375E2844A1D}"/>
    <cellStyle name="Normalny 6 5 3 2 4 2" xfId="17617" xr:uid="{580942A6-68FB-40B0-A2C3-E8A2F94EF8E0}"/>
    <cellStyle name="Normalny 6 5 3 2 4 2 2" xfId="17618" xr:uid="{094D19E9-AD09-47D8-8833-E8A068D6D841}"/>
    <cellStyle name="Normalny 6 5 3 2 4 2 2 2" xfId="17619" xr:uid="{C94D28D5-D23E-4C7A-A973-D1A0B5AF92C9}"/>
    <cellStyle name="Normalny 6 5 3 2 4 2 3" xfId="17620" xr:uid="{366ABB0F-5A20-4625-A2C0-E1FEBFB5CB3E}"/>
    <cellStyle name="Normalny 6 5 3 2 4 3" xfId="17621" xr:uid="{66DC0269-23B9-4B83-955C-8E98FD54C00F}"/>
    <cellStyle name="Normalny 6 5 3 2 4 3 2" xfId="17622" xr:uid="{5746CBB3-7BFF-40DB-9BFD-9BED6AA13150}"/>
    <cellStyle name="Normalny 6 5 3 2 4 4" xfId="17623" xr:uid="{B9F19D20-1535-42C9-97FC-061331F2311F}"/>
    <cellStyle name="Normalny 6 5 3 2 5" xfId="17624" xr:uid="{B2F0FF42-7EC0-487A-8139-0D96D4A4BBE9}"/>
    <cellStyle name="Normalny 6 5 3 2 5 2" xfId="17625" xr:uid="{0D9A6D45-D446-4CB9-B0A4-F23BC263FF12}"/>
    <cellStyle name="Normalny 6 5 3 2 5 2 2" xfId="17626" xr:uid="{C9AAD9E0-4712-4834-9071-4DCBC8FB6604}"/>
    <cellStyle name="Normalny 6 5 3 2 5 3" xfId="17627" xr:uid="{BEB4D516-C4C3-432C-B2A4-3396C55628E2}"/>
    <cellStyle name="Normalny 6 5 3 2 6" xfId="17628" xr:uid="{B5FB7C2E-A520-4FD8-88C5-EEFF8718487C}"/>
    <cellStyle name="Normalny 6 5 3 2 6 2" xfId="17629" xr:uid="{61D9EFBC-9215-458F-A24C-F4C1111697DB}"/>
    <cellStyle name="Normalny 6 5 3 2 7" xfId="17630" xr:uid="{6478DE5D-8F01-4C0F-8772-1CE3142987A5}"/>
    <cellStyle name="Normalny 6 5 3 3" xfId="17631" xr:uid="{B9C3E1A7-950B-4BFB-B28F-203E9872E49C}"/>
    <cellStyle name="Normalny 6 5 3 3 2" xfId="17632" xr:uid="{2AA85521-86E5-4506-9125-9E5304EA0478}"/>
    <cellStyle name="Normalny 6 5 3 3 2 2" xfId="17633" xr:uid="{D6881522-D882-474C-AEE2-9A6B65491930}"/>
    <cellStyle name="Normalny 6 5 3 3 2 2 2" xfId="17634" xr:uid="{410B7137-4F3A-4077-A409-352D1BA8EBF4}"/>
    <cellStyle name="Normalny 6 5 3 3 2 2 2 2" xfId="17635" xr:uid="{BCCCD111-9880-4437-BB56-7F4178EB4B8D}"/>
    <cellStyle name="Normalny 6 5 3 3 2 2 2 2 2" xfId="17636" xr:uid="{59C84323-2892-4135-B60D-8AE3504E534A}"/>
    <cellStyle name="Normalny 6 5 3 3 2 2 2 3" xfId="17637" xr:uid="{18A5E026-A2D5-4DA0-9854-07FE96DFDB23}"/>
    <cellStyle name="Normalny 6 5 3 3 2 2 3" xfId="17638" xr:uid="{A1E09305-BDFA-4C88-B7CD-2F0260B3D7A1}"/>
    <cellStyle name="Normalny 6 5 3 3 2 2 3 2" xfId="17639" xr:uid="{B28111A8-5EAE-442B-95A5-2D2AF3A7BD4E}"/>
    <cellStyle name="Normalny 6 5 3 3 2 2 4" xfId="17640" xr:uid="{B7A6DEA3-712B-4235-B363-90A1264BEB60}"/>
    <cellStyle name="Normalny 6 5 3 3 2 3" xfId="17641" xr:uid="{00D3C637-5FAD-4093-8BC1-3C635538A6DC}"/>
    <cellStyle name="Normalny 6 5 3 3 2 3 2" xfId="17642" xr:uid="{6BD47DCD-1CC4-4562-880A-6EE64C2BB0DD}"/>
    <cellStyle name="Normalny 6 5 3 3 2 3 2 2" xfId="17643" xr:uid="{239324F4-F5C7-4BC9-9133-9B914DD189F3}"/>
    <cellStyle name="Normalny 6 5 3 3 2 3 3" xfId="17644" xr:uid="{EF5377CF-3747-4A5D-8006-6F5254897542}"/>
    <cellStyle name="Normalny 6 5 3 3 2 4" xfId="17645" xr:uid="{72805439-1D59-4232-ACA7-07F72EDC8048}"/>
    <cellStyle name="Normalny 6 5 3 3 2 4 2" xfId="17646" xr:uid="{B31B21D9-553C-4CDA-86F0-2CD80776D462}"/>
    <cellStyle name="Normalny 6 5 3 3 2 5" xfId="17647" xr:uid="{1090494F-BC90-4CAC-9447-96C0846B83F8}"/>
    <cellStyle name="Normalny 6 5 3 3 3" xfId="17648" xr:uid="{40A5F2D0-B865-487C-9681-F33C30276C7F}"/>
    <cellStyle name="Normalny 6 5 3 3 3 2" xfId="17649" xr:uid="{C1F3494D-220C-4C64-99A8-E6E937CA7502}"/>
    <cellStyle name="Normalny 6 5 3 3 3 2 2" xfId="17650" xr:uid="{F10674CD-C2D4-4224-ABE4-F870F7A34A37}"/>
    <cellStyle name="Normalny 6 5 3 3 3 2 2 2" xfId="17651" xr:uid="{A2CE00D7-C251-4369-9E59-CB3D4F6B4DD3}"/>
    <cellStyle name="Normalny 6 5 3 3 3 2 3" xfId="17652" xr:uid="{C299F049-7EC2-43E1-81C5-A69D75A49FAF}"/>
    <cellStyle name="Normalny 6 5 3 3 3 3" xfId="17653" xr:uid="{633BDD73-236F-4E98-9BBA-24CCBED69AE1}"/>
    <cellStyle name="Normalny 6 5 3 3 3 3 2" xfId="17654" xr:uid="{12F2E989-7E03-4831-B799-3F1CDB60E4F4}"/>
    <cellStyle name="Normalny 6 5 3 3 3 4" xfId="17655" xr:uid="{C879BEFE-82BD-4957-B7F4-7AF8EC26FB61}"/>
    <cellStyle name="Normalny 6 5 3 3 4" xfId="17656" xr:uid="{9800011E-E1AC-4B50-A61F-AEDF7489964A}"/>
    <cellStyle name="Normalny 6 5 3 3 4 2" xfId="17657" xr:uid="{1F123053-B624-4EC2-81AD-C7AD15DA9988}"/>
    <cellStyle name="Normalny 6 5 3 3 4 2 2" xfId="17658" xr:uid="{33F0C88B-8249-48B6-94A3-64DE0E7C4864}"/>
    <cellStyle name="Normalny 6 5 3 3 4 3" xfId="17659" xr:uid="{2482152D-09CC-4126-8C35-E19865E50B8B}"/>
    <cellStyle name="Normalny 6 5 3 3 5" xfId="17660" xr:uid="{E754C546-E6D7-4E64-8194-14B6B13EB2A0}"/>
    <cellStyle name="Normalny 6 5 3 3 5 2" xfId="17661" xr:uid="{423EA9DD-6A83-4EAE-BA8E-9B49851A8D9D}"/>
    <cellStyle name="Normalny 6 5 3 3 6" xfId="17662" xr:uid="{D9D09A50-9621-4D7A-8E9C-B876F2B6EFF7}"/>
    <cellStyle name="Normalny 6 5 3 4" xfId="17663" xr:uid="{7CBD51EB-9E12-4F48-B064-6D7026DB8B55}"/>
    <cellStyle name="Normalny 6 5 3 4 2" xfId="17664" xr:uid="{69E8E1C7-619F-471D-A985-6A81C68D6E5E}"/>
    <cellStyle name="Normalny 6 5 3 4 2 2" xfId="17665" xr:uid="{226BA1CC-94B1-4810-9D69-1ABD1DFF2C8E}"/>
    <cellStyle name="Normalny 6 5 3 4 2 2 2" xfId="17666" xr:uid="{E3FD5FDD-2DB7-45FB-A980-A8DE8A2EB581}"/>
    <cellStyle name="Normalny 6 5 3 4 2 2 2 2" xfId="17667" xr:uid="{1759B192-E166-4551-925F-514FC0CE91B2}"/>
    <cellStyle name="Normalny 6 5 3 4 2 2 3" xfId="17668" xr:uid="{332967F6-08EC-4F08-83E2-B0416C4B367F}"/>
    <cellStyle name="Normalny 6 5 3 4 2 3" xfId="17669" xr:uid="{1343B35A-C951-4192-B8D2-DCFF365F15C7}"/>
    <cellStyle name="Normalny 6 5 3 4 2 3 2" xfId="17670" xr:uid="{9D6F5C9C-2498-4E39-B204-B9B4A1DB9802}"/>
    <cellStyle name="Normalny 6 5 3 4 2 4" xfId="17671" xr:uid="{377AC2D0-9A17-4A16-AFE8-27B97C907B50}"/>
    <cellStyle name="Normalny 6 5 3 4 3" xfId="17672" xr:uid="{01975E09-817D-44F4-89A0-E230D24C72AF}"/>
    <cellStyle name="Normalny 6 5 3 4 3 2" xfId="17673" xr:uid="{41D4A2BC-BD16-4C23-A6B4-C53A74FB9076}"/>
    <cellStyle name="Normalny 6 5 3 4 3 2 2" xfId="17674" xr:uid="{ACD43F7A-B714-43B6-B18A-C966075B5143}"/>
    <cellStyle name="Normalny 6 5 3 4 3 3" xfId="17675" xr:uid="{C26E61FE-6634-49A0-AC61-8111A0ED6D18}"/>
    <cellStyle name="Normalny 6 5 3 4 4" xfId="17676" xr:uid="{9961502A-8C19-4707-9B70-46F3E7BF3C9F}"/>
    <cellStyle name="Normalny 6 5 3 4 4 2" xfId="17677" xr:uid="{3047102B-9BC1-4E79-A770-5BCED5FF724F}"/>
    <cellStyle name="Normalny 6 5 3 4 5" xfId="17678" xr:uid="{5EB238B6-69C1-4F9B-9808-1DB730B285E4}"/>
    <cellStyle name="Normalny 6 5 3 5" xfId="17679" xr:uid="{23177CC7-E942-4E5F-BFE0-FD04B5B03F33}"/>
    <cellStyle name="Normalny 6 5 3 5 2" xfId="17680" xr:uid="{4F7E98E3-1A9A-41EF-BB58-B02ED6BF0A51}"/>
    <cellStyle name="Normalny 6 5 3 5 2 2" xfId="17681" xr:uid="{945538BC-C64D-4092-B9C8-7BA9B07EE37A}"/>
    <cellStyle name="Normalny 6 5 3 5 2 2 2" xfId="17682" xr:uid="{53FEA384-9F10-4406-86C1-A624087AEA3D}"/>
    <cellStyle name="Normalny 6 5 3 5 2 3" xfId="17683" xr:uid="{B5174DCA-5063-4B56-94BB-3D4728830515}"/>
    <cellStyle name="Normalny 6 5 3 5 3" xfId="17684" xr:uid="{BA76523B-BEC4-4C21-9EA3-18E726C58C88}"/>
    <cellStyle name="Normalny 6 5 3 5 3 2" xfId="17685" xr:uid="{E87AD7D3-D7A3-4132-9F67-CBAB7B1B50C3}"/>
    <cellStyle name="Normalny 6 5 3 5 4" xfId="17686" xr:uid="{DC5D790A-956E-4A28-A607-BFA1C43B5064}"/>
    <cellStyle name="Normalny 6 5 3 6" xfId="17687" xr:uid="{423EC1FD-3C2D-4AC9-90F5-0C5D09AF2ACC}"/>
    <cellStyle name="Normalny 6 5 3 6 2" xfId="17688" xr:uid="{A0C120D1-D102-4C15-9ADB-C5E7FDC2D502}"/>
    <cellStyle name="Normalny 6 5 3 6 2 2" xfId="17689" xr:uid="{2319955A-DD4C-4BB9-A8D8-B152A47733AE}"/>
    <cellStyle name="Normalny 6 5 3 6 3" xfId="17690" xr:uid="{3D178A72-2985-464F-A08B-C74FDFDA0B39}"/>
    <cellStyle name="Normalny 6 5 3 7" xfId="17691" xr:uid="{AC06C8ED-EA00-489C-BBCA-203F9A555634}"/>
    <cellStyle name="Normalny 6 5 3 7 2" xfId="17692" xr:uid="{99FC1D90-29F3-48D9-80CC-C183943FD3C8}"/>
    <cellStyle name="Normalny 6 5 3 8" xfId="17693" xr:uid="{C6DC2E67-EA2C-48F9-B804-495A2C4C2C98}"/>
    <cellStyle name="Normalny 6 5 4" xfId="17694" xr:uid="{39CACDFA-4773-425E-A147-D6E2A4F5CF37}"/>
    <cellStyle name="Normalny 6 5 4 2" xfId="17695" xr:uid="{A04267DA-3E9B-415B-A5EC-F1D047033939}"/>
    <cellStyle name="Normalny 6 5 4 2 2" xfId="17696" xr:uid="{7EECC011-4CFE-45F9-8506-E4B2082FEC01}"/>
    <cellStyle name="Normalny 6 5 4 2 2 2" xfId="17697" xr:uid="{4609C9F1-1234-4663-8A5E-D822C802E816}"/>
    <cellStyle name="Normalny 6 5 4 2 2 2 2" xfId="17698" xr:uid="{83AB2062-870B-4D9B-B1CC-939876C804B2}"/>
    <cellStyle name="Normalny 6 5 4 2 2 2 2 2" xfId="17699" xr:uid="{A75952E5-51DE-470F-9021-1E147922C3A2}"/>
    <cellStyle name="Normalny 6 5 4 2 2 2 2 2 2" xfId="17700" xr:uid="{83179F55-F03F-4242-9C3A-66C6BA3F2AAF}"/>
    <cellStyle name="Normalny 6 5 4 2 2 2 2 3" xfId="17701" xr:uid="{D346BC35-661E-4E10-8B5B-2C75C1C1AF85}"/>
    <cellStyle name="Normalny 6 5 4 2 2 2 3" xfId="17702" xr:uid="{FD5222F1-111B-4260-862A-9EA83BF39E52}"/>
    <cellStyle name="Normalny 6 5 4 2 2 2 3 2" xfId="17703" xr:uid="{57C1AE1D-5034-412B-8877-7A1BD8AA055E}"/>
    <cellStyle name="Normalny 6 5 4 2 2 2 4" xfId="17704" xr:uid="{E136B7B9-A8D9-47E0-988B-CD8CBB16794C}"/>
    <cellStyle name="Normalny 6 5 4 2 2 3" xfId="17705" xr:uid="{22785E21-5D49-4577-A633-CA57E9AE43BA}"/>
    <cellStyle name="Normalny 6 5 4 2 2 3 2" xfId="17706" xr:uid="{C5A37D11-AD54-4D7E-A71D-818A8ABF786C}"/>
    <cellStyle name="Normalny 6 5 4 2 2 3 2 2" xfId="17707" xr:uid="{E3AD81B9-5B51-4444-BADB-8F5A111422D1}"/>
    <cellStyle name="Normalny 6 5 4 2 2 3 3" xfId="17708" xr:uid="{9BDBAC38-B8D0-4C36-80B4-5A12C3FA8537}"/>
    <cellStyle name="Normalny 6 5 4 2 2 4" xfId="17709" xr:uid="{8A4F40DA-C831-4CB4-9D86-74A68DE98F92}"/>
    <cellStyle name="Normalny 6 5 4 2 2 4 2" xfId="17710" xr:uid="{733ED30A-29BA-4C48-B46F-338B7C310CAC}"/>
    <cellStyle name="Normalny 6 5 4 2 2 5" xfId="17711" xr:uid="{90B21FBC-CD85-42EA-921D-2A2C059396B0}"/>
    <cellStyle name="Normalny 6 5 4 2 3" xfId="17712" xr:uid="{C07E3E39-F249-4174-B9B1-26F8A9A4ABF1}"/>
    <cellStyle name="Normalny 6 5 4 2 3 2" xfId="17713" xr:uid="{F7E46D4C-AD7F-46F8-93BF-3BBF06C0A170}"/>
    <cellStyle name="Normalny 6 5 4 2 3 2 2" xfId="17714" xr:uid="{80AF7EFD-530B-453C-B64A-4018304F2C22}"/>
    <cellStyle name="Normalny 6 5 4 2 3 2 2 2" xfId="17715" xr:uid="{61C5DF8F-00A8-4A2F-B921-59D280714498}"/>
    <cellStyle name="Normalny 6 5 4 2 3 2 3" xfId="17716" xr:uid="{266266C4-8616-4AD1-9F17-9490B99F4453}"/>
    <cellStyle name="Normalny 6 5 4 2 3 3" xfId="17717" xr:uid="{589BBECD-4F5C-4C23-B502-1C7820FD4E23}"/>
    <cellStyle name="Normalny 6 5 4 2 3 3 2" xfId="17718" xr:uid="{94581122-CD2C-44FF-935F-D96B11FF2DA9}"/>
    <cellStyle name="Normalny 6 5 4 2 3 4" xfId="17719" xr:uid="{890E4D09-D46D-4922-A034-9C4E8076D8FA}"/>
    <cellStyle name="Normalny 6 5 4 2 4" xfId="17720" xr:uid="{C823DA44-CBBC-4004-A644-F85557B130C0}"/>
    <cellStyle name="Normalny 6 5 4 2 4 2" xfId="17721" xr:uid="{591F4E00-3F81-48E0-B105-B61866ECF6F8}"/>
    <cellStyle name="Normalny 6 5 4 2 4 2 2" xfId="17722" xr:uid="{C41ACEF7-EED7-43C2-ACBF-EF2CBA7E7E61}"/>
    <cellStyle name="Normalny 6 5 4 2 4 3" xfId="17723" xr:uid="{3C369CAB-FCD9-4BD6-B103-CBD4EB174B9B}"/>
    <cellStyle name="Normalny 6 5 4 2 5" xfId="17724" xr:uid="{A432DA60-3257-4C20-8064-DAA2A7FC2DFA}"/>
    <cellStyle name="Normalny 6 5 4 2 5 2" xfId="17725" xr:uid="{5880528B-21B6-4E43-960D-188E7ED2B849}"/>
    <cellStyle name="Normalny 6 5 4 2 6" xfId="17726" xr:uid="{E1DF99E2-244D-426D-BF04-19003F1E2B1E}"/>
    <cellStyle name="Normalny 6 5 4 3" xfId="17727" xr:uid="{04AB9B44-C111-4552-8D0B-E0056760DC26}"/>
    <cellStyle name="Normalny 6 5 4 3 2" xfId="17728" xr:uid="{48ECD65E-9272-419E-857D-8C1FC0F9C054}"/>
    <cellStyle name="Normalny 6 5 4 3 2 2" xfId="17729" xr:uid="{999B7632-5305-4BF0-A3F8-B5A334190F42}"/>
    <cellStyle name="Normalny 6 5 4 3 2 2 2" xfId="17730" xr:uid="{1E9E9569-6D25-4AA0-9FDE-32044D66A340}"/>
    <cellStyle name="Normalny 6 5 4 3 2 2 2 2" xfId="17731" xr:uid="{33B5332A-C8B3-4B5C-8730-0A290CA01277}"/>
    <cellStyle name="Normalny 6 5 4 3 2 2 3" xfId="17732" xr:uid="{C4662363-6809-442D-8ECE-397DA38C08D5}"/>
    <cellStyle name="Normalny 6 5 4 3 2 3" xfId="17733" xr:uid="{DF0927C3-2BFD-4C66-BF10-465A13D59748}"/>
    <cellStyle name="Normalny 6 5 4 3 2 3 2" xfId="17734" xr:uid="{12C2AED5-AD2B-4D3A-A3AC-1B9BBFEBEC69}"/>
    <cellStyle name="Normalny 6 5 4 3 2 4" xfId="17735" xr:uid="{B6EF5D2D-7FCE-4065-9C2B-F1E20653AC17}"/>
    <cellStyle name="Normalny 6 5 4 3 3" xfId="17736" xr:uid="{E4111C0A-C2AD-48AD-B283-9EE8682C8BE1}"/>
    <cellStyle name="Normalny 6 5 4 3 3 2" xfId="17737" xr:uid="{3209DADC-1C81-4CB8-A915-1BA187682CFF}"/>
    <cellStyle name="Normalny 6 5 4 3 3 2 2" xfId="17738" xr:uid="{00EA5D90-ED95-4E5E-89B4-96E964849269}"/>
    <cellStyle name="Normalny 6 5 4 3 3 3" xfId="17739" xr:uid="{BB0A1B0B-4024-4D6A-9965-0A29022627F8}"/>
    <cellStyle name="Normalny 6 5 4 3 4" xfId="17740" xr:uid="{ECE72D06-853D-4A58-9F5C-1690FBB7DF13}"/>
    <cellStyle name="Normalny 6 5 4 3 4 2" xfId="17741" xr:uid="{F27D2862-0377-4689-B35D-56F5E38340C7}"/>
    <cellStyle name="Normalny 6 5 4 3 5" xfId="17742" xr:uid="{5DD17CAD-7066-4418-BCF7-B5C999080AB6}"/>
    <cellStyle name="Normalny 6 5 4 4" xfId="17743" xr:uid="{ED027580-A132-4129-8B64-AA068AF08609}"/>
    <cellStyle name="Normalny 6 5 4 4 2" xfId="17744" xr:uid="{790950DE-BAA3-48BF-B5F0-08ABB3E8029A}"/>
    <cellStyle name="Normalny 6 5 4 4 2 2" xfId="17745" xr:uid="{DA49496D-3F04-4BC0-A119-8C578DF33B0F}"/>
    <cellStyle name="Normalny 6 5 4 4 2 2 2" xfId="17746" xr:uid="{DE63E686-EB97-4B15-8983-88F53C015B3B}"/>
    <cellStyle name="Normalny 6 5 4 4 2 3" xfId="17747" xr:uid="{465A5269-5E76-4B89-8405-25D6C969EE17}"/>
    <cellStyle name="Normalny 6 5 4 4 3" xfId="17748" xr:uid="{5FEEC829-DA6E-45D5-B9BA-2041C9F9E718}"/>
    <cellStyle name="Normalny 6 5 4 4 3 2" xfId="17749" xr:uid="{F6E63B8E-E309-42A0-AC94-08DD88E92139}"/>
    <cellStyle name="Normalny 6 5 4 4 4" xfId="17750" xr:uid="{8D5A1608-6350-4C76-A3F3-19E568D730F0}"/>
    <cellStyle name="Normalny 6 5 4 5" xfId="17751" xr:uid="{2BAE2AFD-D00A-4DF5-9ED1-4C2F41D10E57}"/>
    <cellStyle name="Normalny 6 5 4 5 2" xfId="17752" xr:uid="{CAC39DB6-5BC4-4749-BE9E-0607BB0D85F2}"/>
    <cellStyle name="Normalny 6 5 4 5 2 2" xfId="17753" xr:uid="{EF45EBE7-F187-4E07-A277-C26FF00622C1}"/>
    <cellStyle name="Normalny 6 5 4 5 3" xfId="17754" xr:uid="{E56FB2F2-CD53-4508-BA68-C3333581CD33}"/>
    <cellStyle name="Normalny 6 5 4 6" xfId="17755" xr:uid="{CB84DCA6-BB92-4FDD-A13E-53DD1529E7C8}"/>
    <cellStyle name="Normalny 6 5 4 6 2" xfId="17756" xr:uid="{E497656D-27F1-4371-B5F1-4F495184045E}"/>
    <cellStyle name="Normalny 6 5 4 7" xfId="17757" xr:uid="{D55F7B54-2954-4F7C-AC7B-8B84C297F2BB}"/>
    <cellStyle name="Normalny 6 5 5" xfId="17758" xr:uid="{D312AAF7-70A4-42D0-BF01-64B4AA1B4CF2}"/>
    <cellStyle name="Normalny 6 5 5 2" xfId="17759" xr:uid="{34B8CA10-8E32-4D0E-80E6-262D8C98A63C}"/>
    <cellStyle name="Normalny 6 5 5 2 2" xfId="17760" xr:uid="{45DF031B-BE80-4890-8297-970B3FECC48A}"/>
    <cellStyle name="Normalny 6 5 5 2 2 2" xfId="17761" xr:uid="{B7E87C3D-F5FC-41A1-8619-BC43A9D4BC4E}"/>
    <cellStyle name="Normalny 6 5 5 2 2 2 2" xfId="17762" xr:uid="{E824D075-2FC4-4D55-B961-69C0340C093E}"/>
    <cellStyle name="Normalny 6 5 5 2 2 2 2 2" xfId="17763" xr:uid="{9466A2DD-AE10-4116-8D64-0A433110B398}"/>
    <cellStyle name="Normalny 6 5 5 2 2 2 3" xfId="17764" xr:uid="{38B49410-5475-4106-8738-BABE8F64DE84}"/>
    <cellStyle name="Normalny 6 5 5 2 2 3" xfId="17765" xr:uid="{3D377346-C601-4B91-A8C2-3C9C5E2CF01B}"/>
    <cellStyle name="Normalny 6 5 5 2 2 3 2" xfId="17766" xr:uid="{902ED534-0704-465B-B486-F0410093ABCC}"/>
    <cellStyle name="Normalny 6 5 5 2 2 4" xfId="17767" xr:uid="{0467A83B-602A-43D4-B7B3-28F0D618F686}"/>
    <cellStyle name="Normalny 6 5 5 2 3" xfId="17768" xr:uid="{C5B4D303-9604-4EE6-89B3-1746B2266C69}"/>
    <cellStyle name="Normalny 6 5 5 2 3 2" xfId="17769" xr:uid="{E9C8849A-4EC0-445C-AC76-021601EE9F5E}"/>
    <cellStyle name="Normalny 6 5 5 2 3 2 2" xfId="17770" xr:uid="{BF1AB2B4-F4EB-4ABE-A0B9-67C5F00568BF}"/>
    <cellStyle name="Normalny 6 5 5 2 3 3" xfId="17771" xr:uid="{AC5F6ACE-716B-49E9-B6EC-30D4DB3F522C}"/>
    <cellStyle name="Normalny 6 5 5 2 4" xfId="17772" xr:uid="{A1B9FA77-EFB5-4274-A6FB-971CC4553312}"/>
    <cellStyle name="Normalny 6 5 5 2 4 2" xfId="17773" xr:uid="{DD8D332E-77E0-44AF-8837-ACB2A7A848A7}"/>
    <cellStyle name="Normalny 6 5 5 2 5" xfId="17774" xr:uid="{B1EF4195-A1DC-44D4-BA64-3F6CB1ADAD37}"/>
    <cellStyle name="Normalny 6 5 5 3" xfId="17775" xr:uid="{12EA92DC-CD8F-4396-9C9D-6D531E605436}"/>
    <cellStyle name="Normalny 6 5 5 3 2" xfId="17776" xr:uid="{BF572CE1-351A-4094-A7A6-FF82E23C487B}"/>
    <cellStyle name="Normalny 6 5 5 3 2 2" xfId="17777" xr:uid="{1930CFD7-924C-4F38-8BF9-F4080F8DEC84}"/>
    <cellStyle name="Normalny 6 5 5 3 2 2 2" xfId="17778" xr:uid="{0B605AF2-440D-4888-826F-6C7B9FB1FE23}"/>
    <cellStyle name="Normalny 6 5 5 3 2 3" xfId="17779" xr:uid="{8FBAD5E8-434F-49F8-AA3C-7A13761AF16D}"/>
    <cellStyle name="Normalny 6 5 5 3 3" xfId="17780" xr:uid="{57371A7E-D39C-444A-8DFF-E76780511620}"/>
    <cellStyle name="Normalny 6 5 5 3 3 2" xfId="17781" xr:uid="{EF79ED24-98B9-4DAB-86BC-76463F1F0C62}"/>
    <cellStyle name="Normalny 6 5 5 3 4" xfId="17782" xr:uid="{584E2EB2-1481-4211-8327-A912A0DB0C57}"/>
    <cellStyle name="Normalny 6 5 5 4" xfId="17783" xr:uid="{06F6922D-DA5D-4602-863C-1C34D6F90B8C}"/>
    <cellStyle name="Normalny 6 5 5 4 2" xfId="17784" xr:uid="{AEFBD13B-C576-418A-A00E-B115EBC0243B}"/>
    <cellStyle name="Normalny 6 5 5 4 2 2" xfId="17785" xr:uid="{C09CE6FA-0BDF-4F40-AAB0-995E3686A0DF}"/>
    <cellStyle name="Normalny 6 5 5 4 3" xfId="17786" xr:uid="{40AD77B7-CE42-4F8C-A3ED-4B4243BF6EC0}"/>
    <cellStyle name="Normalny 6 5 5 5" xfId="17787" xr:uid="{753A37CF-9CD3-4186-8166-515BE4DF639B}"/>
    <cellStyle name="Normalny 6 5 5 5 2" xfId="17788" xr:uid="{B08DAAA8-C3FC-41E6-B851-E77DCE52B1D6}"/>
    <cellStyle name="Normalny 6 5 5 6" xfId="17789" xr:uid="{67669721-1E92-4083-9C1F-D4A4F1C2F5DD}"/>
    <cellStyle name="Normalny 6 5 6" xfId="17790" xr:uid="{8A2361ED-1755-4BAD-A1B9-25C8EB3E02B4}"/>
    <cellStyle name="Normalny 6 5 6 2" xfId="17791" xr:uid="{3F93AF51-4457-426A-8D87-77EA29C22BF2}"/>
    <cellStyle name="Normalny 6 5 6 2 2" xfId="17792" xr:uid="{7BC61602-9760-4497-8F8E-64F0C615D4E0}"/>
    <cellStyle name="Normalny 6 5 6 2 2 2" xfId="17793" xr:uid="{84810B78-DB92-40A2-A0CC-94DE78D003B5}"/>
    <cellStyle name="Normalny 6 5 6 2 2 2 2" xfId="17794" xr:uid="{50C056A2-78C5-4327-B283-868DCD3C8267}"/>
    <cellStyle name="Normalny 6 5 6 2 2 3" xfId="17795" xr:uid="{614DD372-0DCB-419F-87C3-0B0D2C4DC6BD}"/>
    <cellStyle name="Normalny 6 5 6 2 3" xfId="17796" xr:uid="{844165B0-7ADA-468E-A1C2-2210327FBA09}"/>
    <cellStyle name="Normalny 6 5 6 2 3 2" xfId="17797" xr:uid="{B2399A65-85D0-4217-9919-13BF06C9A422}"/>
    <cellStyle name="Normalny 6 5 6 2 4" xfId="17798" xr:uid="{7E3325D5-891C-44F4-8F6A-650F1C9148CF}"/>
    <cellStyle name="Normalny 6 5 6 3" xfId="17799" xr:uid="{18E0CC45-FD80-41BF-9258-B9F9C9AE15DC}"/>
    <cellStyle name="Normalny 6 5 6 3 2" xfId="17800" xr:uid="{E55BEB9C-01A2-43D9-9AD0-2C6DB1EA7777}"/>
    <cellStyle name="Normalny 6 5 6 3 2 2" xfId="17801" xr:uid="{F2991411-1E90-4918-8BEA-015029D2812F}"/>
    <cellStyle name="Normalny 6 5 6 3 3" xfId="17802" xr:uid="{5E513C54-13E8-46D5-B31F-4DC1613DD25D}"/>
    <cellStyle name="Normalny 6 5 6 4" xfId="17803" xr:uid="{1A578781-1EE7-4157-B8A8-F22FC45430D4}"/>
    <cellStyle name="Normalny 6 5 6 4 2" xfId="17804" xr:uid="{781C4204-62BC-4044-8325-D44F736EAA24}"/>
    <cellStyle name="Normalny 6 5 6 5" xfId="17805" xr:uid="{B31C2DFD-6F87-449F-9592-020E116BEAA6}"/>
    <cellStyle name="Normalny 6 5 7" xfId="17806" xr:uid="{FD82FAC0-B744-454F-B6DC-34EE2094CE5A}"/>
    <cellStyle name="Normalny 6 5 7 2" xfId="17807" xr:uid="{197EEB8B-60F9-4C7E-B837-7A987EE5688F}"/>
    <cellStyle name="Normalny 6 5 7 2 2" xfId="17808" xr:uid="{4BBACCEB-CCE5-42CB-BC9A-30251337AB36}"/>
    <cellStyle name="Normalny 6 5 7 2 2 2" xfId="17809" xr:uid="{FF444467-4AB4-41A0-8105-B8618D8B7EC2}"/>
    <cellStyle name="Normalny 6 5 7 2 3" xfId="17810" xr:uid="{8C065A16-38DA-49ED-AF08-6AC195CC8BCE}"/>
    <cellStyle name="Normalny 6 5 7 3" xfId="17811" xr:uid="{BB29FF4E-CAC3-4D9B-90CC-17702AB4ABCC}"/>
    <cellStyle name="Normalny 6 5 7 3 2" xfId="17812" xr:uid="{8B7A8CDE-8F76-4286-BCCB-651D8394C10E}"/>
    <cellStyle name="Normalny 6 5 7 4" xfId="17813" xr:uid="{E1910B9F-3E25-4FAC-AB19-AF5D1E184236}"/>
    <cellStyle name="Normalny 6 5 8" xfId="17814" xr:uid="{EE1E557C-1D89-4D66-9EC6-DA9EE728EE26}"/>
    <cellStyle name="Normalny 6 5 8 2" xfId="17815" xr:uid="{0B4ECED9-9667-43EC-86DC-43042BDBBC7E}"/>
    <cellStyle name="Normalny 6 5 8 2 2" xfId="17816" xr:uid="{DEFB75EF-993B-4A99-B30A-DC2B684F2206}"/>
    <cellStyle name="Normalny 6 5 8 3" xfId="17817" xr:uid="{3859C832-1EEF-4723-9444-E795E1FBCB04}"/>
    <cellStyle name="Normalny 6 5 9" xfId="17818" xr:uid="{71B8139B-10A7-41F0-8233-B6B93F024141}"/>
    <cellStyle name="Normalny 6 5 9 2" xfId="17819" xr:uid="{11BC82EC-CD11-44D1-8F55-1EBF9AA91B1B}"/>
    <cellStyle name="Normalny 6 6" xfId="17820" xr:uid="{2500993E-2BCD-46C3-8347-EDAA90E35030}"/>
    <cellStyle name="Normalny 6 6 10" xfId="40784" xr:uid="{BE026FCC-F72C-4583-8C25-FCB066626928}"/>
    <cellStyle name="Normalny 6 6 2" xfId="17821" xr:uid="{BED47028-7807-4B37-8881-096B21640F4A}"/>
    <cellStyle name="Normalny 6 6 2 2" xfId="17822" xr:uid="{13E68E4E-C073-4B62-A43A-EBEAB994BC92}"/>
    <cellStyle name="Normalny 6 6 2 2 2" xfId="17823" xr:uid="{AF50901A-0639-43E7-9255-D7277924B7C7}"/>
    <cellStyle name="Normalny 6 6 2 2 2 2" xfId="17824" xr:uid="{FEC17FF1-1E7F-4934-BA76-89CB476B82AD}"/>
    <cellStyle name="Normalny 6 6 2 2 2 2 2" xfId="17825" xr:uid="{55E5F503-91CC-48B3-9AB8-CB9BC16B7619}"/>
    <cellStyle name="Normalny 6 6 2 2 2 2 2 2" xfId="17826" xr:uid="{06B38637-352A-44C7-A051-95851B425B5A}"/>
    <cellStyle name="Normalny 6 6 2 2 2 2 2 2 2" xfId="17827" xr:uid="{32B4DE9B-D8DE-4B4E-8F36-C6BDC62EA5AC}"/>
    <cellStyle name="Normalny 6 6 2 2 2 2 2 2 2 2" xfId="17828" xr:uid="{D48F9724-E966-490F-900A-DA5ED02C1A2F}"/>
    <cellStyle name="Normalny 6 6 2 2 2 2 2 2 3" xfId="17829" xr:uid="{4B9DDB25-3748-4B4D-8D1B-80685B0EAB39}"/>
    <cellStyle name="Normalny 6 6 2 2 2 2 2 3" xfId="17830" xr:uid="{7F65A8A5-7614-4D1B-8594-6AC2669CC80E}"/>
    <cellStyle name="Normalny 6 6 2 2 2 2 2 3 2" xfId="17831" xr:uid="{0BC8EE1E-9413-47E2-9309-7AD6AF2B9DC5}"/>
    <cellStyle name="Normalny 6 6 2 2 2 2 2 4" xfId="17832" xr:uid="{0836281A-F82F-4FAA-A8CF-B7C9337A5861}"/>
    <cellStyle name="Normalny 6 6 2 2 2 2 3" xfId="17833" xr:uid="{DC1286B4-C417-4CCB-8DF8-0EE23B1CDFA8}"/>
    <cellStyle name="Normalny 6 6 2 2 2 2 3 2" xfId="17834" xr:uid="{CF0A2601-39DF-49DE-B00E-3DCB70127212}"/>
    <cellStyle name="Normalny 6 6 2 2 2 2 3 2 2" xfId="17835" xr:uid="{501A1A4E-77FE-4AF7-80E7-10FAE4020805}"/>
    <cellStyle name="Normalny 6 6 2 2 2 2 3 3" xfId="17836" xr:uid="{7307EF34-C8E0-4035-B9CB-1BD2FA493FC6}"/>
    <cellStyle name="Normalny 6 6 2 2 2 2 4" xfId="17837" xr:uid="{18C92584-C980-44CB-92F8-7AE809A7C571}"/>
    <cellStyle name="Normalny 6 6 2 2 2 2 4 2" xfId="17838" xr:uid="{D9E0AC07-B19C-4EC9-987A-E6CBDDCD01F7}"/>
    <cellStyle name="Normalny 6 6 2 2 2 2 5" xfId="17839" xr:uid="{6013DDAB-D0AE-4EEB-AAA4-DBF97210FB7A}"/>
    <cellStyle name="Normalny 6 6 2 2 2 3" xfId="17840" xr:uid="{87D45AB0-283B-4B65-8BF9-3F6C60A97081}"/>
    <cellStyle name="Normalny 6 6 2 2 2 3 2" xfId="17841" xr:uid="{83B7B998-EF2D-47A6-ACFC-EFE5EE9DDCCE}"/>
    <cellStyle name="Normalny 6 6 2 2 2 3 2 2" xfId="17842" xr:uid="{A07118CA-ED88-487F-ABA1-C730915FE968}"/>
    <cellStyle name="Normalny 6 6 2 2 2 3 2 2 2" xfId="17843" xr:uid="{17BF8D6E-175F-4FB0-952C-FF30EDC5B492}"/>
    <cellStyle name="Normalny 6 6 2 2 2 3 2 3" xfId="17844" xr:uid="{670E6367-4337-4291-A1F3-5173020B2C70}"/>
    <cellStyle name="Normalny 6 6 2 2 2 3 3" xfId="17845" xr:uid="{4E5CD097-7269-43A9-8E2C-87D51A1098B7}"/>
    <cellStyle name="Normalny 6 6 2 2 2 3 3 2" xfId="17846" xr:uid="{C17391AA-32B6-4D25-84D5-5C9C1DD534E1}"/>
    <cellStyle name="Normalny 6 6 2 2 2 3 4" xfId="17847" xr:uid="{85829C70-1085-459C-856D-F6814DF77A91}"/>
    <cellStyle name="Normalny 6 6 2 2 2 4" xfId="17848" xr:uid="{15323E6D-8B83-430D-BE30-4C3AA87CAE59}"/>
    <cellStyle name="Normalny 6 6 2 2 2 4 2" xfId="17849" xr:uid="{61E478CF-6A6E-4045-BADF-35AE6B1EF62E}"/>
    <cellStyle name="Normalny 6 6 2 2 2 4 2 2" xfId="17850" xr:uid="{41EDE972-26A1-4521-8249-7180498325F0}"/>
    <cellStyle name="Normalny 6 6 2 2 2 4 3" xfId="17851" xr:uid="{A4A21C14-720A-4B49-9207-9668D00353A4}"/>
    <cellStyle name="Normalny 6 6 2 2 2 5" xfId="17852" xr:uid="{E1F39EC5-9F1C-4EF4-98F6-2348EDB75AE5}"/>
    <cellStyle name="Normalny 6 6 2 2 2 5 2" xfId="17853" xr:uid="{32A34C89-1EC4-46FA-B966-405A879CCF4C}"/>
    <cellStyle name="Normalny 6 6 2 2 2 6" xfId="17854" xr:uid="{A33CB19C-2A77-4D58-AFAA-FA770FC277D1}"/>
    <cellStyle name="Normalny 6 6 2 2 3" xfId="17855" xr:uid="{18077489-411E-4205-9B8A-F52B041ACE63}"/>
    <cellStyle name="Normalny 6 6 2 2 3 2" xfId="17856" xr:uid="{1E4F1C11-01A2-43F9-AFF4-D5D59FE6BA78}"/>
    <cellStyle name="Normalny 6 6 2 2 3 2 2" xfId="17857" xr:uid="{57D82E5B-1A36-422C-8423-452ED9F2E223}"/>
    <cellStyle name="Normalny 6 6 2 2 3 2 2 2" xfId="17858" xr:uid="{90E6F439-81CA-48E2-A4F5-82088354D5BB}"/>
    <cellStyle name="Normalny 6 6 2 2 3 2 2 2 2" xfId="17859" xr:uid="{99B3476F-92CA-4B38-9066-4ED128CC8444}"/>
    <cellStyle name="Normalny 6 6 2 2 3 2 2 3" xfId="17860" xr:uid="{C69845D1-A77D-4793-94E0-1751B6B7E04A}"/>
    <cellStyle name="Normalny 6 6 2 2 3 2 3" xfId="17861" xr:uid="{31F17AA2-339F-4941-B6AD-5509E29700C4}"/>
    <cellStyle name="Normalny 6 6 2 2 3 2 3 2" xfId="17862" xr:uid="{0B87D651-F7FB-4437-9613-C77F57B27431}"/>
    <cellStyle name="Normalny 6 6 2 2 3 2 4" xfId="17863" xr:uid="{E6DD1449-BF66-47B3-A238-7840E4B2C323}"/>
    <cellStyle name="Normalny 6 6 2 2 3 3" xfId="17864" xr:uid="{0092C2DF-5D99-4A39-808E-0BC38BA1F5FD}"/>
    <cellStyle name="Normalny 6 6 2 2 3 3 2" xfId="17865" xr:uid="{8E8ACF2C-375D-4E6A-B0DF-4375FB454665}"/>
    <cellStyle name="Normalny 6 6 2 2 3 3 2 2" xfId="17866" xr:uid="{D2BACF60-6491-4732-9E6D-9220EE4CC132}"/>
    <cellStyle name="Normalny 6 6 2 2 3 3 3" xfId="17867" xr:uid="{1BFEA1D2-EFB1-4926-8892-C89870DACD9B}"/>
    <cellStyle name="Normalny 6 6 2 2 3 4" xfId="17868" xr:uid="{2A8647B0-286D-47D2-8728-A6721AA2F950}"/>
    <cellStyle name="Normalny 6 6 2 2 3 4 2" xfId="17869" xr:uid="{2568A19D-70D1-4FAC-A85B-B0E111CC4C94}"/>
    <cellStyle name="Normalny 6 6 2 2 3 5" xfId="17870" xr:uid="{B641B379-7A6A-47E3-A2FA-C1F1B30CE430}"/>
    <cellStyle name="Normalny 6 6 2 2 4" xfId="17871" xr:uid="{34DA54BD-AD63-46C8-8CF7-7EE112739A28}"/>
    <cellStyle name="Normalny 6 6 2 2 4 2" xfId="17872" xr:uid="{C5DC12CB-FA1A-48BA-A399-C76AC05B793D}"/>
    <cellStyle name="Normalny 6 6 2 2 4 2 2" xfId="17873" xr:uid="{53FFD5DD-0627-4655-A547-EE0942585D72}"/>
    <cellStyle name="Normalny 6 6 2 2 4 2 2 2" xfId="17874" xr:uid="{050BFE7A-50C4-4A26-A3E6-CC9A6187068C}"/>
    <cellStyle name="Normalny 6 6 2 2 4 2 3" xfId="17875" xr:uid="{B5217CD3-10FF-42CF-81A5-6BDD26772575}"/>
    <cellStyle name="Normalny 6 6 2 2 4 3" xfId="17876" xr:uid="{EC93C87C-3514-4F17-827B-B97925513192}"/>
    <cellStyle name="Normalny 6 6 2 2 4 3 2" xfId="17877" xr:uid="{8941FD53-9CB5-47D8-B740-C55D2A34358D}"/>
    <cellStyle name="Normalny 6 6 2 2 4 4" xfId="17878" xr:uid="{827EA34F-257D-4308-B0E6-42EABE2C5BC8}"/>
    <cellStyle name="Normalny 6 6 2 2 5" xfId="17879" xr:uid="{23731B1D-AB68-4F02-9B41-9BF1D0EDF958}"/>
    <cellStyle name="Normalny 6 6 2 2 5 2" xfId="17880" xr:uid="{BBCB6B44-6DF2-4559-8ABB-217A5806F9BD}"/>
    <cellStyle name="Normalny 6 6 2 2 5 2 2" xfId="17881" xr:uid="{E2B5906F-DDE5-4277-9D73-A8A905D6D6BE}"/>
    <cellStyle name="Normalny 6 6 2 2 5 3" xfId="17882" xr:uid="{1E78A4D3-72C6-4917-A478-75B5E1740244}"/>
    <cellStyle name="Normalny 6 6 2 2 6" xfId="17883" xr:uid="{DE677498-EA2E-4E01-9D70-0DD4F5717F7E}"/>
    <cellStyle name="Normalny 6 6 2 2 6 2" xfId="17884" xr:uid="{395DBC14-8F7F-41EF-A404-DF4C97C6A71D}"/>
    <cellStyle name="Normalny 6 6 2 2 7" xfId="17885" xr:uid="{ACD702A3-B0EB-4297-8540-A4FF8C618C8D}"/>
    <cellStyle name="Normalny 6 6 2 3" xfId="17886" xr:uid="{858A7A6F-25BB-4D34-9DDB-D80D536BAECD}"/>
    <cellStyle name="Normalny 6 6 2 3 2" xfId="17887" xr:uid="{D7855276-1EA9-4D80-8EA2-262F82199A49}"/>
    <cellStyle name="Normalny 6 6 2 3 2 2" xfId="17888" xr:uid="{0243BA90-1C99-40AC-8B84-8C13427FFD34}"/>
    <cellStyle name="Normalny 6 6 2 3 2 2 2" xfId="17889" xr:uid="{3371A46E-9EFF-4036-A101-4912BFFAFE48}"/>
    <cellStyle name="Normalny 6 6 2 3 2 2 2 2" xfId="17890" xr:uid="{E7C4B844-01A5-4CC1-BB02-3B4C6A956F26}"/>
    <cellStyle name="Normalny 6 6 2 3 2 2 2 2 2" xfId="17891" xr:uid="{C1693CFB-F754-4F51-81CF-2C92D38BFA14}"/>
    <cellStyle name="Normalny 6 6 2 3 2 2 2 3" xfId="17892" xr:uid="{7ED20DB5-E704-4FD6-97F3-650800C9818A}"/>
    <cellStyle name="Normalny 6 6 2 3 2 2 3" xfId="17893" xr:uid="{8EDAF6D9-E66D-46FA-A545-EFB8890F6382}"/>
    <cellStyle name="Normalny 6 6 2 3 2 2 3 2" xfId="17894" xr:uid="{22DDCFB3-6DAC-49D3-914D-8917BB971484}"/>
    <cellStyle name="Normalny 6 6 2 3 2 2 4" xfId="17895" xr:uid="{2472F14E-AFC4-4C31-991C-30613601B42D}"/>
    <cellStyle name="Normalny 6 6 2 3 2 3" xfId="17896" xr:uid="{3CFECA2D-C4E8-4392-9F50-A5F0A106E1E5}"/>
    <cellStyle name="Normalny 6 6 2 3 2 3 2" xfId="17897" xr:uid="{0D1DCFBC-543C-46F2-8B14-D1B76CEBE56C}"/>
    <cellStyle name="Normalny 6 6 2 3 2 3 2 2" xfId="17898" xr:uid="{BDC79346-A57D-45E7-ABF7-DB5AF787A957}"/>
    <cellStyle name="Normalny 6 6 2 3 2 3 3" xfId="17899" xr:uid="{63946D2B-CAF2-4E84-8587-3AB8B4DA8D8D}"/>
    <cellStyle name="Normalny 6 6 2 3 2 4" xfId="17900" xr:uid="{9617BF24-C8AB-47F6-B7CA-F2DFA27A6F70}"/>
    <cellStyle name="Normalny 6 6 2 3 2 4 2" xfId="17901" xr:uid="{6917511C-7586-4E35-A15E-A9B135678ED1}"/>
    <cellStyle name="Normalny 6 6 2 3 2 5" xfId="17902" xr:uid="{5493E5DC-7D88-46EF-8DF5-53D80A8A18A5}"/>
    <cellStyle name="Normalny 6 6 2 3 3" xfId="17903" xr:uid="{E7D95AD0-37C7-4278-9045-AD44D292B0DD}"/>
    <cellStyle name="Normalny 6 6 2 3 3 2" xfId="17904" xr:uid="{BD997E8F-654A-4171-A9B6-4A55C44B2C39}"/>
    <cellStyle name="Normalny 6 6 2 3 3 2 2" xfId="17905" xr:uid="{2D50C7FF-139B-426C-91F5-958B3D5226F0}"/>
    <cellStyle name="Normalny 6 6 2 3 3 2 2 2" xfId="17906" xr:uid="{9B0C168A-CD9F-4B43-9307-A4C4B8D18F9D}"/>
    <cellStyle name="Normalny 6 6 2 3 3 2 3" xfId="17907" xr:uid="{B9609A9D-0B23-484E-9573-EE16F94AA726}"/>
    <cellStyle name="Normalny 6 6 2 3 3 3" xfId="17908" xr:uid="{ED7A45FD-9EDE-49D4-B996-DCCDA8FCAE2A}"/>
    <cellStyle name="Normalny 6 6 2 3 3 3 2" xfId="17909" xr:uid="{5F3C2972-986B-4E9C-9504-182D838E3676}"/>
    <cellStyle name="Normalny 6 6 2 3 3 4" xfId="17910" xr:uid="{FB960686-554E-4BCB-803B-C498D429D3CE}"/>
    <cellStyle name="Normalny 6 6 2 3 4" xfId="17911" xr:uid="{5E0B2CF9-396D-4282-BDFD-F9E133E58A76}"/>
    <cellStyle name="Normalny 6 6 2 3 4 2" xfId="17912" xr:uid="{BBB0C4EA-C2DF-4275-B8BC-303F5F042BFF}"/>
    <cellStyle name="Normalny 6 6 2 3 4 2 2" xfId="17913" xr:uid="{420183FC-2753-45E5-839D-18A9A70AE819}"/>
    <cellStyle name="Normalny 6 6 2 3 4 3" xfId="17914" xr:uid="{D3737333-4774-4344-82B4-08952D7BEE86}"/>
    <cellStyle name="Normalny 6 6 2 3 5" xfId="17915" xr:uid="{DFA111B1-6F53-4967-93A0-45C3A22D3F78}"/>
    <cellStyle name="Normalny 6 6 2 3 5 2" xfId="17916" xr:uid="{D5465830-175B-47C9-87E6-DFCA20A38A14}"/>
    <cellStyle name="Normalny 6 6 2 3 6" xfId="17917" xr:uid="{37291084-CF15-491A-927B-0F377DB069C7}"/>
    <cellStyle name="Normalny 6 6 2 4" xfId="17918" xr:uid="{CA37A560-DB49-4BBE-8614-FEABCD7FA540}"/>
    <cellStyle name="Normalny 6 6 2 4 2" xfId="17919" xr:uid="{1FF05658-730E-4118-8A94-7D0629E2D812}"/>
    <cellStyle name="Normalny 6 6 2 4 2 2" xfId="17920" xr:uid="{7B71A653-A60C-4192-820F-E81EB842FB9B}"/>
    <cellStyle name="Normalny 6 6 2 4 2 2 2" xfId="17921" xr:uid="{58B06D6B-BA43-4686-8829-6D5374A44EC6}"/>
    <cellStyle name="Normalny 6 6 2 4 2 2 2 2" xfId="17922" xr:uid="{755FDE4E-78F1-47BA-A4F7-9A2B0A340412}"/>
    <cellStyle name="Normalny 6 6 2 4 2 2 3" xfId="17923" xr:uid="{21CDFF00-7E90-4926-9845-359CADE7DCA4}"/>
    <cellStyle name="Normalny 6 6 2 4 2 3" xfId="17924" xr:uid="{CEEE64F1-CB62-42A1-8888-97CE10F845A1}"/>
    <cellStyle name="Normalny 6 6 2 4 2 3 2" xfId="17925" xr:uid="{8AFBCD9F-330A-4FBA-9ECB-7C42DDC8C9E0}"/>
    <cellStyle name="Normalny 6 6 2 4 2 4" xfId="17926" xr:uid="{586EA56C-EF5B-4880-85B1-A28BFB6E9AAD}"/>
    <cellStyle name="Normalny 6 6 2 4 3" xfId="17927" xr:uid="{E5F57922-9D7E-4CEA-9856-61560A7ACCF6}"/>
    <cellStyle name="Normalny 6 6 2 4 3 2" xfId="17928" xr:uid="{0E2E6016-06D8-495E-81B9-D54F59D0A388}"/>
    <cellStyle name="Normalny 6 6 2 4 3 2 2" xfId="17929" xr:uid="{E14B798E-0407-4585-A1EE-513469764B0A}"/>
    <cellStyle name="Normalny 6 6 2 4 3 3" xfId="17930" xr:uid="{AEBE872F-F784-4ECE-82DD-B62A2556B2F6}"/>
    <cellStyle name="Normalny 6 6 2 4 4" xfId="17931" xr:uid="{49D9E189-B0C1-48D6-8E82-025749B7F84A}"/>
    <cellStyle name="Normalny 6 6 2 4 4 2" xfId="17932" xr:uid="{F4E148CD-BF60-407E-BFE1-4DEB831AF3B2}"/>
    <cellStyle name="Normalny 6 6 2 4 5" xfId="17933" xr:uid="{1C1209D5-743F-4537-94A5-DF449F2FC73C}"/>
    <cellStyle name="Normalny 6 6 2 5" xfId="17934" xr:uid="{3785FDE1-B0BD-45C3-8820-44950FC8C6A3}"/>
    <cellStyle name="Normalny 6 6 2 5 2" xfId="17935" xr:uid="{53E10719-6ADA-4F74-9090-F919F2F9A6EC}"/>
    <cellStyle name="Normalny 6 6 2 5 2 2" xfId="17936" xr:uid="{8861C104-3BC7-48DD-BFCD-3AA3DC6764A7}"/>
    <cellStyle name="Normalny 6 6 2 5 2 2 2" xfId="17937" xr:uid="{D42EB75A-92D2-492B-962C-076A62FD756F}"/>
    <cellStyle name="Normalny 6 6 2 5 2 3" xfId="17938" xr:uid="{EF5CE720-1095-4DA0-9C9B-F7302A4E427F}"/>
    <cellStyle name="Normalny 6 6 2 5 3" xfId="17939" xr:uid="{A82E1CC0-4FD2-43D3-8AD5-D9350D8950B6}"/>
    <cellStyle name="Normalny 6 6 2 5 3 2" xfId="17940" xr:uid="{18937844-F069-4966-944C-5AA3FB250D10}"/>
    <cellStyle name="Normalny 6 6 2 5 4" xfId="17941" xr:uid="{FB34114F-0B5E-4708-981E-07E3A7CBAFC8}"/>
    <cellStyle name="Normalny 6 6 2 6" xfId="17942" xr:uid="{D8478EF9-DA39-416A-B4D1-B3B3A1E760EB}"/>
    <cellStyle name="Normalny 6 6 2 6 2" xfId="17943" xr:uid="{39152AF2-F472-48EC-88DB-F4C21CC6402C}"/>
    <cellStyle name="Normalny 6 6 2 6 2 2" xfId="17944" xr:uid="{F08E8A31-B7E8-4E2F-9D2D-E1037F76F0C1}"/>
    <cellStyle name="Normalny 6 6 2 6 3" xfId="17945" xr:uid="{E48B147B-6B1D-432B-A448-C34D96A8F8AB}"/>
    <cellStyle name="Normalny 6 6 2 7" xfId="17946" xr:uid="{DF6AC01C-C22D-4C31-974B-BB4415D6ACF9}"/>
    <cellStyle name="Normalny 6 6 2 7 2" xfId="17947" xr:uid="{E60EA020-B520-4EC6-8DBE-FEC91DAEF57A}"/>
    <cellStyle name="Normalny 6 6 2 8" xfId="17948" xr:uid="{60158A4F-39A5-4D9B-B82C-4226251FCAA3}"/>
    <cellStyle name="Normalny 6 6 3" xfId="17949" xr:uid="{91ABF41D-1C97-409B-B742-A572C1287DCD}"/>
    <cellStyle name="Normalny 6 6 3 2" xfId="17950" xr:uid="{B1E85AE3-FA4B-4A5B-8B35-872D352F6803}"/>
    <cellStyle name="Normalny 6 6 3 2 2" xfId="17951" xr:uid="{FA61B96E-6F42-4223-A42A-75ABFC529667}"/>
    <cellStyle name="Normalny 6 6 3 2 2 2" xfId="17952" xr:uid="{B8DED13A-3C1C-4724-8D12-FD412AF2AE68}"/>
    <cellStyle name="Normalny 6 6 3 2 2 2 2" xfId="17953" xr:uid="{A83F8937-7109-40AB-8717-B5DA18E7966B}"/>
    <cellStyle name="Normalny 6 6 3 2 2 2 2 2" xfId="17954" xr:uid="{2386E5D6-72AA-45F1-B92B-AE867881E935}"/>
    <cellStyle name="Normalny 6 6 3 2 2 2 2 2 2" xfId="17955" xr:uid="{968C133E-48D5-4A8C-B0F2-43CD9442172B}"/>
    <cellStyle name="Normalny 6 6 3 2 2 2 2 3" xfId="17956" xr:uid="{B13E5194-4163-4F33-B46E-A010F46D83E5}"/>
    <cellStyle name="Normalny 6 6 3 2 2 2 3" xfId="17957" xr:uid="{A4056660-5AC2-4BC1-8D80-D43A652F6AA5}"/>
    <cellStyle name="Normalny 6 6 3 2 2 2 3 2" xfId="17958" xr:uid="{ACA9CCDC-3666-4ADC-92E2-DCF92492161E}"/>
    <cellStyle name="Normalny 6 6 3 2 2 2 4" xfId="17959" xr:uid="{1753F855-82F6-47CB-B451-90270BE45269}"/>
    <cellStyle name="Normalny 6 6 3 2 2 3" xfId="17960" xr:uid="{2DB942D0-28CD-40F9-977D-C0B1BB0948B4}"/>
    <cellStyle name="Normalny 6 6 3 2 2 3 2" xfId="17961" xr:uid="{A1081AE1-BAD6-45AC-A2B2-D42CD17C045A}"/>
    <cellStyle name="Normalny 6 6 3 2 2 3 2 2" xfId="17962" xr:uid="{2E35AC26-7519-48D5-B1AD-E3C61EFC542A}"/>
    <cellStyle name="Normalny 6 6 3 2 2 3 3" xfId="17963" xr:uid="{A8626D52-DDF8-4DCC-B646-DD96066D6AD1}"/>
    <cellStyle name="Normalny 6 6 3 2 2 4" xfId="17964" xr:uid="{FFF9079A-71AD-4CFF-A5D7-A15264FD2C41}"/>
    <cellStyle name="Normalny 6 6 3 2 2 4 2" xfId="17965" xr:uid="{F6EA4CBF-38C2-4295-9583-702D6B688212}"/>
    <cellStyle name="Normalny 6 6 3 2 2 5" xfId="17966" xr:uid="{C35AE589-9D06-4233-818A-E58A2A3E089B}"/>
    <cellStyle name="Normalny 6 6 3 2 3" xfId="17967" xr:uid="{2CB6884B-9631-46E4-806E-A64045542CEE}"/>
    <cellStyle name="Normalny 6 6 3 2 3 2" xfId="17968" xr:uid="{27E8E40D-FBEE-4D7B-9E4F-500EE09F5EF3}"/>
    <cellStyle name="Normalny 6 6 3 2 3 2 2" xfId="17969" xr:uid="{25BFF33C-FE2E-48CD-9A1A-959244876496}"/>
    <cellStyle name="Normalny 6 6 3 2 3 2 2 2" xfId="17970" xr:uid="{177A7DB5-EA11-4CED-B601-0EC109A3E780}"/>
    <cellStyle name="Normalny 6 6 3 2 3 2 3" xfId="17971" xr:uid="{D71A401D-6974-4BC7-B6B6-1FC541FC3DFA}"/>
    <cellStyle name="Normalny 6 6 3 2 3 3" xfId="17972" xr:uid="{F1F96F4D-F0D6-41E7-A5AC-00A735385941}"/>
    <cellStyle name="Normalny 6 6 3 2 3 3 2" xfId="17973" xr:uid="{D74CE17B-B465-4226-8D14-0E56225B459F}"/>
    <cellStyle name="Normalny 6 6 3 2 3 4" xfId="17974" xr:uid="{6C813477-2577-43F4-8B3C-29A6F8FEE70D}"/>
    <cellStyle name="Normalny 6 6 3 2 4" xfId="17975" xr:uid="{151EDC0E-99C4-46D9-AF44-621D1349B1E5}"/>
    <cellStyle name="Normalny 6 6 3 2 4 2" xfId="17976" xr:uid="{C9EC66D7-055A-458C-9633-14B88B3A5A75}"/>
    <cellStyle name="Normalny 6 6 3 2 4 2 2" xfId="17977" xr:uid="{E2D0B614-2EE3-4EB8-B26E-A23079DB64F7}"/>
    <cellStyle name="Normalny 6 6 3 2 4 3" xfId="17978" xr:uid="{636594EC-804B-45CA-893A-18D8BAA27639}"/>
    <cellStyle name="Normalny 6 6 3 2 5" xfId="17979" xr:uid="{7FE47844-D052-4F73-BA55-3DFFDC392C2C}"/>
    <cellStyle name="Normalny 6 6 3 2 5 2" xfId="17980" xr:uid="{349D0CAF-2166-4F0E-B500-E59DF054CC04}"/>
    <cellStyle name="Normalny 6 6 3 2 6" xfId="17981" xr:uid="{A00D5FBE-4072-4881-980C-7B4F3BC23983}"/>
    <cellStyle name="Normalny 6 6 3 3" xfId="17982" xr:uid="{1B4B4B4F-505C-41F3-8C9B-0E6D07ED34F1}"/>
    <cellStyle name="Normalny 6 6 3 3 2" xfId="17983" xr:uid="{CF85BF9C-F036-452D-BAC9-E62196992FF2}"/>
    <cellStyle name="Normalny 6 6 3 3 2 2" xfId="17984" xr:uid="{84F3BF27-1088-4B5F-AF69-685D345CE8E4}"/>
    <cellStyle name="Normalny 6 6 3 3 2 2 2" xfId="17985" xr:uid="{80CD9E75-1179-44FE-99C9-0688EA2CD2B9}"/>
    <cellStyle name="Normalny 6 6 3 3 2 2 2 2" xfId="17986" xr:uid="{6EDC259B-36A8-4A86-BBE7-E538516B7B8B}"/>
    <cellStyle name="Normalny 6 6 3 3 2 2 3" xfId="17987" xr:uid="{4FA59A57-D461-49BE-A6E9-FAF7E220A733}"/>
    <cellStyle name="Normalny 6 6 3 3 2 3" xfId="17988" xr:uid="{FCAD338B-3D35-4DB0-884A-726C65C916A2}"/>
    <cellStyle name="Normalny 6 6 3 3 2 3 2" xfId="17989" xr:uid="{5744DD1D-4053-451D-9D59-AB90BB73076B}"/>
    <cellStyle name="Normalny 6 6 3 3 2 4" xfId="17990" xr:uid="{AD432C84-EBBF-4150-9ADA-87C8E83DEB5D}"/>
    <cellStyle name="Normalny 6 6 3 3 3" xfId="17991" xr:uid="{BED214F7-5DF0-4866-B15F-3A19E292AEDE}"/>
    <cellStyle name="Normalny 6 6 3 3 3 2" xfId="17992" xr:uid="{E0AC6E19-6702-4595-ABAC-649EEE60222A}"/>
    <cellStyle name="Normalny 6 6 3 3 3 2 2" xfId="17993" xr:uid="{18B605FE-5625-4870-81D2-AC881252DFDC}"/>
    <cellStyle name="Normalny 6 6 3 3 3 3" xfId="17994" xr:uid="{0B38F82D-984F-4EC5-932E-4621FA5475E9}"/>
    <cellStyle name="Normalny 6 6 3 3 4" xfId="17995" xr:uid="{890A2526-7D05-4B8E-A2C5-8CA511374582}"/>
    <cellStyle name="Normalny 6 6 3 3 4 2" xfId="17996" xr:uid="{748E67D0-DCDB-449F-8900-B2701CB32573}"/>
    <cellStyle name="Normalny 6 6 3 3 5" xfId="17997" xr:uid="{76B31361-FC2B-4E2F-AFBB-4BB377D3351E}"/>
    <cellStyle name="Normalny 6 6 3 4" xfId="17998" xr:uid="{B0E4DF1D-550B-4FC3-ACD1-5E9A3C07455B}"/>
    <cellStyle name="Normalny 6 6 3 4 2" xfId="17999" xr:uid="{196F85ED-2B36-45D6-AB0D-7D93FF245BF0}"/>
    <cellStyle name="Normalny 6 6 3 4 2 2" xfId="18000" xr:uid="{6669D6DD-AF13-4DF3-B75D-2F9A8F925970}"/>
    <cellStyle name="Normalny 6 6 3 4 2 2 2" xfId="18001" xr:uid="{02038E3D-3A24-4D6E-AB4E-858C6CA279FE}"/>
    <cellStyle name="Normalny 6 6 3 4 2 3" xfId="18002" xr:uid="{E049BD99-5BF9-4DEC-810F-431B968B7343}"/>
    <cellStyle name="Normalny 6 6 3 4 3" xfId="18003" xr:uid="{6FB089CE-BCB9-4200-B3A0-8FC5FED9E8CF}"/>
    <cellStyle name="Normalny 6 6 3 4 3 2" xfId="18004" xr:uid="{AF06573D-DBAF-4697-A3DD-ED550967B5CC}"/>
    <cellStyle name="Normalny 6 6 3 4 4" xfId="18005" xr:uid="{AEF2D8F5-A987-4768-BC3C-2912453088BB}"/>
    <cellStyle name="Normalny 6 6 3 5" xfId="18006" xr:uid="{BECA3FD3-C7AC-4B41-B95B-29387C81D064}"/>
    <cellStyle name="Normalny 6 6 3 5 2" xfId="18007" xr:uid="{C3A97453-596E-44AE-ADBC-98CBD0A5BD21}"/>
    <cellStyle name="Normalny 6 6 3 5 2 2" xfId="18008" xr:uid="{934EA6A4-C3DD-460C-AF95-0DA2E7820962}"/>
    <cellStyle name="Normalny 6 6 3 5 3" xfId="18009" xr:uid="{672FA883-41B3-4022-9F84-33E50A0A5230}"/>
    <cellStyle name="Normalny 6 6 3 6" xfId="18010" xr:uid="{BFB11398-A9C9-4263-A925-90ECD26861BB}"/>
    <cellStyle name="Normalny 6 6 3 6 2" xfId="18011" xr:uid="{F872D5F8-C697-4CB5-A023-753B5337F6C4}"/>
    <cellStyle name="Normalny 6 6 3 7" xfId="18012" xr:uid="{305C9E51-64FE-4014-8C10-199E62BE67E0}"/>
    <cellStyle name="Normalny 6 6 4" xfId="18013" xr:uid="{F57B9E3E-EFF9-4E24-90A4-6EA4CFAAD7FB}"/>
    <cellStyle name="Normalny 6 6 4 2" xfId="18014" xr:uid="{C32D9D0E-2EBC-4F1F-B0E7-A9E07EB94AEB}"/>
    <cellStyle name="Normalny 6 6 4 2 2" xfId="18015" xr:uid="{39C9F67D-7444-4530-A96B-0279019307A1}"/>
    <cellStyle name="Normalny 6 6 4 2 2 2" xfId="18016" xr:uid="{DA923CEC-00D9-431C-B3B1-A51B0288FA47}"/>
    <cellStyle name="Normalny 6 6 4 2 2 2 2" xfId="18017" xr:uid="{B053B267-D1B8-4044-9410-DD739F5D7C09}"/>
    <cellStyle name="Normalny 6 6 4 2 2 2 2 2" xfId="18018" xr:uid="{A6BD55BE-DEB7-41F7-AD77-6605C8EEBB12}"/>
    <cellStyle name="Normalny 6 6 4 2 2 2 3" xfId="18019" xr:uid="{8D3B9BDA-37CE-4588-BEAC-6A4AE0B1FAC3}"/>
    <cellStyle name="Normalny 6 6 4 2 2 3" xfId="18020" xr:uid="{5CAAA45C-7D66-4ABB-AA5E-47EE4A48E750}"/>
    <cellStyle name="Normalny 6 6 4 2 2 3 2" xfId="18021" xr:uid="{B7D1C43B-C3C8-4A79-9ABA-A51F8E834EF6}"/>
    <cellStyle name="Normalny 6 6 4 2 2 4" xfId="18022" xr:uid="{E88EFE25-C4C3-4496-A3BA-EA863514A960}"/>
    <cellStyle name="Normalny 6 6 4 2 3" xfId="18023" xr:uid="{64F3C121-52BA-4842-BE2D-76A01EAE8C48}"/>
    <cellStyle name="Normalny 6 6 4 2 3 2" xfId="18024" xr:uid="{617E3209-074D-4A16-A957-39F1BEC2617D}"/>
    <cellStyle name="Normalny 6 6 4 2 3 2 2" xfId="18025" xr:uid="{8D1DF747-9819-495D-A9C0-22B89FB16B0A}"/>
    <cellStyle name="Normalny 6 6 4 2 3 3" xfId="18026" xr:uid="{E9875B60-8DC1-4A20-85BD-F9B29559037A}"/>
    <cellStyle name="Normalny 6 6 4 2 4" xfId="18027" xr:uid="{3245A22F-8957-4F81-BE02-8FD0DD631042}"/>
    <cellStyle name="Normalny 6 6 4 2 4 2" xfId="18028" xr:uid="{8D5AE237-618A-4302-84C6-6E442955AE83}"/>
    <cellStyle name="Normalny 6 6 4 2 5" xfId="18029" xr:uid="{20AF4ACB-1C38-4E45-B1F7-994E2A03174D}"/>
    <cellStyle name="Normalny 6 6 4 3" xfId="18030" xr:uid="{EC9A5455-BA1B-493D-8ADE-3102DD9962AD}"/>
    <cellStyle name="Normalny 6 6 4 3 2" xfId="18031" xr:uid="{67549414-15A2-4646-81AC-F2FE1946BC3E}"/>
    <cellStyle name="Normalny 6 6 4 3 2 2" xfId="18032" xr:uid="{F0AB43AA-16DF-49D7-87B4-E6B846D37A1C}"/>
    <cellStyle name="Normalny 6 6 4 3 2 2 2" xfId="18033" xr:uid="{6D5E95D3-F4D5-405A-81DB-E00DD3C17E21}"/>
    <cellStyle name="Normalny 6 6 4 3 2 3" xfId="18034" xr:uid="{3797064F-DB07-45CE-B983-08C6C2AF2EA7}"/>
    <cellStyle name="Normalny 6 6 4 3 3" xfId="18035" xr:uid="{924C4A53-8D4D-44FD-8F95-4C9A995BD19E}"/>
    <cellStyle name="Normalny 6 6 4 3 3 2" xfId="18036" xr:uid="{A4E3E217-DA83-4833-ADBE-8BBC5BC90ABC}"/>
    <cellStyle name="Normalny 6 6 4 3 4" xfId="18037" xr:uid="{4BA5ECF6-6FF2-47DF-A7FB-8DE7E779A92A}"/>
    <cellStyle name="Normalny 6 6 4 4" xfId="18038" xr:uid="{10CEFDB3-79B6-40DC-BC2C-276146E3D7A8}"/>
    <cellStyle name="Normalny 6 6 4 4 2" xfId="18039" xr:uid="{1225472E-624E-41EA-8997-04C1B79533A1}"/>
    <cellStyle name="Normalny 6 6 4 4 2 2" xfId="18040" xr:uid="{57F6BDAC-540C-44E9-89B6-695F97667FA0}"/>
    <cellStyle name="Normalny 6 6 4 4 3" xfId="18041" xr:uid="{F9FABF59-70F2-4520-8BB9-AC763F1E75B8}"/>
    <cellStyle name="Normalny 6 6 4 5" xfId="18042" xr:uid="{2E77379F-A0AA-475F-A0DE-7D24608359F3}"/>
    <cellStyle name="Normalny 6 6 4 5 2" xfId="18043" xr:uid="{3555F323-B429-4879-ADF1-59B411B3C58A}"/>
    <cellStyle name="Normalny 6 6 4 6" xfId="18044" xr:uid="{F8372073-06BE-4D9B-8F99-C9C99FCC20EB}"/>
    <cellStyle name="Normalny 6 6 5" xfId="18045" xr:uid="{F0D9F23A-31E5-4ADB-A610-588CD7A26102}"/>
    <cellStyle name="Normalny 6 6 5 2" xfId="18046" xr:uid="{B74FC1BD-C9B1-459A-9DF4-43592B2269BC}"/>
    <cellStyle name="Normalny 6 6 5 2 2" xfId="18047" xr:uid="{96B026AD-9AFE-4EB1-895E-91BAE10F6060}"/>
    <cellStyle name="Normalny 6 6 5 2 2 2" xfId="18048" xr:uid="{208753E3-D296-4C62-AB97-A2C6E0C7AFE3}"/>
    <cellStyle name="Normalny 6 6 5 2 2 2 2" xfId="18049" xr:uid="{16E58318-DFF0-4D82-BB5A-920A9C84CE76}"/>
    <cellStyle name="Normalny 6 6 5 2 2 3" xfId="18050" xr:uid="{E7306B5E-6211-449A-B5C3-968916AB1046}"/>
    <cellStyle name="Normalny 6 6 5 2 3" xfId="18051" xr:uid="{C8265D56-92EE-4D4F-A342-2C185AFB6A5E}"/>
    <cellStyle name="Normalny 6 6 5 2 3 2" xfId="18052" xr:uid="{091D9D43-F0B4-47FE-B729-E436AADC7921}"/>
    <cellStyle name="Normalny 6 6 5 2 4" xfId="18053" xr:uid="{2C693822-8C94-46F7-A2C0-6E7612415D87}"/>
    <cellStyle name="Normalny 6 6 5 3" xfId="18054" xr:uid="{C05B5E9F-5D95-43B1-96C7-5748F3213E75}"/>
    <cellStyle name="Normalny 6 6 5 3 2" xfId="18055" xr:uid="{2F161485-BFA4-4655-A3C5-757E0066C154}"/>
    <cellStyle name="Normalny 6 6 5 3 2 2" xfId="18056" xr:uid="{57E21792-0E53-481D-AE2A-A2DE4BA46AF2}"/>
    <cellStyle name="Normalny 6 6 5 3 3" xfId="18057" xr:uid="{92140084-6559-4249-91A7-558DC76F2473}"/>
    <cellStyle name="Normalny 6 6 5 4" xfId="18058" xr:uid="{B49847FC-51C2-49F7-98BF-C9044B976268}"/>
    <cellStyle name="Normalny 6 6 5 4 2" xfId="18059" xr:uid="{40E86805-3F33-4897-A46C-20242D807FAD}"/>
    <cellStyle name="Normalny 6 6 5 5" xfId="18060" xr:uid="{129F971D-6689-4091-8534-A52249369F00}"/>
    <cellStyle name="Normalny 6 6 6" xfId="18061" xr:uid="{B1560B10-6EEF-4EBB-B54B-2C1F752C377E}"/>
    <cellStyle name="Normalny 6 6 6 2" xfId="18062" xr:uid="{23D1247E-0A22-4D71-8735-65A42C8CC947}"/>
    <cellStyle name="Normalny 6 6 6 2 2" xfId="18063" xr:uid="{EBD72278-FDC5-4818-A36E-33FB6B6D56B2}"/>
    <cellStyle name="Normalny 6 6 6 2 2 2" xfId="18064" xr:uid="{946057F7-7F5C-4B65-A331-CC2447AFA30F}"/>
    <cellStyle name="Normalny 6 6 6 2 3" xfId="18065" xr:uid="{2BDE458C-29BE-4E46-8F3F-B4ECBFB49512}"/>
    <cellStyle name="Normalny 6 6 6 3" xfId="18066" xr:uid="{7243ED16-2FB4-4E1F-8D72-2B40E901F812}"/>
    <cellStyle name="Normalny 6 6 6 3 2" xfId="18067" xr:uid="{0AB19573-FE5E-447D-AFB9-02A20CE992E4}"/>
    <cellStyle name="Normalny 6 6 6 4" xfId="18068" xr:uid="{5D8EC934-E76D-4526-A3A8-DF38A6C163C0}"/>
    <cellStyle name="Normalny 6 6 7" xfId="18069" xr:uid="{BDC63C30-E8EC-4464-96FC-0752D1DBD4B3}"/>
    <cellStyle name="Normalny 6 6 7 2" xfId="18070" xr:uid="{74B89522-C2C8-4DB2-B97C-12D76186084B}"/>
    <cellStyle name="Normalny 6 6 7 2 2" xfId="18071" xr:uid="{440454C8-503D-4683-9502-EF54FDE5EEF7}"/>
    <cellStyle name="Normalny 6 6 7 3" xfId="18072" xr:uid="{DC911E62-63B4-47DC-A295-9755A9824618}"/>
    <cellStyle name="Normalny 6 6 8" xfId="18073" xr:uid="{D8B26946-71D0-4607-BA4A-E0195BDF0CEF}"/>
    <cellStyle name="Normalny 6 6 8 2" xfId="18074" xr:uid="{AAF1D3EE-C987-44BC-9AE1-D623375877F8}"/>
    <cellStyle name="Normalny 6 6 9" xfId="18075" xr:uid="{EC0F3966-B517-4B5F-9D08-5E0ED19D3C94}"/>
    <cellStyle name="Normalny 6 7" xfId="18076" xr:uid="{23F03F24-E67A-414E-BA9B-F0568428CE3C}"/>
    <cellStyle name="Normalny 6 7 2" xfId="18077" xr:uid="{8D25F59F-17A6-489D-A7FD-4D912EE03422}"/>
    <cellStyle name="Normalny 6 7 2 2" xfId="18078" xr:uid="{1780C2F3-F9E0-4EA5-B4BA-33389E078324}"/>
    <cellStyle name="Normalny 6 7 2 2 2" xfId="18079" xr:uid="{6023405A-CEBF-4FDA-8E03-2DB3D553AAB6}"/>
    <cellStyle name="Normalny 6 7 2 2 2 2" xfId="18080" xr:uid="{C5911C8F-3C94-42F6-9547-3F277548350B}"/>
    <cellStyle name="Normalny 6 7 2 2 2 2 2" xfId="18081" xr:uid="{C1C34286-FC83-49DB-8ACC-B34FC41986FC}"/>
    <cellStyle name="Normalny 6 7 2 2 2 2 2 2" xfId="18082" xr:uid="{13614CA7-D01E-4A05-B971-4A07ADB200A0}"/>
    <cellStyle name="Normalny 6 7 2 2 2 2 2 2 2" xfId="18083" xr:uid="{8FB8DD8D-EAA0-4D55-93B2-3EAE458AB178}"/>
    <cellStyle name="Normalny 6 7 2 2 2 2 2 3" xfId="18084" xr:uid="{CF90138A-82AF-4560-A229-01D66AF6E84B}"/>
    <cellStyle name="Normalny 6 7 2 2 2 2 3" xfId="18085" xr:uid="{4857D801-C647-499E-A637-7CAB480555A3}"/>
    <cellStyle name="Normalny 6 7 2 2 2 2 3 2" xfId="18086" xr:uid="{8B01D891-91AC-44B9-BFD4-2A71C2AECB24}"/>
    <cellStyle name="Normalny 6 7 2 2 2 2 4" xfId="18087" xr:uid="{C22F23D9-B1CB-4F6D-9989-A3357CEF983E}"/>
    <cellStyle name="Normalny 6 7 2 2 2 3" xfId="18088" xr:uid="{1F4589D7-173F-4752-B3A2-5B65D152701D}"/>
    <cellStyle name="Normalny 6 7 2 2 2 3 2" xfId="18089" xr:uid="{B7B49F9D-2858-4497-B275-90FB2D5BB1F1}"/>
    <cellStyle name="Normalny 6 7 2 2 2 3 2 2" xfId="18090" xr:uid="{927D4F02-FAF9-4118-9B01-C92C624FB996}"/>
    <cellStyle name="Normalny 6 7 2 2 2 3 3" xfId="18091" xr:uid="{DA745E7F-D6E6-4F4D-87E0-11E6748A510E}"/>
    <cellStyle name="Normalny 6 7 2 2 2 4" xfId="18092" xr:uid="{9CF5C3E9-FDD4-4A86-8B2F-22EA561280EB}"/>
    <cellStyle name="Normalny 6 7 2 2 2 4 2" xfId="18093" xr:uid="{3329AF09-150B-4C3F-8440-48BF9271ACD0}"/>
    <cellStyle name="Normalny 6 7 2 2 2 5" xfId="18094" xr:uid="{3B136651-3358-4E48-9B73-AEE5CB526BE8}"/>
    <cellStyle name="Normalny 6 7 2 2 3" xfId="18095" xr:uid="{9D61157E-B991-477F-BD57-080F636A7ABB}"/>
    <cellStyle name="Normalny 6 7 2 2 3 2" xfId="18096" xr:uid="{A74D79CC-DEA8-49A9-805F-C54BC492FAEA}"/>
    <cellStyle name="Normalny 6 7 2 2 3 2 2" xfId="18097" xr:uid="{82606D63-E32F-4D8A-A705-4C3D17351190}"/>
    <cellStyle name="Normalny 6 7 2 2 3 2 2 2" xfId="18098" xr:uid="{60A8601F-F6E0-417D-A340-FCD5634CAD39}"/>
    <cellStyle name="Normalny 6 7 2 2 3 2 3" xfId="18099" xr:uid="{CE747534-3B91-4CBA-8193-9B34D502712D}"/>
    <cellStyle name="Normalny 6 7 2 2 3 3" xfId="18100" xr:uid="{F9127D2B-FD62-4987-A867-2B66ED154E68}"/>
    <cellStyle name="Normalny 6 7 2 2 3 3 2" xfId="18101" xr:uid="{EC5F0D71-BFC2-4C68-A005-2B820565E375}"/>
    <cellStyle name="Normalny 6 7 2 2 3 4" xfId="18102" xr:uid="{404B6E0F-3CA3-4229-9101-37BC209CFB5B}"/>
    <cellStyle name="Normalny 6 7 2 2 4" xfId="18103" xr:uid="{E56870FB-0D87-4D2F-9842-7722EE385867}"/>
    <cellStyle name="Normalny 6 7 2 2 4 2" xfId="18104" xr:uid="{1E4F6901-07BD-4583-9EED-0091FFFD8EB2}"/>
    <cellStyle name="Normalny 6 7 2 2 4 2 2" xfId="18105" xr:uid="{90CE5076-A8E5-4FB4-BF13-2C23F0C65F4E}"/>
    <cellStyle name="Normalny 6 7 2 2 4 3" xfId="18106" xr:uid="{CD790EBD-DD48-4157-9261-815C0153FB00}"/>
    <cellStyle name="Normalny 6 7 2 2 5" xfId="18107" xr:uid="{025B0111-A84B-463C-BBB4-0428FE4ABB61}"/>
    <cellStyle name="Normalny 6 7 2 2 5 2" xfId="18108" xr:uid="{67A8A3EC-FFD0-4F4D-9644-A7608F82100D}"/>
    <cellStyle name="Normalny 6 7 2 2 6" xfId="18109" xr:uid="{14DB7086-385A-4306-936A-0DB5D1126FFA}"/>
    <cellStyle name="Normalny 6 7 2 3" xfId="18110" xr:uid="{393AAC3F-84B8-49B3-9320-4A8647C840CD}"/>
    <cellStyle name="Normalny 6 7 2 3 2" xfId="18111" xr:uid="{4C95A975-0D58-4D8D-95E3-09C76A236ABA}"/>
    <cellStyle name="Normalny 6 7 2 3 2 2" xfId="18112" xr:uid="{48AB331A-9053-418F-ABB8-E02E3178D514}"/>
    <cellStyle name="Normalny 6 7 2 3 2 2 2" xfId="18113" xr:uid="{B0A784A8-FEC4-4427-B061-4430BE140FF7}"/>
    <cellStyle name="Normalny 6 7 2 3 2 2 2 2" xfId="18114" xr:uid="{A0D0EF9B-1A43-4E94-B1E8-28C2B022ADAF}"/>
    <cellStyle name="Normalny 6 7 2 3 2 2 3" xfId="18115" xr:uid="{0B1C7A18-59F1-46FA-B83E-599732B215C6}"/>
    <cellStyle name="Normalny 6 7 2 3 2 3" xfId="18116" xr:uid="{3163BBB2-D25E-4BE6-B8B1-A4C8C52A625F}"/>
    <cellStyle name="Normalny 6 7 2 3 2 3 2" xfId="18117" xr:uid="{14789235-AF55-45D6-A78E-FE2C917652A5}"/>
    <cellStyle name="Normalny 6 7 2 3 2 4" xfId="18118" xr:uid="{134924BA-91F8-4B29-A33B-FBA113E3024F}"/>
    <cellStyle name="Normalny 6 7 2 3 3" xfId="18119" xr:uid="{EF07C411-8A09-41E5-9BCA-310E5BB61803}"/>
    <cellStyle name="Normalny 6 7 2 3 3 2" xfId="18120" xr:uid="{F174D8D3-1224-44F1-AC43-5C562E309A35}"/>
    <cellStyle name="Normalny 6 7 2 3 3 2 2" xfId="18121" xr:uid="{104A50EE-0268-4C12-B9FE-46987B352AAD}"/>
    <cellStyle name="Normalny 6 7 2 3 3 3" xfId="18122" xr:uid="{8FEEFD10-3B38-47D3-909B-3C099D26019C}"/>
    <cellStyle name="Normalny 6 7 2 3 4" xfId="18123" xr:uid="{CE9A090C-E997-42B4-8B73-3D50516D2D2B}"/>
    <cellStyle name="Normalny 6 7 2 3 4 2" xfId="18124" xr:uid="{0416B2A5-0B52-49E0-A374-E6709CFA64AB}"/>
    <cellStyle name="Normalny 6 7 2 3 5" xfId="18125" xr:uid="{5713CBE2-267C-4065-85A9-4900130C32BD}"/>
    <cellStyle name="Normalny 6 7 2 4" xfId="18126" xr:uid="{38748E27-99C0-400C-9F54-B4CC8E02F7E4}"/>
    <cellStyle name="Normalny 6 7 2 4 2" xfId="18127" xr:uid="{4E6EBFBF-88BF-4894-9C6B-2264E2CE6456}"/>
    <cellStyle name="Normalny 6 7 2 4 2 2" xfId="18128" xr:uid="{81CA2BB6-9C1A-420E-8CD5-AAAFDD23D301}"/>
    <cellStyle name="Normalny 6 7 2 4 2 2 2" xfId="18129" xr:uid="{21447452-3E3D-4957-BC1E-86FB01A1A3B7}"/>
    <cellStyle name="Normalny 6 7 2 4 2 3" xfId="18130" xr:uid="{45D8248B-E1B3-47A9-A80D-8056E6B9EC9B}"/>
    <cellStyle name="Normalny 6 7 2 4 3" xfId="18131" xr:uid="{941214C3-62BE-4C5C-BF53-4B68ABB9DA78}"/>
    <cellStyle name="Normalny 6 7 2 4 3 2" xfId="18132" xr:uid="{313C80BB-9486-4B40-8007-320EEC316F4A}"/>
    <cellStyle name="Normalny 6 7 2 4 4" xfId="18133" xr:uid="{C4BA4B0F-0052-4370-ADA5-A618FEF85438}"/>
    <cellStyle name="Normalny 6 7 2 5" xfId="18134" xr:uid="{5E8F419E-DF52-4A6F-BFFE-BEB7F5AC7B8F}"/>
    <cellStyle name="Normalny 6 7 2 5 2" xfId="18135" xr:uid="{E4E03690-0BEC-41E7-A50B-CF0694B7372C}"/>
    <cellStyle name="Normalny 6 7 2 5 2 2" xfId="18136" xr:uid="{C863EE02-E018-470B-B791-2AC40796C12D}"/>
    <cellStyle name="Normalny 6 7 2 5 3" xfId="18137" xr:uid="{A28EAA45-A5D8-4F14-A2FF-B841D4880E99}"/>
    <cellStyle name="Normalny 6 7 2 6" xfId="18138" xr:uid="{BC0E5FE8-6E6F-4506-93E7-CAECD11DA0F2}"/>
    <cellStyle name="Normalny 6 7 2 6 2" xfId="18139" xr:uid="{A11B4A70-AD00-49FE-BF67-5EDD04C4D849}"/>
    <cellStyle name="Normalny 6 7 2 7" xfId="18140" xr:uid="{5FFC1E12-9D2F-4ECB-9E49-D839DC1C9217}"/>
    <cellStyle name="Normalny 6 7 3" xfId="18141" xr:uid="{7282D080-B6A0-4DE2-B18E-025F0A870B1C}"/>
    <cellStyle name="Normalny 6 7 3 2" xfId="18142" xr:uid="{83E28EC3-1882-48F1-A154-F4FEB54E5D24}"/>
    <cellStyle name="Normalny 6 7 3 2 2" xfId="18143" xr:uid="{A1F79269-B3A6-48BE-8D7C-0A86D60D455B}"/>
    <cellStyle name="Normalny 6 7 3 2 2 2" xfId="18144" xr:uid="{CE0AAE39-BB04-42C7-82A8-1BE34D4C403D}"/>
    <cellStyle name="Normalny 6 7 3 2 2 2 2" xfId="18145" xr:uid="{1FD0FEE7-5140-4F08-90F8-2FCA5B0A22DD}"/>
    <cellStyle name="Normalny 6 7 3 2 2 2 2 2" xfId="18146" xr:uid="{BCC961A1-894C-412C-91FA-58CA92052CDD}"/>
    <cellStyle name="Normalny 6 7 3 2 2 2 3" xfId="18147" xr:uid="{AAA928C8-375F-42E4-8D8E-917C0DF04B1F}"/>
    <cellStyle name="Normalny 6 7 3 2 2 3" xfId="18148" xr:uid="{B63B3A44-3F38-4ABD-B006-E88527AD5573}"/>
    <cellStyle name="Normalny 6 7 3 2 2 3 2" xfId="18149" xr:uid="{2B88D868-52BC-40E0-82EA-010C7D41544D}"/>
    <cellStyle name="Normalny 6 7 3 2 2 4" xfId="18150" xr:uid="{4410D019-09F5-453A-AA5D-9A9DAD84816B}"/>
    <cellStyle name="Normalny 6 7 3 2 3" xfId="18151" xr:uid="{EE6B6299-A790-4A8A-B87D-449AFE114DBE}"/>
    <cellStyle name="Normalny 6 7 3 2 3 2" xfId="18152" xr:uid="{0ACE6C11-23CF-47A9-A401-DCF62AC46058}"/>
    <cellStyle name="Normalny 6 7 3 2 3 2 2" xfId="18153" xr:uid="{29C7D450-F2D4-48D4-AC97-DAC450FD1944}"/>
    <cellStyle name="Normalny 6 7 3 2 3 3" xfId="18154" xr:uid="{F917441A-3692-4BA7-BBB9-CFA7BADF857B}"/>
    <cellStyle name="Normalny 6 7 3 2 4" xfId="18155" xr:uid="{F1C871D2-DD62-42E1-920F-D999A625E7AF}"/>
    <cellStyle name="Normalny 6 7 3 2 4 2" xfId="18156" xr:uid="{382B5617-C8D4-4F63-992D-B19A4E781637}"/>
    <cellStyle name="Normalny 6 7 3 2 5" xfId="18157" xr:uid="{79134AF2-11F9-4574-B9AD-8EEAE8CDA0F1}"/>
    <cellStyle name="Normalny 6 7 3 3" xfId="18158" xr:uid="{E54BDAE7-D96B-4D78-8C35-E8BBEA48C2FF}"/>
    <cellStyle name="Normalny 6 7 3 3 2" xfId="18159" xr:uid="{B73D0610-E0CF-4BC3-AC2A-9D78130E5FE2}"/>
    <cellStyle name="Normalny 6 7 3 3 2 2" xfId="18160" xr:uid="{9E1E61D7-5A31-4B3A-9EA5-E42164FA5068}"/>
    <cellStyle name="Normalny 6 7 3 3 2 2 2" xfId="18161" xr:uid="{43E5E8FE-72C4-4ACC-88A2-4E6D1DEB75BC}"/>
    <cellStyle name="Normalny 6 7 3 3 2 3" xfId="18162" xr:uid="{FDD0FAEE-DD14-440D-8C3C-143C9C131453}"/>
    <cellStyle name="Normalny 6 7 3 3 3" xfId="18163" xr:uid="{3A5C5210-B45F-464B-B34D-21F95785EF84}"/>
    <cellStyle name="Normalny 6 7 3 3 3 2" xfId="18164" xr:uid="{4F4433E6-4E37-4774-A56B-301D2CFE1AF0}"/>
    <cellStyle name="Normalny 6 7 3 3 4" xfId="18165" xr:uid="{533DBB2B-C13D-43D7-950B-FBC5C0D4D733}"/>
    <cellStyle name="Normalny 6 7 3 4" xfId="18166" xr:uid="{D1EADF89-7317-461F-B318-E6AC9C354847}"/>
    <cellStyle name="Normalny 6 7 3 4 2" xfId="18167" xr:uid="{F0DCEB47-F10E-40A4-A7DC-A75DEB96817D}"/>
    <cellStyle name="Normalny 6 7 3 4 2 2" xfId="18168" xr:uid="{BC4F2087-51D3-4A75-B775-CA63715DEB20}"/>
    <cellStyle name="Normalny 6 7 3 4 3" xfId="18169" xr:uid="{EF3469C4-8AF8-4AC7-AEA2-B04F3217E89D}"/>
    <cellStyle name="Normalny 6 7 3 5" xfId="18170" xr:uid="{67C1ADD6-0FE0-4037-9DF2-A3885D9BA93C}"/>
    <cellStyle name="Normalny 6 7 3 5 2" xfId="18171" xr:uid="{6D57F6F4-6624-42BD-8914-E48FE09FF7DE}"/>
    <cellStyle name="Normalny 6 7 3 6" xfId="18172" xr:uid="{548BA17B-68E9-433D-A50E-6AD72D1AC4DC}"/>
    <cellStyle name="Normalny 6 7 4" xfId="18173" xr:uid="{656E57E9-EAEC-4821-A4BE-8239936F35B7}"/>
    <cellStyle name="Normalny 6 7 4 2" xfId="18174" xr:uid="{3B331475-8F64-4327-A5F2-70CB3FE22D18}"/>
    <cellStyle name="Normalny 6 7 4 2 2" xfId="18175" xr:uid="{2342890C-37D4-46D3-8469-7D5F82598079}"/>
    <cellStyle name="Normalny 6 7 4 2 2 2" xfId="18176" xr:uid="{5D816D5C-6DB6-4EF9-A0A0-900C2E42C819}"/>
    <cellStyle name="Normalny 6 7 4 2 2 2 2" xfId="18177" xr:uid="{83CA88B1-0C1A-41EF-8E61-1363790759CF}"/>
    <cellStyle name="Normalny 6 7 4 2 2 3" xfId="18178" xr:uid="{B1073DB1-7E6C-423A-A28B-E7C4A09570DA}"/>
    <cellStyle name="Normalny 6 7 4 2 3" xfId="18179" xr:uid="{55151F4F-D374-4C46-A5AE-A9CB4BC5F573}"/>
    <cellStyle name="Normalny 6 7 4 2 3 2" xfId="18180" xr:uid="{DD057E5B-C0EC-4687-878F-822D937099E1}"/>
    <cellStyle name="Normalny 6 7 4 2 4" xfId="18181" xr:uid="{25F4C09B-B20B-4839-8AEF-C00A5B00848B}"/>
    <cellStyle name="Normalny 6 7 4 3" xfId="18182" xr:uid="{60151EC1-9B74-4EC0-BABC-67836A2ADBB4}"/>
    <cellStyle name="Normalny 6 7 4 3 2" xfId="18183" xr:uid="{A56695B6-1237-48BC-AFB0-417EED273852}"/>
    <cellStyle name="Normalny 6 7 4 3 2 2" xfId="18184" xr:uid="{89C4D285-B2B5-413B-9632-5970774D4903}"/>
    <cellStyle name="Normalny 6 7 4 3 3" xfId="18185" xr:uid="{F793F9C5-6BE3-4F29-8CBB-4073F3BCA7CA}"/>
    <cellStyle name="Normalny 6 7 4 4" xfId="18186" xr:uid="{34B595EA-72BF-45D7-BA3C-9A8AD0D30143}"/>
    <cellStyle name="Normalny 6 7 4 4 2" xfId="18187" xr:uid="{19E0B8B0-C6C7-4DDF-8E14-1B62C296C0A9}"/>
    <cellStyle name="Normalny 6 7 4 5" xfId="18188" xr:uid="{151D2ED2-1610-4FA9-AB6C-68ABC372778E}"/>
    <cellStyle name="Normalny 6 7 5" xfId="18189" xr:uid="{0B272A6D-991D-4A21-A2B4-48C0904722C5}"/>
    <cellStyle name="Normalny 6 7 5 2" xfId="18190" xr:uid="{B279F1D0-5CFB-470A-9832-89808ED443D2}"/>
    <cellStyle name="Normalny 6 7 5 2 2" xfId="18191" xr:uid="{AF27DC83-5ECA-43BF-91D2-2079BB6A02DA}"/>
    <cellStyle name="Normalny 6 7 5 2 2 2" xfId="18192" xr:uid="{1F2E3CC3-C367-458D-9B37-FE473DFFAB0F}"/>
    <cellStyle name="Normalny 6 7 5 2 3" xfId="18193" xr:uid="{6D823BAE-C353-4ED3-902C-1C1FCDBBD9AC}"/>
    <cellStyle name="Normalny 6 7 5 3" xfId="18194" xr:uid="{25DA3BBF-DCDF-4DE8-89D1-4C9D0576D7C6}"/>
    <cellStyle name="Normalny 6 7 5 3 2" xfId="18195" xr:uid="{56010FCF-F7B4-4068-A527-884B74CC5061}"/>
    <cellStyle name="Normalny 6 7 5 4" xfId="18196" xr:uid="{3691E7EF-0861-48CF-81C0-A09161637F49}"/>
    <cellStyle name="Normalny 6 7 6" xfId="18197" xr:uid="{7631347F-CF52-46C4-82ED-7E8B40CCB3C6}"/>
    <cellStyle name="Normalny 6 7 6 2" xfId="18198" xr:uid="{6B1E72AE-1E28-4546-9D32-F004290264F7}"/>
    <cellStyle name="Normalny 6 7 6 2 2" xfId="18199" xr:uid="{262EF762-A9D8-417F-A860-3D8846567038}"/>
    <cellStyle name="Normalny 6 7 6 3" xfId="18200" xr:uid="{8920F11D-C27B-474D-82E4-A5D73A3F4ED1}"/>
    <cellStyle name="Normalny 6 7 7" xfId="18201" xr:uid="{AE1CEAD5-53FA-4959-9645-633E29231B7E}"/>
    <cellStyle name="Normalny 6 7 7 2" xfId="18202" xr:uid="{026F1A93-CA93-477C-A929-FAED510B77B6}"/>
    <cellStyle name="Normalny 6 7 8" xfId="18203" xr:uid="{5E6209E3-A5AC-4B8B-948E-C64F9D9A921F}"/>
    <cellStyle name="Normalny 6 7 9" xfId="40785" xr:uid="{2E027FC7-7DF9-48CF-9D3E-14323DC07B8D}"/>
    <cellStyle name="Normalny 6 8" xfId="18204" xr:uid="{FFFA7716-BCDA-4C0C-A699-4BF4E8044519}"/>
    <cellStyle name="Normalny 6 8 2" xfId="18205" xr:uid="{D3B20662-CE75-4DD2-9E83-741FCBAAF6CF}"/>
    <cellStyle name="Normalny 6 8 2 2" xfId="18206" xr:uid="{3EB5EF80-2656-4D50-83CA-EB17D745D2C6}"/>
    <cellStyle name="Normalny 6 8 2 2 2" xfId="18207" xr:uid="{2DC0D575-0F30-4423-8EAA-3BBB52771F00}"/>
    <cellStyle name="Normalny 6 8 2 2 2 2" xfId="18208" xr:uid="{F568E65E-9FAB-43BF-9770-FBA7E8096E04}"/>
    <cellStyle name="Normalny 6 8 2 2 2 2 2" xfId="18209" xr:uid="{2FB52329-E422-4E44-90C6-B07C4958F075}"/>
    <cellStyle name="Normalny 6 8 2 2 2 2 2 2" xfId="18210" xr:uid="{BB0E46EA-EF81-4D15-9927-C232FFD22725}"/>
    <cellStyle name="Normalny 6 8 2 2 2 2 3" xfId="18211" xr:uid="{3434217C-01C0-4B02-A721-1E62EC174C0C}"/>
    <cellStyle name="Normalny 6 8 2 2 2 3" xfId="18212" xr:uid="{97114F1A-D923-419F-A0BD-60822E9ABF8C}"/>
    <cellStyle name="Normalny 6 8 2 2 2 3 2" xfId="18213" xr:uid="{FF65197F-87F0-4926-94E2-39B52562EDFC}"/>
    <cellStyle name="Normalny 6 8 2 2 2 4" xfId="18214" xr:uid="{A2A929F4-A6A3-45EE-88DD-CC920F1F88CB}"/>
    <cellStyle name="Normalny 6 8 2 2 3" xfId="18215" xr:uid="{ED062A9C-DFA0-4535-81F8-B5D82A4C7192}"/>
    <cellStyle name="Normalny 6 8 2 2 3 2" xfId="18216" xr:uid="{2C072442-F6BF-4C5F-984D-3FBCA0930D81}"/>
    <cellStyle name="Normalny 6 8 2 2 3 2 2" xfId="18217" xr:uid="{8FDEB427-6B93-4058-8091-4A9558531B31}"/>
    <cellStyle name="Normalny 6 8 2 2 3 3" xfId="18218" xr:uid="{B87F072F-0204-4E91-9BDE-58E16E08306C}"/>
    <cellStyle name="Normalny 6 8 2 2 4" xfId="18219" xr:uid="{016B8746-D596-43A8-BE05-E552AEB11AF0}"/>
    <cellStyle name="Normalny 6 8 2 2 4 2" xfId="18220" xr:uid="{E7896CA3-3F64-4B3B-ACFD-BED3BFB6FFB9}"/>
    <cellStyle name="Normalny 6 8 2 2 5" xfId="18221" xr:uid="{0DFD3345-82E8-4C13-95B2-36B207DFB1BE}"/>
    <cellStyle name="Normalny 6 8 2 3" xfId="18222" xr:uid="{79F2CA01-91F6-4424-A5ED-398771CE3A54}"/>
    <cellStyle name="Normalny 6 8 2 3 2" xfId="18223" xr:uid="{6C39FA59-1A08-4CDC-B9CE-E32541E88EC9}"/>
    <cellStyle name="Normalny 6 8 2 3 2 2" xfId="18224" xr:uid="{4D9BB865-AD1C-436B-9D68-6AD156C5B85D}"/>
    <cellStyle name="Normalny 6 8 2 3 2 2 2" xfId="18225" xr:uid="{929083B0-174B-40D8-AF23-C69B12797C32}"/>
    <cellStyle name="Normalny 6 8 2 3 2 3" xfId="18226" xr:uid="{B2198CB7-B87A-44FA-9EBB-0F71A73250E4}"/>
    <cellStyle name="Normalny 6 8 2 3 3" xfId="18227" xr:uid="{238BD014-F95C-4A66-B681-BB0BFBB3229F}"/>
    <cellStyle name="Normalny 6 8 2 3 3 2" xfId="18228" xr:uid="{E8FC9F1D-02A8-4B30-900B-B6D82C8DD257}"/>
    <cellStyle name="Normalny 6 8 2 3 4" xfId="18229" xr:uid="{17A13247-02F8-4F08-97FC-E9B68BC82A07}"/>
    <cellStyle name="Normalny 6 8 2 4" xfId="18230" xr:uid="{8737F8A9-EAF5-43A8-9A26-7A165B30D4DD}"/>
    <cellStyle name="Normalny 6 8 2 4 2" xfId="18231" xr:uid="{45BFEC20-B281-4A7D-AAA6-1ED1A7B5F474}"/>
    <cellStyle name="Normalny 6 8 2 4 2 2" xfId="18232" xr:uid="{3C5EFB88-AC14-48F1-8FBC-6F6507650777}"/>
    <cellStyle name="Normalny 6 8 2 4 3" xfId="18233" xr:uid="{5919E7E6-FD1A-4D3C-888B-F9E4DEFBD71E}"/>
    <cellStyle name="Normalny 6 8 2 5" xfId="18234" xr:uid="{57EB0AA3-712C-4BAC-BAF6-45C55CD57A5D}"/>
    <cellStyle name="Normalny 6 8 2 5 2" xfId="18235" xr:uid="{40692CBE-09E1-4649-B935-32AC334E850F}"/>
    <cellStyle name="Normalny 6 8 2 6" xfId="18236" xr:uid="{2E9E035F-43B6-4A41-898A-150DF48E01C5}"/>
    <cellStyle name="Normalny 6 8 3" xfId="18237" xr:uid="{CC6CE239-2DD7-4116-89DB-08B87FCBAF7E}"/>
    <cellStyle name="Normalny 6 8 3 2" xfId="18238" xr:uid="{023E2698-148E-4FA8-B2F5-AC8B888DE99D}"/>
    <cellStyle name="Normalny 6 8 3 2 2" xfId="18239" xr:uid="{04CB84E0-2C7E-4FF6-A447-E814939A3476}"/>
    <cellStyle name="Normalny 6 8 3 2 2 2" xfId="18240" xr:uid="{BE35B14A-F7DB-4692-91EE-68DF18959BF1}"/>
    <cellStyle name="Normalny 6 8 3 2 2 2 2" xfId="18241" xr:uid="{B3127D28-47AC-4035-A462-7D2BCFD6A539}"/>
    <cellStyle name="Normalny 6 8 3 2 2 3" xfId="18242" xr:uid="{347B13F9-EDC2-45B8-9871-D5635A63D1C8}"/>
    <cellStyle name="Normalny 6 8 3 2 3" xfId="18243" xr:uid="{391DE059-766C-46B6-BB4C-57BC6FF39980}"/>
    <cellStyle name="Normalny 6 8 3 2 3 2" xfId="18244" xr:uid="{669D6C60-A7CC-4CF3-9AE9-E362F3AE89B3}"/>
    <cellStyle name="Normalny 6 8 3 2 4" xfId="18245" xr:uid="{4B5AD8AD-420B-4B14-972D-27E1ECCFDBDE}"/>
    <cellStyle name="Normalny 6 8 3 3" xfId="18246" xr:uid="{5F92B1C6-1096-4C26-8885-A7A42ACF9786}"/>
    <cellStyle name="Normalny 6 8 3 3 2" xfId="18247" xr:uid="{9140A867-14A3-43C2-B20B-14AD86857B03}"/>
    <cellStyle name="Normalny 6 8 3 3 2 2" xfId="18248" xr:uid="{D9361D76-2D51-4192-9BD3-B6815A22A9BA}"/>
    <cellStyle name="Normalny 6 8 3 3 3" xfId="18249" xr:uid="{1EF1D435-B60C-4397-B4DC-892FB95E21D6}"/>
    <cellStyle name="Normalny 6 8 3 4" xfId="18250" xr:uid="{430271C0-EF7A-4FCE-964F-4401CA29B865}"/>
    <cellStyle name="Normalny 6 8 3 4 2" xfId="18251" xr:uid="{428B49C0-8805-4032-B586-86A205D8A034}"/>
    <cellStyle name="Normalny 6 8 3 5" xfId="18252" xr:uid="{1DB3547C-A7F4-441B-BF6C-A363E3C244E1}"/>
    <cellStyle name="Normalny 6 8 4" xfId="18253" xr:uid="{BEFA2A7C-2FD9-4C5F-9C52-FD562B2C10A4}"/>
    <cellStyle name="Normalny 6 8 4 2" xfId="18254" xr:uid="{9041712D-F197-42A2-AAA7-714F866861A1}"/>
    <cellStyle name="Normalny 6 8 4 2 2" xfId="18255" xr:uid="{CF288BAD-2E46-41B6-920E-D748B456689D}"/>
    <cellStyle name="Normalny 6 8 4 2 2 2" xfId="18256" xr:uid="{E5961B72-2AAB-4D7A-B8BD-D6AA3DB29801}"/>
    <cellStyle name="Normalny 6 8 4 2 3" xfId="18257" xr:uid="{1F5F8227-F46D-4681-81C5-816DBDB02597}"/>
    <cellStyle name="Normalny 6 8 4 3" xfId="18258" xr:uid="{0361918F-8E8B-4039-8463-52058E07902F}"/>
    <cellStyle name="Normalny 6 8 4 3 2" xfId="18259" xr:uid="{B9767DED-321D-49B5-9EA2-C6E99A08AF1A}"/>
    <cellStyle name="Normalny 6 8 4 4" xfId="18260" xr:uid="{04FA6D57-FC85-4582-B78B-6BC767DF22B7}"/>
    <cellStyle name="Normalny 6 8 5" xfId="18261" xr:uid="{4309097D-4831-4A1E-8158-6CFB40B712F4}"/>
    <cellStyle name="Normalny 6 8 5 2" xfId="18262" xr:uid="{CEEF8DE0-F45B-4E2B-91D5-45E29A8154F0}"/>
    <cellStyle name="Normalny 6 8 5 2 2" xfId="18263" xr:uid="{5EA31422-3415-4111-9149-D7AECBC95352}"/>
    <cellStyle name="Normalny 6 8 5 3" xfId="18264" xr:uid="{EF584ED4-0F00-47B9-80D5-CD11465380F7}"/>
    <cellStyle name="Normalny 6 8 6" xfId="18265" xr:uid="{DF05CCBB-7121-4DA6-A7F1-4028191E5141}"/>
    <cellStyle name="Normalny 6 8 6 2" xfId="18266" xr:uid="{C9EC31A8-BFAB-48B7-B8B4-50005B99EAE2}"/>
    <cellStyle name="Normalny 6 8 7" xfId="18267" xr:uid="{D81CEC2B-81D5-4D64-B711-275D759FFBE5}"/>
    <cellStyle name="Normalny 6 8 8" xfId="40786" xr:uid="{95C7C474-AEF1-46AB-9C9E-B76AF8B94B11}"/>
    <cellStyle name="Normalny 6 9" xfId="18268" xr:uid="{C1E87D3B-4879-43CF-AE23-1C0DD4CD7FBE}"/>
    <cellStyle name="Normalny 6 9 2" xfId="18269" xr:uid="{F76AE631-49AC-458B-81E7-7904440BD075}"/>
    <cellStyle name="Normalny 6 9 2 2" xfId="18270" xr:uid="{19D2EC35-FEDA-45B0-821A-E4CB5E29D32D}"/>
    <cellStyle name="Normalny 6 9 2 2 2" xfId="18271" xr:uid="{2AD9B554-1566-4EB0-94DE-C08FEBEE84CE}"/>
    <cellStyle name="Normalny 6 9 2 2 2 2" xfId="18272" xr:uid="{89A931B0-9CA7-41ED-87F8-49E6833771CB}"/>
    <cellStyle name="Normalny 6 9 2 2 2 2 2" xfId="18273" xr:uid="{0DBF7ABC-4787-4F61-99C3-C473B125200D}"/>
    <cellStyle name="Normalny 6 9 2 2 2 3" xfId="18274" xr:uid="{0BE4F322-E5CB-4BC3-8751-327F4CF24B31}"/>
    <cellStyle name="Normalny 6 9 2 2 3" xfId="18275" xr:uid="{5A629F4F-1B01-47C4-A814-F29E4D2F7D5A}"/>
    <cellStyle name="Normalny 6 9 2 2 3 2" xfId="18276" xr:uid="{AB6DAC70-39CA-4645-922A-0A0290E2CD19}"/>
    <cellStyle name="Normalny 6 9 2 2 4" xfId="18277" xr:uid="{5A75AA3E-AA1B-4E5B-9895-E829D443D368}"/>
    <cellStyle name="Normalny 6 9 2 3" xfId="18278" xr:uid="{0B3D37F6-6F62-477E-8E56-8F6EF1F86A3C}"/>
    <cellStyle name="Normalny 6 9 2 3 2" xfId="18279" xr:uid="{44BB8DCE-792F-4457-8072-EA546927E89D}"/>
    <cellStyle name="Normalny 6 9 2 3 2 2" xfId="18280" xr:uid="{56A28A8E-0837-43CD-B7A6-0541B07B14E3}"/>
    <cellStyle name="Normalny 6 9 2 3 3" xfId="18281" xr:uid="{58229F14-55F1-4A25-8AB2-FF703093FBE6}"/>
    <cellStyle name="Normalny 6 9 2 4" xfId="18282" xr:uid="{3AB5AA67-2731-4FC7-8572-F75556A127C8}"/>
    <cellStyle name="Normalny 6 9 2 4 2" xfId="18283" xr:uid="{07859CFB-5EC0-4010-A36A-0A1C6F168D77}"/>
    <cellStyle name="Normalny 6 9 2 5" xfId="18284" xr:uid="{792AD575-1101-4987-9178-360015CDA661}"/>
    <cellStyle name="Normalny 6 9 3" xfId="18285" xr:uid="{75A8A5D3-9C44-4996-B406-F6B9D579D945}"/>
    <cellStyle name="Normalny 6 9 3 2" xfId="18286" xr:uid="{B0948F22-3281-4524-96DD-A4D0B5F460A5}"/>
    <cellStyle name="Normalny 6 9 3 2 2" xfId="18287" xr:uid="{465ACDFA-6F05-4C0E-8D73-2FF72B4D9949}"/>
    <cellStyle name="Normalny 6 9 3 2 2 2" xfId="18288" xr:uid="{CFFCA176-AE1C-4BD8-A275-AFF61AA1E60C}"/>
    <cellStyle name="Normalny 6 9 3 2 3" xfId="18289" xr:uid="{692A59B2-C417-48A8-BB71-C07D5EE6E1DA}"/>
    <cellStyle name="Normalny 6 9 3 3" xfId="18290" xr:uid="{9A6FF93B-2BC0-40BC-969F-0FB29DB7CF6D}"/>
    <cellStyle name="Normalny 6 9 3 3 2" xfId="18291" xr:uid="{0AE71C32-2098-4434-B093-605F4FEA6B31}"/>
    <cellStyle name="Normalny 6 9 3 4" xfId="18292" xr:uid="{E5DF4137-41E0-4ED4-A848-706B58D90C46}"/>
    <cellStyle name="Normalny 6 9 4" xfId="18293" xr:uid="{AB97A14C-D50A-4765-B07C-DB8FE0226D2C}"/>
    <cellStyle name="Normalny 6 9 4 2" xfId="18294" xr:uid="{DBB6707E-4E72-4F58-AA93-799F216421E3}"/>
    <cellStyle name="Normalny 6 9 4 2 2" xfId="18295" xr:uid="{41448B04-51AA-4946-B58D-63BCA242645D}"/>
    <cellStyle name="Normalny 6 9 4 3" xfId="18296" xr:uid="{15F20149-D0D7-4A61-BA0B-31902D78554C}"/>
    <cellStyle name="Normalny 6 9 5" xfId="18297" xr:uid="{C69C23D8-15FE-462A-BE70-E1828BC23B17}"/>
    <cellStyle name="Normalny 6 9 5 2" xfId="18298" xr:uid="{7000F6B8-225F-4152-B06F-348F8A8EB4BA}"/>
    <cellStyle name="Normalny 6 9 6" xfId="18299" xr:uid="{DAF2673E-1795-44D1-90CB-569365BAFDD6}"/>
    <cellStyle name="Normalny 6 9 7" xfId="40787" xr:uid="{5F114376-645A-4366-9E33-842E98AAD370}"/>
    <cellStyle name="Normalny 6_Koszty Operacyjne-Synergy" xfId="40788" xr:uid="{697E1145-C929-45EA-B3D7-2535B8B2EABB}"/>
    <cellStyle name="Normalny 60" xfId="40789" xr:uid="{15B5DCE2-1986-41BA-B6CF-A307A44B0FEE}"/>
    <cellStyle name="Normalny 61" xfId="40790" xr:uid="{D1773DC6-8B79-400E-8F11-DF271FE4E6BD}"/>
    <cellStyle name="Normalny 62" xfId="40791" xr:uid="{4BE1B14D-9318-416F-8ACC-DE6DCA73F0B9}"/>
    <cellStyle name="Normalny 63" xfId="40792" xr:uid="{58FE873F-92DE-4E69-94AD-F110E3065161}"/>
    <cellStyle name="Normalny 64" xfId="40793" xr:uid="{0BFE4C89-2329-4680-B30C-380542197A8A}"/>
    <cellStyle name="Normalny 65" xfId="40794" xr:uid="{09523229-70AA-4E62-BB11-D225DF617AA0}"/>
    <cellStyle name="Normalny 66" xfId="40795" xr:uid="{DC4C9E2F-517A-431F-B7DC-6278FE1F3014}"/>
    <cellStyle name="Normalny 67" xfId="40796" xr:uid="{F31BBD8D-7933-4270-8ADC-DC415CC9D8B2}"/>
    <cellStyle name="Normalny 68" xfId="40797" xr:uid="{3FA5DC6C-E23E-467C-A00B-22F15CAF9F20}"/>
    <cellStyle name="Normalny 68 2" xfId="41837" xr:uid="{DA7C5C43-DC74-4C9B-BEA1-06F824353296}"/>
    <cellStyle name="Normalny 69" xfId="38559" xr:uid="{0BAC3F2F-113E-48D1-BCD8-C9D7B6963B9D}"/>
    <cellStyle name="Normalny 7" xfId="13" xr:uid="{5E4D739A-70A5-485E-9E4A-47F45EFC5A4D}"/>
    <cellStyle name="Normalny 7 10" xfId="18300" xr:uid="{BAE1BBC0-F2FA-4541-85FA-CBB49ED8C773}"/>
    <cellStyle name="Normalny 7 10 2" xfId="18301" xr:uid="{7D55C50D-D7DB-4874-A23E-1461205524AB}"/>
    <cellStyle name="Normalny 7 10 2 2" xfId="18302" xr:uid="{A9A646F0-B629-4137-B366-C0CF5307EF48}"/>
    <cellStyle name="Normalny 7 10 2 2 2" xfId="18303" xr:uid="{DA7E5339-3571-4EB8-A97A-D3964188FE00}"/>
    <cellStyle name="Normalny 7 10 2 2 2 2" xfId="18304" xr:uid="{3319BDD8-AB6D-4D07-855A-11DF4DE58FB1}"/>
    <cellStyle name="Normalny 7 10 2 2 3" xfId="18305" xr:uid="{3C52AB29-F26A-42ED-B1C3-14850D9706CC}"/>
    <cellStyle name="Normalny 7 10 2 3" xfId="18306" xr:uid="{249A89AD-E6F4-42E9-815C-819CAB4C113A}"/>
    <cellStyle name="Normalny 7 10 2 3 2" xfId="18307" xr:uid="{DAD47B3F-A82B-4869-AA7C-889D2D0EAE1C}"/>
    <cellStyle name="Normalny 7 10 2 4" xfId="18308" xr:uid="{32AD2911-C492-42E8-89A2-D876FD93E348}"/>
    <cellStyle name="Normalny 7 10 3" xfId="18309" xr:uid="{1BFAAAEC-6F32-4ACE-AB1D-4607A152900F}"/>
    <cellStyle name="Normalny 7 10 3 2" xfId="18310" xr:uid="{D579B0AE-49F3-49BD-9C33-22B0F38FF500}"/>
    <cellStyle name="Normalny 7 10 3 2 2" xfId="18311" xr:uid="{CB197879-1CB8-4179-A094-822912D84D87}"/>
    <cellStyle name="Normalny 7 10 3 3" xfId="18312" xr:uid="{D813E543-F57E-446D-94D9-4C13570580B5}"/>
    <cellStyle name="Normalny 7 10 4" xfId="18313" xr:uid="{70F29DBC-BB88-481C-B985-685DF5264621}"/>
    <cellStyle name="Normalny 7 10 4 2" xfId="18314" xr:uid="{42570C72-77FF-4434-81A6-0A3A8ACB358D}"/>
    <cellStyle name="Normalny 7 10 5" xfId="18315" xr:uid="{6EDBF866-0C98-48B2-B6CA-0AE9EF01871B}"/>
    <cellStyle name="Normalny 7 11" xfId="18316" xr:uid="{9798CF81-040A-402D-B29C-1292AEEA66EC}"/>
    <cellStyle name="Normalny 7 11 2" xfId="18317" xr:uid="{2DE9F534-215A-4C6F-9F47-4DF36561F6FF}"/>
    <cellStyle name="Normalny 7 11 2 2" xfId="18318" xr:uid="{2B463912-7C8C-4B18-8988-7136C72D4E7B}"/>
    <cellStyle name="Normalny 7 11 2 2 2" xfId="18319" xr:uid="{66C76299-65EF-490E-9A5C-3832DFA39BB6}"/>
    <cellStyle name="Normalny 7 11 2 3" xfId="18320" xr:uid="{832D4044-5382-4F5E-8E17-635B81154EDD}"/>
    <cellStyle name="Normalny 7 11 3" xfId="18321" xr:uid="{0E23B611-2ABB-408D-825C-917D71B78BF4}"/>
    <cellStyle name="Normalny 7 11 3 2" xfId="18322" xr:uid="{EF796CAF-5F5A-49C9-8B66-E3E18F0DC3F1}"/>
    <cellStyle name="Normalny 7 11 4" xfId="18323" xr:uid="{86B53BDE-F25B-4918-B734-BDB57D505E8D}"/>
    <cellStyle name="Normalny 7 12" xfId="18324" xr:uid="{06747CEC-4FB8-4120-A26A-BB4B1DE6C496}"/>
    <cellStyle name="Normalny 7 12 2" xfId="18325" xr:uid="{5BC71134-E541-4D54-81BD-BA8AAFC798A1}"/>
    <cellStyle name="Normalny 7 12 2 2" xfId="18326" xr:uid="{B46846F9-D0F8-4544-8412-34F9D43FA95C}"/>
    <cellStyle name="Normalny 7 12 3" xfId="18327" xr:uid="{4F81F3B0-25C3-423C-9406-90E1E759DAF0}"/>
    <cellStyle name="Normalny 7 13" xfId="18328" xr:uid="{E5DBAB7D-9860-45C9-AF0A-1DE83ECD276B}"/>
    <cellStyle name="Normalny 7 13 2" xfId="18329" xr:uid="{710A0122-F433-4656-8DE8-2C75F76F3C76}"/>
    <cellStyle name="Normalny 7 14" xfId="18330" xr:uid="{5FA376F6-52C8-4096-B2F2-ED3FAE46B206}"/>
    <cellStyle name="Normalny 7 15" xfId="18331" xr:uid="{B6836E03-2206-4456-AC81-738C1291A3BD}"/>
    <cellStyle name="Normalny 7 15 10" xfId="30833" xr:uid="{97DBD6A5-6199-435C-A12D-C03D436AAC8D}"/>
    <cellStyle name="Normalny 7 15 2" xfId="18332" xr:uid="{B4FDA29D-901B-4523-A16D-7C9567EB1926}"/>
    <cellStyle name="Normalny 7 15 2 2" xfId="18333" xr:uid="{7D09DD24-7940-4152-AABB-27FB1B7F8865}"/>
    <cellStyle name="Normalny 7 15 2 2 2" xfId="24120" xr:uid="{B125BF3C-3E12-438E-9FB8-3AB92BE1F340}"/>
    <cellStyle name="Normalny 7 15 2 2 2 2" xfId="28028" xr:uid="{19421E29-E3C5-47BE-977C-BBAE3CABFEA1}"/>
    <cellStyle name="Normalny 7 15 2 2 2 2 2" xfId="38128" xr:uid="{64F0923C-F243-40EA-82D5-FBCA9C5CF59D}"/>
    <cellStyle name="Normalny 7 15 2 2 2 3" xfId="38127" xr:uid="{BD16EC09-E0FE-462A-A187-7675335115E4}"/>
    <cellStyle name="Normalny 7 15 2 2 3" xfId="25426" xr:uid="{3DEB1624-8988-4460-B981-1B6E394CE608}"/>
    <cellStyle name="Normalny 7 15 2 2 3 2" xfId="29332" xr:uid="{FE605CB5-4B0E-45A8-841B-109A019BE011}"/>
    <cellStyle name="Normalny 7 15 2 2 3 2 2" xfId="38130" xr:uid="{B8C90AD8-54E3-4D6B-A945-C85FFFC5FFEF}"/>
    <cellStyle name="Normalny 7 15 2 2 3 3" xfId="38129" xr:uid="{2B312C61-D60A-4F05-850E-E6E87D0DC2CE}"/>
    <cellStyle name="Normalny 7 15 2 2 4" xfId="26724" xr:uid="{668FEB3F-1C2B-49F3-BCE8-821CB29B5D44}"/>
    <cellStyle name="Normalny 7 15 2 2 4 2" xfId="38131" xr:uid="{90248610-E50D-447C-9826-4C4150B63C24}"/>
    <cellStyle name="Normalny 7 15 2 2 5" xfId="30640" xr:uid="{A132C0C5-A4DC-4D0A-A466-74DA9FC9A5EC}"/>
    <cellStyle name="Normalny 7 15 2 2 6" xfId="31540" xr:uid="{A5F00896-1643-4DD1-8EFC-D5B200052DE6}"/>
    <cellStyle name="Normalny 7 15 2 3" xfId="18334" xr:uid="{FA886975-6A60-4594-8E24-2A25A59AC939}"/>
    <cellStyle name="Normalny 7 15 2 3 2" xfId="24121" xr:uid="{FF77AB62-4DEC-4851-B00B-CD7938D1A1C6}"/>
    <cellStyle name="Normalny 7 15 2 3 2 2" xfId="28029" xr:uid="{DCE48D0E-74AA-4794-A4D4-BADA1171F497}"/>
    <cellStyle name="Normalny 7 15 2 3 2 2 2" xfId="38133" xr:uid="{CFCD3A7F-00FC-4178-A482-39D9846EC231}"/>
    <cellStyle name="Normalny 7 15 2 3 2 3" xfId="38132" xr:uid="{3E5BE5F5-811E-45D3-A232-0D9E0291A563}"/>
    <cellStyle name="Normalny 7 15 2 3 3" xfId="25427" xr:uid="{C732B7F4-8448-43CB-88E3-A0320999BF58}"/>
    <cellStyle name="Normalny 7 15 2 3 3 2" xfId="29333" xr:uid="{DF48B348-F3F3-4157-8507-1068AD11DF7C}"/>
    <cellStyle name="Normalny 7 15 2 3 3 2 2" xfId="38135" xr:uid="{65360F82-83F9-4E84-B83C-C1EEBA8E287D}"/>
    <cellStyle name="Normalny 7 15 2 3 3 3" xfId="38134" xr:uid="{33F15F50-0ED0-41E5-B00B-20B31CB1D900}"/>
    <cellStyle name="Normalny 7 15 2 3 4" xfId="26725" xr:uid="{9EC52A8A-8F98-4DE1-9AC3-1481FFE52237}"/>
    <cellStyle name="Normalny 7 15 2 3 4 2" xfId="38136" xr:uid="{881DECD6-4EB2-4369-A16B-7B258779B0EA}"/>
    <cellStyle name="Normalny 7 15 2 3 5" xfId="30641" xr:uid="{E2EB9EF1-C2FB-4FC4-9A30-00ED703887FF}"/>
    <cellStyle name="Normalny 7 15 2 3 6" xfId="32016" xr:uid="{CDE54809-904C-47BA-B115-43587FD6B918}"/>
    <cellStyle name="Normalny 7 15 2 4" xfId="24119" xr:uid="{5386F003-FEAA-48CB-83BA-C734A3591352}"/>
    <cellStyle name="Normalny 7 15 2 4 2" xfId="28027" xr:uid="{30F9BBDA-B517-4119-82E1-D8B27D9DBFFE}"/>
    <cellStyle name="Normalny 7 15 2 4 2 2" xfId="38138" xr:uid="{CF420B1B-6799-4B50-A02D-95DC5EB9646C}"/>
    <cellStyle name="Normalny 7 15 2 4 3" xfId="38137" xr:uid="{B56BE2BA-F622-44D0-A284-01DDF153A89B}"/>
    <cellStyle name="Normalny 7 15 2 5" xfId="25425" xr:uid="{8D402D55-8EBA-4A64-97FB-1E45104BB716}"/>
    <cellStyle name="Normalny 7 15 2 5 2" xfId="29331" xr:uid="{6EE310F8-00AA-4BD8-87E5-D10B2C78D740}"/>
    <cellStyle name="Normalny 7 15 2 5 2 2" xfId="38140" xr:uid="{715B3756-976F-4092-A86E-04970B5FC623}"/>
    <cellStyle name="Normalny 7 15 2 5 3" xfId="38139" xr:uid="{7A949277-C805-49CD-809F-9C56AEB46430}"/>
    <cellStyle name="Normalny 7 15 2 6" xfId="26723" xr:uid="{1EB56996-9EEC-4777-9B5A-04CBCD07AD25}"/>
    <cellStyle name="Normalny 7 15 2 6 2" xfId="38141" xr:uid="{2928C110-EB23-4522-8F85-A7E766F9602E}"/>
    <cellStyle name="Normalny 7 15 2 7" xfId="30642" xr:uid="{5DF495DA-2CEE-44E8-902B-E71172D33D54}"/>
    <cellStyle name="Normalny 7 15 2 8" xfId="30995" xr:uid="{677087A5-5A3B-4F20-A556-285661B547F8}"/>
    <cellStyle name="Normalny 7 15 3" xfId="18335" xr:uid="{2B0A8BFC-CB19-48EB-B5FE-EE0D17289C83}"/>
    <cellStyle name="Normalny 7 15 3 2" xfId="18336" xr:uid="{DE6DB5E5-AADA-49DC-BC5B-BAB60A122A6C}"/>
    <cellStyle name="Normalny 7 15 3 2 2" xfId="24123" xr:uid="{A9F46C9D-3E89-4032-B494-49A3C895E19E}"/>
    <cellStyle name="Normalny 7 15 3 2 2 2" xfId="28031" xr:uid="{6DB06DC6-F040-481B-9DDB-D9A5B0AFAEA5}"/>
    <cellStyle name="Normalny 7 15 3 2 2 2 2" xfId="38143" xr:uid="{569148FC-BFAB-495C-924B-7A02A5D15A8D}"/>
    <cellStyle name="Normalny 7 15 3 2 2 3" xfId="38142" xr:uid="{461D10B9-94D0-4938-B720-E32DAD6EDB2D}"/>
    <cellStyle name="Normalny 7 15 3 2 3" xfId="25429" xr:uid="{64C69305-F530-48C9-95E2-856EA85AEDFF}"/>
    <cellStyle name="Normalny 7 15 3 2 3 2" xfId="29335" xr:uid="{91D67498-227B-4DDC-A3B3-C198C0E95A0C}"/>
    <cellStyle name="Normalny 7 15 3 2 3 2 2" xfId="38145" xr:uid="{4CD7209C-239E-49C4-8236-4C207B0B6512}"/>
    <cellStyle name="Normalny 7 15 3 2 3 3" xfId="38144" xr:uid="{D4258777-7700-4471-A533-6990E46BDECC}"/>
    <cellStyle name="Normalny 7 15 3 2 4" xfId="26727" xr:uid="{F6E653F4-3A76-484B-BF0C-5F6A25FA14DE}"/>
    <cellStyle name="Normalny 7 15 3 2 4 2" xfId="38146" xr:uid="{BC02925A-2497-45CE-AF9B-FEF7BE29A7EC}"/>
    <cellStyle name="Normalny 7 15 3 2 5" xfId="30643" xr:uid="{9928B56A-79C8-4495-875C-CCE851A64FAE}"/>
    <cellStyle name="Normalny 7 15 3 2 6" xfId="32017" xr:uid="{77BAD702-D774-4A48-9D3C-112D181ACB53}"/>
    <cellStyle name="Normalny 7 15 3 3" xfId="24122" xr:uid="{D27AC242-C43B-4097-A956-47CE45321D61}"/>
    <cellStyle name="Normalny 7 15 3 3 2" xfId="28030" xr:uid="{4F17F024-0975-49F4-9AE4-EBB80D0C07BB}"/>
    <cellStyle name="Normalny 7 15 3 3 2 2" xfId="38148" xr:uid="{BC975713-A935-4B59-9E22-17959453CDFC}"/>
    <cellStyle name="Normalny 7 15 3 3 3" xfId="38147" xr:uid="{AA54BAD9-4BBA-4136-82C6-9FB3B7E96B73}"/>
    <cellStyle name="Normalny 7 15 3 4" xfId="25428" xr:uid="{50823534-4ACF-4FA8-9BF3-B20CEBAE8B91}"/>
    <cellStyle name="Normalny 7 15 3 4 2" xfId="29334" xr:uid="{CC30976B-FFD6-4439-99C5-DA69BBEF1193}"/>
    <cellStyle name="Normalny 7 15 3 4 2 2" xfId="38150" xr:uid="{A8A0CF0E-9FFC-4544-8297-152AB3605F54}"/>
    <cellStyle name="Normalny 7 15 3 4 3" xfId="38149" xr:uid="{1684F3DE-EBF0-455B-A541-9DDF63B3CDCC}"/>
    <cellStyle name="Normalny 7 15 3 5" xfId="26726" xr:uid="{453435B5-1659-44E9-BFE4-E7BD9F64E40B}"/>
    <cellStyle name="Normalny 7 15 3 5 2" xfId="38151" xr:uid="{982279DD-7C31-4A3E-B320-380D138F89DB}"/>
    <cellStyle name="Normalny 7 15 3 6" xfId="30644" xr:uid="{147CBEE1-18EF-4B46-9196-D670BD100205}"/>
    <cellStyle name="Normalny 7 15 3 7" xfId="31157" xr:uid="{7185EA2D-4B16-4759-B12B-2C58384969D2}"/>
    <cellStyle name="Normalny 7 15 4" xfId="18337" xr:uid="{0F7D87C9-ED97-41E4-BBB4-A67927C37B74}"/>
    <cellStyle name="Normalny 7 15 4 2" xfId="24124" xr:uid="{B338F625-F8A8-4DCE-8E0B-D899AC7F6258}"/>
    <cellStyle name="Normalny 7 15 4 2 2" xfId="28032" xr:uid="{3243DA48-D7B6-444F-B9FE-86B410068E1A}"/>
    <cellStyle name="Normalny 7 15 4 2 2 2" xfId="38153" xr:uid="{CA2A072E-C2DC-4F58-A0F0-0D6A17C223CB}"/>
    <cellStyle name="Normalny 7 15 4 2 3" xfId="38152" xr:uid="{0CE73F34-F71F-4CFD-A771-BCDE6A3B5086}"/>
    <cellStyle name="Normalny 7 15 4 3" xfId="25430" xr:uid="{45541817-9EE3-4BCD-BC16-DE89B40449E6}"/>
    <cellStyle name="Normalny 7 15 4 3 2" xfId="29336" xr:uid="{E19F821C-EAD6-40EC-8531-FC30E49047C4}"/>
    <cellStyle name="Normalny 7 15 4 3 2 2" xfId="38155" xr:uid="{5483D3AB-9C42-4020-94EC-17046CB11D19}"/>
    <cellStyle name="Normalny 7 15 4 3 3" xfId="38154" xr:uid="{115A1951-4B53-4695-9AF4-34E7AF949895}"/>
    <cellStyle name="Normalny 7 15 4 4" xfId="26728" xr:uid="{0F41244D-BE74-4CD0-9892-A2078E7E6CAF}"/>
    <cellStyle name="Normalny 7 15 4 4 2" xfId="38156" xr:uid="{8BB49F65-C2CF-4E9F-93EB-0C13B9453BC3}"/>
    <cellStyle name="Normalny 7 15 4 5" xfId="30645" xr:uid="{A9A3E84E-0988-4DBF-B02B-6606AADCFE75}"/>
    <cellStyle name="Normalny 7 15 4 6" xfId="31539" xr:uid="{84D6A5DE-E9C4-4890-A8D7-9CDCB98FDDDF}"/>
    <cellStyle name="Normalny 7 15 5" xfId="18338" xr:uid="{16032131-14B3-473A-91C1-993FFA6AFD70}"/>
    <cellStyle name="Normalny 7 15 5 2" xfId="24125" xr:uid="{9C4123BB-66A3-4541-8EDD-06BEAB4179C0}"/>
    <cellStyle name="Normalny 7 15 5 2 2" xfId="28033" xr:uid="{7BA75BBA-6F9E-4ECA-BE28-A5846807A9F2}"/>
    <cellStyle name="Normalny 7 15 5 2 2 2" xfId="38158" xr:uid="{9EDB655D-D080-4551-81AF-5EB1CB26E618}"/>
    <cellStyle name="Normalny 7 15 5 2 3" xfId="38157" xr:uid="{CE77DE60-045C-42F2-886B-19BF58AC76EE}"/>
    <cellStyle name="Normalny 7 15 5 3" xfId="25431" xr:uid="{EE577EC7-614A-4656-B9AA-EDA41DF2E6BE}"/>
    <cellStyle name="Normalny 7 15 5 3 2" xfId="29337" xr:uid="{B6290DE3-7841-4005-8BCE-65D51DF4EA09}"/>
    <cellStyle name="Normalny 7 15 5 3 2 2" xfId="38160" xr:uid="{AB119D7B-553A-4E9C-B336-E8DDD5A66E9C}"/>
    <cellStyle name="Normalny 7 15 5 3 3" xfId="38159" xr:uid="{D4E11F31-9A17-4453-8785-41A29CCCCAAE}"/>
    <cellStyle name="Normalny 7 15 5 4" xfId="26729" xr:uid="{893125A7-5ABE-41C7-83CB-2A2619869514}"/>
    <cellStyle name="Normalny 7 15 5 4 2" xfId="38161" xr:uid="{D4A13FE9-2809-48E2-9147-C4B759AB3935}"/>
    <cellStyle name="Normalny 7 15 5 5" xfId="30646" xr:uid="{BDE90F52-44DB-4CBE-B9E2-2B74CA1FFD17}"/>
    <cellStyle name="Normalny 7 15 5 6" xfId="32015" xr:uid="{964D0F08-41BE-45FB-B037-F29AA81DA4C4}"/>
    <cellStyle name="Normalny 7 15 6" xfId="24118" xr:uid="{C02AA5E6-F964-45B7-B1F9-C4F9476196AA}"/>
    <cellStyle name="Normalny 7 15 6 2" xfId="28026" xr:uid="{8840236C-54A5-4C0C-A2F2-DE50402F2D43}"/>
    <cellStyle name="Normalny 7 15 6 2 2" xfId="38163" xr:uid="{695682DF-FB70-4E89-BCAA-A21216588EB5}"/>
    <cellStyle name="Normalny 7 15 6 3" xfId="38162" xr:uid="{317FAC67-EDD5-4700-8547-D4BCD5D83DC9}"/>
    <cellStyle name="Normalny 7 15 7" xfId="25424" xr:uid="{0DE69CC6-7A23-420C-8EE0-1993C6E8A26F}"/>
    <cellStyle name="Normalny 7 15 7 2" xfId="29330" xr:uid="{2E18D03E-D231-4C8F-9302-164AB605EC63}"/>
    <cellStyle name="Normalny 7 15 7 2 2" xfId="38165" xr:uid="{4378DDF4-E77D-4A1E-A78B-FE95FC4C55ED}"/>
    <cellStyle name="Normalny 7 15 7 3" xfId="38164" xr:uid="{034A5514-EEEC-4116-ADA8-9CBDF401DBE2}"/>
    <cellStyle name="Normalny 7 15 8" xfId="26722" xr:uid="{EFC4C6A2-7844-427A-8648-830A412D17CD}"/>
    <cellStyle name="Normalny 7 15 8 2" xfId="38166" xr:uid="{9CFE5F40-E56D-4BDD-BC91-6B63A325BFFA}"/>
    <cellStyle name="Normalny 7 15 9" xfId="30647" xr:uid="{53352A1A-0EFD-497A-9DE5-8B2A10A7275B}"/>
    <cellStyle name="Normalny 7 16" xfId="18339" xr:uid="{BD75EB94-5DFE-4986-9CBB-24E5D828F01E}"/>
    <cellStyle name="Normalny 7 17" xfId="18340" xr:uid="{E2F893A8-F204-4B96-8C28-557B9564A52B}"/>
    <cellStyle name="Normalny 7 17 10" xfId="30755" xr:uid="{BD8807A6-8523-400C-AD85-2BBB0AE7264B}"/>
    <cellStyle name="Normalny 7 17 2" xfId="18341" xr:uid="{936601C9-5B42-4775-B987-7A9BAB0EC76B}"/>
    <cellStyle name="Normalny 7 17 2 2" xfId="18342" xr:uid="{B5F044B5-E262-4FD9-8513-8530FCAAFEAF}"/>
    <cellStyle name="Normalny 7 17 2 2 2" xfId="24128" xr:uid="{69BF11B8-0FAB-4710-BA6B-F9F2675BEAE9}"/>
    <cellStyle name="Normalny 7 17 2 2 2 2" xfId="28036" xr:uid="{25480E92-A804-41F8-BB80-7E22BDC64B4E}"/>
    <cellStyle name="Normalny 7 17 2 2 2 2 2" xfId="38168" xr:uid="{B0F6F99C-08E1-434F-86B1-F5D3B7A77535}"/>
    <cellStyle name="Normalny 7 17 2 2 2 3" xfId="38167" xr:uid="{7B24D037-055D-4838-A401-2B8A0F937B94}"/>
    <cellStyle name="Normalny 7 17 2 2 3" xfId="25434" xr:uid="{0457CCC3-9EC3-4ECF-9231-F5992478B48C}"/>
    <cellStyle name="Normalny 7 17 2 2 3 2" xfId="29340" xr:uid="{6E555D4D-46F0-48A4-B5AF-DBC103D1FBFF}"/>
    <cellStyle name="Normalny 7 17 2 2 3 2 2" xfId="38170" xr:uid="{002B2AA1-6246-43BF-A58C-38D22DEE5DC0}"/>
    <cellStyle name="Normalny 7 17 2 2 3 3" xfId="38169" xr:uid="{D94210E3-871A-49B3-B8D1-6F80A659DFCA}"/>
    <cellStyle name="Normalny 7 17 2 2 4" xfId="26732" xr:uid="{98E421E5-A0E2-414D-9286-0A558B41553E}"/>
    <cellStyle name="Normalny 7 17 2 2 4 2" xfId="38171" xr:uid="{284B5030-635D-4E50-AA4D-103E72DD5E3F}"/>
    <cellStyle name="Normalny 7 17 2 2 5" xfId="30648" xr:uid="{C6AB16C3-14D2-49E6-B104-498EDEBB1DAA}"/>
    <cellStyle name="Normalny 7 17 2 2 6" xfId="31542" xr:uid="{116F679F-FD05-43B7-B7F4-DA2ACD44BE6D}"/>
    <cellStyle name="Normalny 7 17 2 3" xfId="18343" xr:uid="{D0F28CFB-17AA-4B69-894D-FF63979E5A46}"/>
    <cellStyle name="Normalny 7 17 2 3 2" xfId="24129" xr:uid="{5199B9BC-DC34-42C1-8261-F9A644E70399}"/>
    <cellStyle name="Normalny 7 17 2 3 2 2" xfId="28037" xr:uid="{56DB99CB-CF6D-4509-AD08-C15A78719521}"/>
    <cellStyle name="Normalny 7 17 2 3 2 2 2" xfId="38173" xr:uid="{16D83B46-2579-4228-8425-727BBD9C5F9C}"/>
    <cellStyle name="Normalny 7 17 2 3 2 3" xfId="38172" xr:uid="{C0A12656-3455-4C08-AC70-16AD28DB24E9}"/>
    <cellStyle name="Normalny 7 17 2 3 3" xfId="25435" xr:uid="{F098F453-C020-4559-9303-A414B585B369}"/>
    <cellStyle name="Normalny 7 17 2 3 3 2" xfId="29341" xr:uid="{F953A124-2353-4452-8284-8D1A965F0486}"/>
    <cellStyle name="Normalny 7 17 2 3 3 2 2" xfId="38175" xr:uid="{5984CB42-E9DD-4FFA-843F-8054F9E01289}"/>
    <cellStyle name="Normalny 7 17 2 3 3 3" xfId="38174" xr:uid="{796F9E08-3B7B-47E9-A049-B440569158D2}"/>
    <cellStyle name="Normalny 7 17 2 3 4" xfId="26733" xr:uid="{C39ED14E-BCEF-4AA7-84AC-86402CFA0727}"/>
    <cellStyle name="Normalny 7 17 2 3 4 2" xfId="38176" xr:uid="{4A9475F2-B0C5-4213-BA32-2676B89E5E7F}"/>
    <cellStyle name="Normalny 7 17 2 3 5" xfId="30649" xr:uid="{811ACEF6-C759-4993-BB4B-AEEE7DCD6C01}"/>
    <cellStyle name="Normalny 7 17 2 3 6" xfId="32019" xr:uid="{53338974-92D9-4CBF-8F07-FFF31FD69D4E}"/>
    <cellStyle name="Normalny 7 17 2 4" xfId="24127" xr:uid="{CE8630C3-9F1B-49E2-BEB2-AEACBF6F3E6F}"/>
    <cellStyle name="Normalny 7 17 2 4 2" xfId="28035" xr:uid="{FA972C8F-2A21-4F18-A7A6-E8470B7141E2}"/>
    <cellStyle name="Normalny 7 17 2 4 2 2" xfId="38178" xr:uid="{A8BBDA21-2969-4202-BA03-620B6E3C709A}"/>
    <cellStyle name="Normalny 7 17 2 4 3" xfId="38177" xr:uid="{36B88453-50C1-449B-BE00-87116281C899}"/>
    <cellStyle name="Normalny 7 17 2 5" xfId="25433" xr:uid="{80C6310A-D7D0-4D65-8A8B-011C3C4BF714}"/>
    <cellStyle name="Normalny 7 17 2 5 2" xfId="29339" xr:uid="{F6694E97-783F-4561-8C25-83A2EFA39344}"/>
    <cellStyle name="Normalny 7 17 2 5 2 2" xfId="38180" xr:uid="{6CCC6618-7113-4A08-BA26-30E833AA0946}"/>
    <cellStyle name="Normalny 7 17 2 5 3" xfId="38179" xr:uid="{446147D6-3500-49E8-AAD2-511A8E57F736}"/>
    <cellStyle name="Normalny 7 17 2 6" xfId="26731" xr:uid="{2FE81349-FF29-4C29-AB13-620BAC1FBFC0}"/>
    <cellStyle name="Normalny 7 17 2 6 2" xfId="38181" xr:uid="{9EFCC22D-DCCF-49C2-9CAF-E2087180891C}"/>
    <cellStyle name="Normalny 7 17 2 7" xfId="30650" xr:uid="{DDEB338F-9D53-49F0-B84C-5B0F2488C130}"/>
    <cellStyle name="Normalny 7 17 2 8" xfId="30917" xr:uid="{721CA60F-77F9-4D46-AA55-61E7C762DFEC}"/>
    <cellStyle name="Normalny 7 17 3" xfId="18344" xr:uid="{BCD162D4-1A7B-47DC-9C94-8227BE83BEDE}"/>
    <cellStyle name="Normalny 7 17 3 2" xfId="18345" xr:uid="{969DD605-2FD5-4767-B809-00A781814E09}"/>
    <cellStyle name="Normalny 7 17 3 2 2" xfId="24131" xr:uid="{84F7CFEC-66B2-4953-8D84-80A4695C2D27}"/>
    <cellStyle name="Normalny 7 17 3 2 2 2" xfId="28039" xr:uid="{0D74CC30-0BB2-4E8B-8DFA-BE2DBE054764}"/>
    <cellStyle name="Normalny 7 17 3 2 2 2 2" xfId="38183" xr:uid="{D37B1B12-A534-4DB7-96B1-3B2155DE3011}"/>
    <cellStyle name="Normalny 7 17 3 2 2 3" xfId="38182" xr:uid="{04A9050D-6D8F-4528-B84E-BB140EEA9242}"/>
    <cellStyle name="Normalny 7 17 3 2 3" xfId="25437" xr:uid="{D93594CE-B62F-409E-96D0-CF8A74EB5F72}"/>
    <cellStyle name="Normalny 7 17 3 2 3 2" xfId="29343" xr:uid="{09CA3571-CD24-494C-A00F-A626E909550C}"/>
    <cellStyle name="Normalny 7 17 3 2 3 2 2" xfId="38185" xr:uid="{7170600E-A24D-471F-8A0E-D13723CB088C}"/>
    <cellStyle name="Normalny 7 17 3 2 3 3" xfId="38184" xr:uid="{4F06B727-1E04-4DBD-B4D7-DEB2625388AF}"/>
    <cellStyle name="Normalny 7 17 3 2 4" xfId="26735" xr:uid="{D4165C0E-EBC2-4F0B-90FD-9534E159FE80}"/>
    <cellStyle name="Normalny 7 17 3 2 4 2" xfId="38186" xr:uid="{E3BD43D8-82EE-4E79-8404-496D56CF3793}"/>
    <cellStyle name="Normalny 7 17 3 2 5" xfId="30651" xr:uid="{33735ECE-9C82-4CEE-9FDD-36B682188B42}"/>
    <cellStyle name="Normalny 7 17 3 2 6" xfId="32020" xr:uid="{C28FA57B-C0A3-4B96-8AE4-3FF5554F30BB}"/>
    <cellStyle name="Normalny 7 17 3 3" xfId="24130" xr:uid="{AC851F7E-2D0E-4B16-80D6-3C2D0E13BF66}"/>
    <cellStyle name="Normalny 7 17 3 3 2" xfId="28038" xr:uid="{9DF275E9-671A-4589-89E4-A8ED7985CD39}"/>
    <cellStyle name="Normalny 7 17 3 3 2 2" xfId="38188" xr:uid="{9B88F23D-3C01-4272-B274-AB6B109C6EA8}"/>
    <cellStyle name="Normalny 7 17 3 3 3" xfId="38187" xr:uid="{F0BABCAF-8A9B-4ED8-B673-40E4DA995F43}"/>
    <cellStyle name="Normalny 7 17 3 4" xfId="25436" xr:uid="{ED068FA2-9FA7-4B83-B304-AF9A110C4691}"/>
    <cellStyle name="Normalny 7 17 3 4 2" xfId="29342" xr:uid="{1095F890-53BE-46FF-876B-7378A1A36E1B}"/>
    <cellStyle name="Normalny 7 17 3 4 2 2" xfId="38190" xr:uid="{960BC940-4345-440D-A2E7-85FC21B14966}"/>
    <cellStyle name="Normalny 7 17 3 4 3" xfId="38189" xr:uid="{D284AE57-0B1A-488A-BD79-2A312D2ADBCE}"/>
    <cellStyle name="Normalny 7 17 3 5" xfId="26734" xr:uid="{2795A263-8DC9-4E1C-B5F8-03628582AFF9}"/>
    <cellStyle name="Normalny 7 17 3 5 2" xfId="38191" xr:uid="{212E9952-653A-4755-A176-F24D3EE41E7F}"/>
    <cellStyle name="Normalny 7 17 3 6" xfId="30652" xr:uid="{245AE859-211A-49DE-8DC1-585D445CF61F}"/>
    <cellStyle name="Normalny 7 17 3 7" xfId="31079" xr:uid="{B62398A1-9A35-4785-A886-25ADA2961C3A}"/>
    <cellStyle name="Normalny 7 17 4" xfId="18346" xr:uid="{E2D32ED3-ECF1-475A-B365-8960612B8279}"/>
    <cellStyle name="Normalny 7 17 4 2" xfId="24132" xr:uid="{E39D681B-A3C7-44C0-BE6E-E90BA9952635}"/>
    <cellStyle name="Normalny 7 17 4 2 2" xfId="28040" xr:uid="{3C9FADF5-361C-45A8-814D-962EB6C96155}"/>
    <cellStyle name="Normalny 7 17 4 2 2 2" xfId="38193" xr:uid="{F6B8B9BC-5EFA-472A-AEBD-1188A643E1B8}"/>
    <cellStyle name="Normalny 7 17 4 2 3" xfId="38192" xr:uid="{E0682B79-C2AC-468C-9F58-D4F270BBD024}"/>
    <cellStyle name="Normalny 7 17 4 3" xfId="25438" xr:uid="{3043E0B7-8722-475F-A06E-DCDC11369905}"/>
    <cellStyle name="Normalny 7 17 4 3 2" xfId="29344" xr:uid="{10A120DD-DEC2-4D09-BCC5-C1AD9A3C70D2}"/>
    <cellStyle name="Normalny 7 17 4 3 2 2" xfId="38195" xr:uid="{01537BF8-3794-435F-8A40-916B66703858}"/>
    <cellStyle name="Normalny 7 17 4 3 3" xfId="38194" xr:uid="{FB400F09-9E64-4EEE-A043-12068D4BD498}"/>
    <cellStyle name="Normalny 7 17 4 4" xfId="26736" xr:uid="{826FFF82-3DA5-4BC8-8A7E-FB9801C8082F}"/>
    <cellStyle name="Normalny 7 17 4 4 2" xfId="38196" xr:uid="{C001419D-FDB0-46CD-B777-4702A39A2A52}"/>
    <cellStyle name="Normalny 7 17 4 5" xfId="30653" xr:uid="{9C074BCC-3F02-4F89-83E9-583B46A5BE65}"/>
    <cellStyle name="Normalny 7 17 4 6" xfId="31541" xr:uid="{17FCF993-8665-42F4-90EB-A4FC713BF219}"/>
    <cellStyle name="Normalny 7 17 5" xfId="18347" xr:uid="{FDBCD9D2-EACC-440C-A3FF-B2C99977FCD2}"/>
    <cellStyle name="Normalny 7 17 5 2" xfId="24133" xr:uid="{3C3F0005-383A-491C-870E-C6CAB758B9BA}"/>
    <cellStyle name="Normalny 7 17 5 2 2" xfId="28041" xr:uid="{3F154F4E-477A-4C75-87F7-2977A0354072}"/>
    <cellStyle name="Normalny 7 17 5 2 2 2" xfId="38198" xr:uid="{CEE9A523-B4C3-4E16-B85C-A5415585D181}"/>
    <cellStyle name="Normalny 7 17 5 2 3" xfId="38197" xr:uid="{716EE594-FB0B-4A76-BBF1-2E24A1585CBB}"/>
    <cellStyle name="Normalny 7 17 5 3" xfId="25439" xr:uid="{5E03A87A-FD9F-4606-8C84-DADA16B749D1}"/>
    <cellStyle name="Normalny 7 17 5 3 2" xfId="29345" xr:uid="{9AB613AC-9A64-4847-A6A8-82B4D8B5635A}"/>
    <cellStyle name="Normalny 7 17 5 3 2 2" xfId="38200" xr:uid="{4CE08019-2CF4-4B4C-80E7-0BDFF4E591B3}"/>
    <cellStyle name="Normalny 7 17 5 3 3" xfId="38199" xr:uid="{62FE7A82-A6CD-474D-8F66-B7E115EDDAD0}"/>
    <cellStyle name="Normalny 7 17 5 4" xfId="26737" xr:uid="{DEE10499-7725-48D9-A69C-D48D4466783B}"/>
    <cellStyle name="Normalny 7 17 5 4 2" xfId="38201" xr:uid="{32411D48-49A5-4E8C-A3F0-8D8D4D7541A6}"/>
    <cellStyle name="Normalny 7 17 5 5" xfId="30654" xr:uid="{243D8B58-1E47-4AAF-BB6A-B8DA98BA61AA}"/>
    <cellStyle name="Normalny 7 17 5 6" xfId="32018" xr:uid="{9868BD24-9347-4657-BAD6-83088ED748DD}"/>
    <cellStyle name="Normalny 7 17 6" xfId="24126" xr:uid="{06D68A8E-5528-4DD1-B8CA-E4BDEFFDC354}"/>
    <cellStyle name="Normalny 7 17 6 2" xfId="28034" xr:uid="{AE49FD18-EA2B-4606-BBC2-72CFF97E534F}"/>
    <cellStyle name="Normalny 7 17 6 2 2" xfId="38203" xr:uid="{9524B339-7DE2-4995-8BC8-28AAB0FBD586}"/>
    <cellStyle name="Normalny 7 17 6 3" xfId="38202" xr:uid="{0D29DC40-DEC5-421C-B556-0A0ADC579774}"/>
    <cellStyle name="Normalny 7 17 7" xfId="25432" xr:uid="{56B561ED-6283-4018-92CF-712CD209BFF1}"/>
    <cellStyle name="Normalny 7 17 7 2" xfId="29338" xr:uid="{89B18735-DD8A-4590-89F7-2A0AEC868E10}"/>
    <cellStyle name="Normalny 7 17 7 2 2" xfId="38205" xr:uid="{EA130B78-25A1-4108-BB0C-9FE986DAE1A1}"/>
    <cellStyle name="Normalny 7 17 7 3" xfId="38204" xr:uid="{8A82947E-1C7F-4521-B455-08546843D27F}"/>
    <cellStyle name="Normalny 7 17 8" xfId="26730" xr:uid="{7ED05B92-89FA-4E1A-A7DE-4291ECF605C0}"/>
    <cellStyle name="Normalny 7 17 8 2" xfId="38206" xr:uid="{C0B06368-1358-4E44-A100-DDFE4ED13E80}"/>
    <cellStyle name="Normalny 7 17 9" xfId="30655" xr:uid="{E95D73AE-8A10-48FC-A2C3-CD4CFEE4F03F}"/>
    <cellStyle name="Normalny 7 18" xfId="18348" xr:uid="{80B657F9-E5DF-4835-A570-C6ECEBB0246D}"/>
    <cellStyle name="Normalny 7 18 2" xfId="18349" xr:uid="{0BCF4E44-93B0-4158-B2CA-48FFA0DAE975}"/>
    <cellStyle name="Normalny 7 18 2 2" xfId="24135" xr:uid="{98984C5B-E1A2-468D-AA57-9B60A583A107}"/>
    <cellStyle name="Normalny 7 18 2 2 2" xfId="28043" xr:uid="{7FCAEF23-394C-46B7-9D84-9EC6B06BAADA}"/>
    <cellStyle name="Normalny 7 18 2 2 2 2" xfId="38208" xr:uid="{D2F3F5FB-679E-42F7-92F2-FA82EABE8BFD}"/>
    <cellStyle name="Normalny 7 18 2 2 3" xfId="38207" xr:uid="{470AF236-0809-4D5F-AB40-F4F00E1C9A1B}"/>
    <cellStyle name="Normalny 7 18 2 3" xfId="25441" xr:uid="{FB54C771-6A0E-4289-900B-D6AA084C7D7A}"/>
    <cellStyle name="Normalny 7 18 2 3 2" xfId="29347" xr:uid="{9E5BE35E-71D5-49BF-BAA6-02BC91B6E183}"/>
    <cellStyle name="Normalny 7 18 2 3 2 2" xfId="38210" xr:uid="{F7895165-C307-4B5D-BD10-449886E51D40}"/>
    <cellStyle name="Normalny 7 18 2 3 3" xfId="38209" xr:uid="{42274486-FF9A-4A2E-9248-2EE1CE7DF750}"/>
    <cellStyle name="Normalny 7 18 2 4" xfId="26739" xr:uid="{F71C1F9E-944E-43A3-AC5C-8E9CA5FDF2F0}"/>
    <cellStyle name="Normalny 7 18 2 4 2" xfId="38211" xr:uid="{3F8A265A-0A95-4DBB-8F89-C4D498DE9F6C}"/>
    <cellStyle name="Normalny 7 18 2 5" xfId="30656" xr:uid="{99957FA6-4A59-4192-AB5A-3F84AD0CCC88}"/>
    <cellStyle name="Normalny 7 18 2 6" xfId="31543" xr:uid="{11C69744-7E1C-4CD5-A6CB-88CB18EF10C3}"/>
    <cellStyle name="Normalny 7 18 3" xfId="18350" xr:uid="{FCD89F05-41C5-455C-AE18-E3FD1E770131}"/>
    <cellStyle name="Normalny 7 18 3 2" xfId="24136" xr:uid="{CAE8DCD3-2EAF-4BC0-8B0F-14E534D01316}"/>
    <cellStyle name="Normalny 7 18 3 2 2" xfId="28044" xr:uid="{FFC3F42F-9568-4266-A895-FA3058801F7A}"/>
    <cellStyle name="Normalny 7 18 3 2 2 2" xfId="38213" xr:uid="{6C9A4E3B-DBC5-4AE0-B1F6-61A81D2C2F65}"/>
    <cellStyle name="Normalny 7 18 3 2 3" xfId="38212" xr:uid="{1391AEBC-529D-4E5A-B1FC-1C30058032C1}"/>
    <cellStyle name="Normalny 7 18 3 3" xfId="25442" xr:uid="{39CFD15D-D31D-4AB8-A169-F532996C2525}"/>
    <cellStyle name="Normalny 7 18 3 3 2" xfId="29348" xr:uid="{4FF31148-9BB8-4B31-A0BA-C3E2B53AE975}"/>
    <cellStyle name="Normalny 7 18 3 3 2 2" xfId="38215" xr:uid="{DA0FC561-0A5A-42E6-932C-17645ED6A891}"/>
    <cellStyle name="Normalny 7 18 3 3 3" xfId="38214" xr:uid="{FA1A44FA-FC16-461C-92A1-968B6F5725DE}"/>
    <cellStyle name="Normalny 7 18 3 4" xfId="26740" xr:uid="{6E018B18-10C0-4582-A2E4-455FE4BF41EC}"/>
    <cellStyle name="Normalny 7 18 3 4 2" xfId="38216" xr:uid="{326D9DE8-89B6-4588-B4CB-B04DF4FB3B4D}"/>
    <cellStyle name="Normalny 7 18 3 5" xfId="30657" xr:uid="{AB531EE1-EC6B-45F4-B334-409D307B303A}"/>
    <cellStyle name="Normalny 7 18 3 6" xfId="32021" xr:uid="{3930698B-34E3-4DF1-9966-F2152D9FB89E}"/>
    <cellStyle name="Normalny 7 18 4" xfId="24134" xr:uid="{1CE918AF-65ED-4B8A-ADAD-9FCFDD5CD330}"/>
    <cellStyle name="Normalny 7 18 4 2" xfId="28042" xr:uid="{A36FE004-FCD6-4421-BE50-CCF2F8C0D6D4}"/>
    <cellStyle name="Normalny 7 18 4 2 2" xfId="38218" xr:uid="{A2B51F03-30B1-4DFB-B517-2FBB7C9F9DEE}"/>
    <cellStyle name="Normalny 7 18 4 3" xfId="38217" xr:uid="{FDEA01E5-675E-4C90-9AAB-6FADBE72A827}"/>
    <cellStyle name="Normalny 7 18 5" xfId="25440" xr:uid="{AFE4ED6E-57FF-456C-B0D4-9E67E1389CEB}"/>
    <cellStyle name="Normalny 7 18 5 2" xfId="29346" xr:uid="{465FCABD-CCFD-46EE-89E9-F473D24C839D}"/>
    <cellStyle name="Normalny 7 18 5 2 2" xfId="38220" xr:uid="{BAC7338B-0795-4DCF-803D-03879A52DB14}"/>
    <cellStyle name="Normalny 7 18 5 3" xfId="38219" xr:uid="{58B2B604-69A2-4A5D-8003-666F42909819}"/>
    <cellStyle name="Normalny 7 18 6" xfId="26738" xr:uid="{2E3C7B2C-52EA-47F9-BD02-63C0C105D46B}"/>
    <cellStyle name="Normalny 7 18 6 2" xfId="38221" xr:uid="{AA1E170C-4A82-467D-ACAB-D89F33CA16C9}"/>
    <cellStyle name="Normalny 7 18 7" xfId="30658" xr:uid="{49751242-78D4-407F-8786-6AEA08E3C1AF}"/>
    <cellStyle name="Normalny 7 18 8" xfId="30911" xr:uid="{184D9E11-375A-408B-9966-1690F50E0AB3}"/>
    <cellStyle name="Normalny 7 19" xfId="18351" xr:uid="{85E950CF-7365-4321-83AC-12CD87A42C95}"/>
    <cellStyle name="Normalny 7 19 2" xfId="18352" xr:uid="{FC284A02-E31A-42F9-9081-5041BA78F7DE}"/>
    <cellStyle name="Normalny 7 19 2 2" xfId="24138" xr:uid="{0041F637-4FAD-42ED-910F-F85FA009D168}"/>
    <cellStyle name="Normalny 7 19 2 2 2" xfId="28046" xr:uid="{FD92E491-C6D0-403E-9F98-274AEB453E39}"/>
    <cellStyle name="Normalny 7 19 2 2 2 2" xfId="38223" xr:uid="{0B3097D2-E059-481F-9157-06AEE06DA7C8}"/>
    <cellStyle name="Normalny 7 19 2 2 3" xfId="38222" xr:uid="{7FB1A982-6B5A-49B6-A633-07A94BFB4DA7}"/>
    <cellStyle name="Normalny 7 19 2 3" xfId="25444" xr:uid="{D26BC3BB-B53A-4B3A-A131-66DBF1D37EA4}"/>
    <cellStyle name="Normalny 7 19 2 3 2" xfId="29350" xr:uid="{A483ADF4-0ADF-419F-BBDB-3B268E180BBD}"/>
    <cellStyle name="Normalny 7 19 2 3 2 2" xfId="38225" xr:uid="{5FF9AFD5-2602-4845-880F-030060A4C7CE}"/>
    <cellStyle name="Normalny 7 19 2 3 3" xfId="38224" xr:uid="{377061AE-2F60-40BE-AF60-4BDF5FE82725}"/>
    <cellStyle name="Normalny 7 19 2 4" xfId="26742" xr:uid="{2032BE34-3DA4-4EE9-87A6-9E3470298F51}"/>
    <cellStyle name="Normalny 7 19 2 4 2" xfId="38226" xr:uid="{60D6192B-3B2C-4FCD-8AB5-84D46BE6F329}"/>
    <cellStyle name="Normalny 7 19 2 5" xfId="30659" xr:uid="{FD5A373F-BF34-4CAC-9CDF-F0E7F004396A}"/>
    <cellStyle name="Normalny 7 19 2 6" xfId="32022" xr:uid="{D50D8B75-1986-4485-974D-5B58DAB26E15}"/>
    <cellStyle name="Normalny 7 19 3" xfId="24137" xr:uid="{0E668021-DD2A-493A-9684-0E945CE84B34}"/>
    <cellStyle name="Normalny 7 19 3 2" xfId="28045" xr:uid="{5678BA15-4DD5-42A6-933C-1B3290E1090C}"/>
    <cellStyle name="Normalny 7 19 3 2 2" xfId="38228" xr:uid="{F7811B62-97B1-4270-B21E-7A50635489E1}"/>
    <cellStyle name="Normalny 7 19 3 3" xfId="38227" xr:uid="{01E4A3E6-3071-470F-8535-3A4637C09C28}"/>
    <cellStyle name="Normalny 7 19 4" xfId="25443" xr:uid="{F2A3EF9C-39A0-4AD3-81AF-C8688792967F}"/>
    <cellStyle name="Normalny 7 19 4 2" xfId="29349" xr:uid="{52A277FA-D658-43E9-82BD-2CBDB1F597B1}"/>
    <cellStyle name="Normalny 7 19 4 2 2" xfId="38230" xr:uid="{1FEA6D44-A18A-473E-9B0D-7C97CB05ED73}"/>
    <cellStyle name="Normalny 7 19 4 3" xfId="38229" xr:uid="{8D2F82A5-7ED7-4C69-AE00-395A14EDF2B6}"/>
    <cellStyle name="Normalny 7 19 5" xfId="26741" xr:uid="{09D78405-7290-4163-A423-0C7507726EA8}"/>
    <cellStyle name="Normalny 7 19 5 2" xfId="38231" xr:uid="{CF113A3F-293D-44C5-BE03-0BFAB81FF6C8}"/>
    <cellStyle name="Normalny 7 19 6" xfId="30660" xr:uid="{E61F7820-9670-4F71-9445-047C782A7F64}"/>
    <cellStyle name="Normalny 7 19 7" xfId="31073" xr:uid="{3B679816-5916-450A-9693-989AEFDA8787}"/>
    <cellStyle name="Normalny 7 2" xfId="24" xr:uid="{F496E626-708F-429F-9DE2-D79E56C8F1E4}"/>
    <cellStyle name="Normalny 7 2 10" xfId="18353" xr:uid="{C38044CB-CC33-4A5C-BBB0-84D426E7259C}"/>
    <cellStyle name="Normalny 7 2 10 2" xfId="18354" xr:uid="{F6666F90-C96C-4908-8895-91794FCB492E}"/>
    <cellStyle name="Normalny 7 2 10 2 2" xfId="18355" xr:uid="{EECED4C9-AB41-443F-8FBA-BCCC7C9565D6}"/>
    <cellStyle name="Normalny 7 2 10 2 2 2" xfId="18356" xr:uid="{93A688F8-633C-403A-A152-5B0F8DB257F6}"/>
    <cellStyle name="Normalny 7 2 10 2 3" xfId="18357" xr:uid="{0BFEAC5D-1FB8-4623-BE08-17CD54E33813}"/>
    <cellStyle name="Normalny 7 2 10 3" xfId="18358" xr:uid="{21DBDE1B-BAF3-4CED-AF28-2BDC77D39982}"/>
    <cellStyle name="Normalny 7 2 10 3 2" xfId="18359" xr:uid="{7ADF07C7-0BE7-4D6C-A356-E824CE8DFB4F}"/>
    <cellStyle name="Normalny 7 2 10 4" xfId="18360" xr:uid="{64DDB65C-17C8-4CEE-B006-768A682DB72A}"/>
    <cellStyle name="Normalny 7 2 11" xfId="18361" xr:uid="{8D5C5543-1074-402F-A3F4-BBF2F9497DD3}"/>
    <cellStyle name="Normalny 7 2 11 2" xfId="18362" xr:uid="{FBA43F82-1B4F-4362-BC90-A7511F41A198}"/>
    <cellStyle name="Normalny 7 2 11 2 2" xfId="18363" xr:uid="{311EB600-5C21-444C-986C-8B4539B5EB2E}"/>
    <cellStyle name="Normalny 7 2 11 3" xfId="18364" xr:uid="{4BE88E12-A0D3-488A-A62B-382BD539439F}"/>
    <cellStyle name="Normalny 7 2 12" xfId="18365" xr:uid="{3B4AC0FE-C5FF-4290-9856-CA6CAA5ED8DC}"/>
    <cellStyle name="Normalny 7 2 12 2" xfId="18366" xr:uid="{0A7FFDE6-2831-4119-BB70-EDC7D54B4908}"/>
    <cellStyle name="Normalny 7 2 13" xfId="18367" xr:uid="{E1CFDC36-957D-4808-9EEB-C38EBD863D85}"/>
    <cellStyle name="Normalny 7 2 14" xfId="22897" xr:uid="{DCEB83AA-97E5-48F0-8AD8-2A11055A5D54}"/>
    <cellStyle name="Normalny 7 2 14 2" xfId="26805" xr:uid="{CD536F1F-8F16-4375-8116-6339518FD2B7}"/>
    <cellStyle name="Normalny 7 2 14 2 2" xfId="38233" xr:uid="{4B2C6741-938D-4871-AD87-EEE273AA86D0}"/>
    <cellStyle name="Normalny 7 2 14 3" xfId="38232" xr:uid="{3C67FE85-DEEF-4DA4-A95E-DCB010DCFDD7}"/>
    <cellStyle name="Normalny 7 2 15" xfId="24203" xr:uid="{F3071A2C-DA15-4245-9AEE-CAEF70EBA0FB}"/>
    <cellStyle name="Normalny 7 2 15 2" xfId="28109" xr:uid="{8F4D5A56-67F6-46CC-811D-C45A69E1497F}"/>
    <cellStyle name="Normalny 7 2 15 2 2" xfId="38235" xr:uid="{0E24B5A9-889B-4608-BB8F-3DE565C83600}"/>
    <cellStyle name="Normalny 7 2 15 3" xfId="38234" xr:uid="{CD00C0CC-286B-4161-AC45-C74DC9D1FBE8}"/>
    <cellStyle name="Normalny 7 2 16" xfId="25505" xr:uid="{C8014DAA-F798-4365-8E67-FCB08DAB86EF}"/>
    <cellStyle name="Normalny 7 2 16 2" xfId="38236" xr:uid="{463687DD-D70F-48AB-9FA7-5207BBB9B012}"/>
    <cellStyle name="Normalny 7 2 17" xfId="30661" xr:uid="{CF30C42A-5AA1-448B-806F-80C602C04A1E}"/>
    <cellStyle name="Normalny 7 2 18" xfId="30662" xr:uid="{1FE6B376-581E-4058-ACBC-D2E57F07A8A4}"/>
    <cellStyle name="Normalny 7 2 19" xfId="40799" xr:uid="{28EDDBCE-81AA-4001-AD92-FD9F8845C56A}"/>
    <cellStyle name="Normalny 7 2 2" xfId="18368" xr:uid="{3E299676-9DA5-48B2-9BDA-148B34F48397}"/>
    <cellStyle name="Normalny 7 2 2 10" xfId="18369" xr:uid="{AD48BE76-B01E-4168-A316-DAD77009DEA3}"/>
    <cellStyle name="Normalny 7 2 2 2" xfId="18370" xr:uid="{EA052A9B-601F-4349-98E5-7A1468A04084}"/>
    <cellStyle name="Normalny 7 2 2 2 2" xfId="18371" xr:uid="{558D8087-C89C-4C7F-B085-E6AFCB7B847F}"/>
    <cellStyle name="Normalny 7 2 2 2 2 2" xfId="18372" xr:uid="{D3136A93-0C6E-42B4-9679-BC4D4B20B684}"/>
    <cellStyle name="Normalny 7 2 2 2 2 2 2" xfId="18373" xr:uid="{F5DB83D7-6EA4-4E60-A940-9581E750AB29}"/>
    <cellStyle name="Normalny 7 2 2 2 2 2 2 2" xfId="18374" xr:uid="{A5951C4C-B9D3-45E7-A9AF-FFC4ACBA3EAB}"/>
    <cellStyle name="Normalny 7 2 2 2 2 2 2 2 2" xfId="18375" xr:uid="{225B9356-60B0-4C98-935C-EA8C20B55C40}"/>
    <cellStyle name="Normalny 7 2 2 2 2 2 2 2 2 2" xfId="18376" xr:uid="{AED2EFE8-D30F-4F25-84AE-F2FF3E841CB8}"/>
    <cellStyle name="Normalny 7 2 2 2 2 2 2 2 2 2 2" xfId="18377" xr:uid="{9BC5125C-EAD9-49EA-8B77-82CC470531EF}"/>
    <cellStyle name="Normalny 7 2 2 2 2 2 2 2 2 2 2 2" xfId="18378" xr:uid="{62ED4022-97EF-4A80-95FE-972A10C6B7B5}"/>
    <cellStyle name="Normalny 7 2 2 2 2 2 2 2 2 2 3" xfId="18379" xr:uid="{6454FE4F-7785-44C0-B60B-40404DC25962}"/>
    <cellStyle name="Normalny 7 2 2 2 2 2 2 2 2 3" xfId="18380" xr:uid="{08B520EB-B429-449D-B8C2-47BDE1904FB0}"/>
    <cellStyle name="Normalny 7 2 2 2 2 2 2 2 2 3 2" xfId="18381" xr:uid="{57856B8F-64D0-492E-97E1-72386543B60D}"/>
    <cellStyle name="Normalny 7 2 2 2 2 2 2 2 2 4" xfId="18382" xr:uid="{D64BAB86-D0E8-409C-98EA-6F46EB8F9393}"/>
    <cellStyle name="Normalny 7 2 2 2 2 2 2 2 3" xfId="18383" xr:uid="{F48E86C9-3565-4EE2-92A0-C857F3AEAFF5}"/>
    <cellStyle name="Normalny 7 2 2 2 2 2 2 2 3 2" xfId="18384" xr:uid="{D21B1B3C-6C69-4CE4-B352-2EA1D533CDC5}"/>
    <cellStyle name="Normalny 7 2 2 2 2 2 2 2 3 2 2" xfId="18385" xr:uid="{FE7ADEC4-3779-4F1A-8BB2-A9F5F18144EB}"/>
    <cellStyle name="Normalny 7 2 2 2 2 2 2 2 3 3" xfId="18386" xr:uid="{4FF331CC-CEDE-4590-B77A-D1F789216732}"/>
    <cellStyle name="Normalny 7 2 2 2 2 2 2 2 4" xfId="18387" xr:uid="{7B130620-48EE-4E4C-A562-5D16319CBD29}"/>
    <cellStyle name="Normalny 7 2 2 2 2 2 2 2 4 2" xfId="18388" xr:uid="{91206074-3352-4E15-8BD1-EE2405DB205D}"/>
    <cellStyle name="Normalny 7 2 2 2 2 2 2 2 5" xfId="18389" xr:uid="{66717ADE-FE66-460B-B462-0745ECF65723}"/>
    <cellStyle name="Normalny 7 2 2 2 2 2 2 3" xfId="18390" xr:uid="{B18FF71C-BA01-4238-9953-C4AD3A5FEFD4}"/>
    <cellStyle name="Normalny 7 2 2 2 2 2 2 3 2" xfId="18391" xr:uid="{F43FC8AD-E711-4220-9747-755C6204E189}"/>
    <cellStyle name="Normalny 7 2 2 2 2 2 2 3 2 2" xfId="18392" xr:uid="{3F08AB40-9A1C-4BDB-8A57-F4202C6AA171}"/>
    <cellStyle name="Normalny 7 2 2 2 2 2 2 3 2 2 2" xfId="18393" xr:uid="{46304D13-B30B-4640-86C0-943CD4CA791E}"/>
    <cellStyle name="Normalny 7 2 2 2 2 2 2 3 2 3" xfId="18394" xr:uid="{89DC27E2-7438-4E9E-B052-8F913B47165F}"/>
    <cellStyle name="Normalny 7 2 2 2 2 2 2 3 3" xfId="18395" xr:uid="{723F27E4-D24A-4BD1-B01C-BDF3AE3B1C4C}"/>
    <cellStyle name="Normalny 7 2 2 2 2 2 2 3 3 2" xfId="18396" xr:uid="{79ECF98B-29DB-4548-832C-758AAE6B90AA}"/>
    <cellStyle name="Normalny 7 2 2 2 2 2 2 3 4" xfId="18397" xr:uid="{2EC79169-A57B-4CB6-A1C2-6D8ADC62CE9A}"/>
    <cellStyle name="Normalny 7 2 2 2 2 2 2 4" xfId="18398" xr:uid="{1BC23248-7497-46BF-BB04-9409FBD1177D}"/>
    <cellStyle name="Normalny 7 2 2 2 2 2 2 4 2" xfId="18399" xr:uid="{982D8591-4278-450F-8866-043BB4A5A65B}"/>
    <cellStyle name="Normalny 7 2 2 2 2 2 2 4 2 2" xfId="18400" xr:uid="{120075A7-D7DD-4470-BA2C-7A16B03E9F96}"/>
    <cellStyle name="Normalny 7 2 2 2 2 2 2 4 3" xfId="18401" xr:uid="{FE7314E3-A61E-46A6-B2D3-4A197FAA0BD7}"/>
    <cellStyle name="Normalny 7 2 2 2 2 2 2 5" xfId="18402" xr:uid="{0D6024E4-D1BC-4FB1-91A4-CBD3B08DCD77}"/>
    <cellStyle name="Normalny 7 2 2 2 2 2 2 5 2" xfId="18403" xr:uid="{A98AAE53-63EF-49B6-AEC9-6EB849C4E588}"/>
    <cellStyle name="Normalny 7 2 2 2 2 2 2 6" xfId="18404" xr:uid="{4A4DE435-EC4A-4A92-9FB6-6AD488B6AE3F}"/>
    <cellStyle name="Normalny 7 2 2 2 2 2 3" xfId="18405" xr:uid="{14C6D700-4BFD-4287-988C-88039062BC12}"/>
    <cellStyle name="Normalny 7 2 2 2 2 2 3 2" xfId="18406" xr:uid="{3F0CEECB-E154-4BE1-A99B-83A9FF77CBCB}"/>
    <cellStyle name="Normalny 7 2 2 2 2 2 3 2 2" xfId="18407" xr:uid="{192EE970-75EA-4C17-BB12-C39122B8AB04}"/>
    <cellStyle name="Normalny 7 2 2 2 2 2 3 2 2 2" xfId="18408" xr:uid="{6924D6E1-4459-4845-83A9-3B9EE3FBE58C}"/>
    <cellStyle name="Normalny 7 2 2 2 2 2 3 2 2 2 2" xfId="18409" xr:uid="{EDD1A7EC-55DD-4292-B96E-19B72D432176}"/>
    <cellStyle name="Normalny 7 2 2 2 2 2 3 2 2 3" xfId="18410" xr:uid="{008176FD-15FC-4764-AB97-9A0385D2ECB9}"/>
    <cellStyle name="Normalny 7 2 2 2 2 2 3 2 3" xfId="18411" xr:uid="{4B793806-1EC7-4F98-87F6-2DD7C881AE60}"/>
    <cellStyle name="Normalny 7 2 2 2 2 2 3 2 3 2" xfId="18412" xr:uid="{FA75B452-0F11-4298-A3F7-3FC616D52FAB}"/>
    <cellStyle name="Normalny 7 2 2 2 2 2 3 2 4" xfId="18413" xr:uid="{7CFA780A-D8EC-43E5-8912-05DED28DE5F6}"/>
    <cellStyle name="Normalny 7 2 2 2 2 2 3 3" xfId="18414" xr:uid="{BF15A020-0221-4614-987C-913F23EAA61C}"/>
    <cellStyle name="Normalny 7 2 2 2 2 2 3 3 2" xfId="18415" xr:uid="{B9EB909B-CB7C-488C-A2CC-DFD36F34EABA}"/>
    <cellStyle name="Normalny 7 2 2 2 2 2 3 3 2 2" xfId="18416" xr:uid="{11CBB116-3058-4204-BD9D-96D8468C4366}"/>
    <cellStyle name="Normalny 7 2 2 2 2 2 3 3 3" xfId="18417" xr:uid="{4D06D64E-D87E-46FD-9124-987923D1C72F}"/>
    <cellStyle name="Normalny 7 2 2 2 2 2 3 4" xfId="18418" xr:uid="{80D60014-2C3A-4B06-8059-13D2C070B60C}"/>
    <cellStyle name="Normalny 7 2 2 2 2 2 3 4 2" xfId="18419" xr:uid="{1BA49690-0034-4608-B800-CBDB77EB0D9A}"/>
    <cellStyle name="Normalny 7 2 2 2 2 2 3 5" xfId="18420" xr:uid="{2F2BE5FA-44DB-4848-A49B-ADDE1775FEB3}"/>
    <cellStyle name="Normalny 7 2 2 2 2 2 4" xfId="18421" xr:uid="{7502AD46-0432-4A79-803A-7986D6211612}"/>
    <cellStyle name="Normalny 7 2 2 2 2 2 4 2" xfId="18422" xr:uid="{B686063F-7C8C-4287-8797-55E374A43248}"/>
    <cellStyle name="Normalny 7 2 2 2 2 2 4 2 2" xfId="18423" xr:uid="{D81F7049-5C56-4A8F-9FA1-D03B918BE125}"/>
    <cellStyle name="Normalny 7 2 2 2 2 2 4 2 2 2" xfId="18424" xr:uid="{3BA2A225-9223-482D-BB44-CC8D6EDB0CB0}"/>
    <cellStyle name="Normalny 7 2 2 2 2 2 4 2 3" xfId="18425" xr:uid="{7AA02225-1BCE-41AF-9985-3E82A7BE9017}"/>
    <cellStyle name="Normalny 7 2 2 2 2 2 4 3" xfId="18426" xr:uid="{6887C30C-FD54-4AC3-9EEF-2FB658F6333C}"/>
    <cellStyle name="Normalny 7 2 2 2 2 2 4 3 2" xfId="18427" xr:uid="{0B575E5B-654C-4616-AEFC-ACFCCF276033}"/>
    <cellStyle name="Normalny 7 2 2 2 2 2 4 4" xfId="18428" xr:uid="{ADD679A5-A1A7-4830-A535-5CDEB7AB7CB5}"/>
    <cellStyle name="Normalny 7 2 2 2 2 2 5" xfId="18429" xr:uid="{5198A15A-1BE6-47D2-809F-B3D6FA540AA8}"/>
    <cellStyle name="Normalny 7 2 2 2 2 2 5 2" xfId="18430" xr:uid="{EB55EA35-00D7-4E70-8D67-153168A0F62A}"/>
    <cellStyle name="Normalny 7 2 2 2 2 2 5 2 2" xfId="18431" xr:uid="{05AE5F92-FA71-45D2-BDB7-8A05C03D8CCE}"/>
    <cellStyle name="Normalny 7 2 2 2 2 2 5 3" xfId="18432" xr:uid="{EC97FADA-E6D8-47A2-B763-6392048D6B3B}"/>
    <cellStyle name="Normalny 7 2 2 2 2 2 6" xfId="18433" xr:uid="{9FB4451D-C7BA-441C-8410-131A97FD3360}"/>
    <cellStyle name="Normalny 7 2 2 2 2 2 6 2" xfId="18434" xr:uid="{77D101AB-9EFE-4391-9D6C-1C6539D9CA95}"/>
    <cellStyle name="Normalny 7 2 2 2 2 2 7" xfId="18435" xr:uid="{F3D0A896-43EE-458C-9083-6D573B6CEA6A}"/>
    <cellStyle name="Normalny 7 2 2 2 2 3" xfId="18436" xr:uid="{FF6DE373-FAB2-410C-A5DC-9F789E726070}"/>
    <cellStyle name="Normalny 7 2 2 2 2 3 2" xfId="18437" xr:uid="{9F04DCC1-4173-459B-B6A0-22A694D693CC}"/>
    <cellStyle name="Normalny 7 2 2 2 2 3 2 2" xfId="18438" xr:uid="{E3B22126-E854-4891-8002-DE47774C1F70}"/>
    <cellStyle name="Normalny 7 2 2 2 2 3 2 2 2" xfId="18439" xr:uid="{D6D1E508-A05E-4146-9AB2-19369EE9EADB}"/>
    <cellStyle name="Normalny 7 2 2 2 2 3 2 2 2 2" xfId="18440" xr:uid="{38356A18-4B32-4AEE-BD10-B4DD17F2EEED}"/>
    <cellStyle name="Normalny 7 2 2 2 2 3 2 2 2 2 2" xfId="18441" xr:uid="{464759A7-A994-4423-94E8-235B033744D9}"/>
    <cellStyle name="Normalny 7 2 2 2 2 3 2 2 2 3" xfId="18442" xr:uid="{2D65D20A-83AF-4B35-87C3-F8384503C341}"/>
    <cellStyle name="Normalny 7 2 2 2 2 3 2 2 3" xfId="18443" xr:uid="{A411D58C-3762-4B72-B74A-5107BA38641D}"/>
    <cellStyle name="Normalny 7 2 2 2 2 3 2 2 3 2" xfId="18444" xr:uid="{D4FBAE2A-9FCC-43D2-9378-6C019BC9A443}"/>
    <cellStyle name="Normalny 7 2 2 2 2 3 2 2 4" xfId="18445" xr:uid="{68BD7FE0-8EE5-46B0-8450-D7B5FC13553D}"/>
    <cellStyle name="Normalny 7 2 2 2 2 3 2 3" xfId="18446" xr:uid="{BCFF721C-ECDE-4038-8255-0CB57CC396E7}"/>
    <cellStyle name="Normalny 7 2 2 2 2 3 2 3 2" xfId="18447" xr:uid="{EA2E0426-624F-41BB-A22B-5068129FBA16}"/>
    <cellStyle name="Normalny 7 2 2 2 2 3 2 3 2 2" xfId="18448" xr:uid="{713DD06E-8E35-4860-90AB-2A2B5D8669AA}"/>
    <cellStyle name="Normalny 7 2 2 2 2 3 2 3 3" xfId="18449" xr:uid="{58EB4509-FD33-45A7-84A3-5B26DD8EA131}"/>
    <cellStyle name="Normalny 7 2 2 2 2 3 2 4" xfId="18450" xr:uid="{9DAC06CC-B911-4C17-A9AB-4F15757524CF}"/>
    <cellStyle name="Normalny 7 2 2 2 2 3 2 4 2" xfId="18451" xr:uid="{74B46810-7D21-4557-B349-D51D53865287}"/>
    <cellStyle name="Normalny 7 2 2 2 2 3 2 5" xfId="18452" xr:uid="{8F9984E1-D7CA-4369-94B5-F2A8286CC42A}"/>
    <cellStyle name="Normalny 7 2 2 2 2 3 3" xfId="18453" xr:uid="{DDB4B5BF-571D-439C-ACC1-2E00778BC7D7}"/>
    <cellStyle name="Normalny 7 2 2 2 2 3 3 2" xfId="18454" xr:uid="{6BC5445E-7F02-4022-B2A5-CC19AB9FA375}"/>
    <cellStyle name="Normalny 7 2 2 2 2 3 3 2 2" xfId="18455" xr:uid="{1BB08333-B824-403D-982B-426037044870}"/>
    <cellStyle name="Normalny 7 2 2 2 2 3 3 2 2 2" xfId="18456" xr:uid="{DB7AAD62-6485-4581-B6AD-BA4917256A21}"/>
    <cellStyle name="Normalny 7 2 2 2 2 3 3 2 3" xfId="18457" xr:uid="{727CB005-F1C7-4BE9-85E2-0089B406C69D}"/>
    <cellStyle name="Normalny 7 2 2 2 2 3 3 3" xfId="18458" xr:uid="{978BFEE7-6DB0-43D0-B650-B325561DECC1}"/>
    <cellStyle name="Normalny 7 2 2 2 2 3 3 3 2" xfId="18459" xr:uid="{29839BB4-C32E-4B64-96E0-AB86457F4717}"/>
    <cellStyle name="Normalny 7 2 2 2 2 3 3 4" xfId="18460" xr:uid="{0A71A58B-02E5-471E-A64F-702A9BB12DAB}"/>
    <cellStyle name="Normalny 7 2 2 2 2 3 4" xfId="18461" xr:uid="{46BF96A0-130C-4F7B-BBB1-10ABB356C8D8}"/>
    <cellStyle name="Normalny 7 2 2 2 2 3 4 2" xfId="18462" xr:uid="{1A5B44F7-72AE-4402-BB17-E5BF0F8D7108}"/>
    <cellStyle name="Normalny 7 2 2 2 2 3 4 2 2" xfId="18463" xr:uid="{B4CCC9F1-AA64-4F35-82D5-284762561794}"/>
    <cellStyle name="Normalny 7 2 2 2 2 3 4 3" xfId="18464" xr:uid="{A16509B1-3496-48C4-9F61-5719A4A3A6C8}"/>
    <cellStyle name="Normalny 7 2 2 2 2 3 5" xfId="18465" xr:uid="{42B88485-88F4-42FB-A5F9-0BFCBB66ED22}"/>
    <cellStyle name="Normalny 7 2 2 2 2 3 5 2" xfId="18466" xr:uid="{4EC00D30-8239-42F4-BB46-E0D6079FF94B}"/>
    <cellStyle name="Normalny 7 2 2 2 2 3 6" xfId="18467" xr:uid="{DCAC7348-F7D4-45C4-B085-92EA352F2D0F}"/>
    <cellStyle name="Normalny 7 2 2 2 2 4" xfId="18468" xr:uid="{50E4EBD7-C3EC-4CA2-A0E3-B6B5F160F7D6}"/>
    <cellStyle name="Normalny 7 2 2 2 2 4 2" xfId="18469" xr:uid="{5FA7396B-77D5-4730-8178-4486EA59DF15}"/>
    <cellStyle name="Normalny 7 2 2 2 2 4 2 2" xfId="18470" xr:uid="{10B2BD51-7611-4662-B9EA-ADDB6DAA12C4}"/>
    <cellStyle name="Normalny 7 2 2 2 2 4 2 2 2" xfId="18471" xr:uid="{A1C36159-9012-4B19-B03A-A6E9EBCEC9E5}"/>
    <cellStyle name="Normalny 7 2 2 2 2 4 2 2 2 2" xfId="18472" xr:uid="{F392893F-90D1-4645-AABB-3D32C5367201}"/>
    <cellStyle name="Normalny 7 2 2 2 2 4 2 2 3" xfId="18473" xr:uid="{172D3311-8A31-495A-A0D4-4D6C0AD30609}"/>
    <cellStyle name="Normalny 7 2 2 2 2 4 2 3" xfId="18474" xr:uid="{41A76E7B-5E1A-4615-9668-D9941D3055BC}"/>
    <cellStyle name="Normalny 7 2 2 2 2 4 2 3 2" xfId="18475" xr:uid="{5F04C467-0D25-4670-9BE3-827A6E65A5F7}"/>
    <cellStyle name="Normalny 7 2 2 2 2 4 2 4" xfId="18476" xr:uid="{F42094A8-80F5-4AF1-B356-3B7972FECCD4}"/>
    <cellStyle name="Normalny 7 2 2 2 2 4 3" xfId="18477" xr:uid="{A8C98571-0EED-465B-9FCC-63950C52412B}"/>
    <cellStyle name="Normalny 7 2 2 2 2 4 3 2" xfId="18478" xr:uid="{0EB37202-59D3-4F3F-A781-95AC2BA2727D}"/>
    <cellStyle name="Normalny 7 2 2 2 2 4 3 2 2" xfId="18479" xr:uid="{9C2575C2-8446-4B6B-BA41-87D5FCD5F584}"/>
    <cellStyle name="Normalny 7 2 2 2 2 4 3 3" xfId="18480" xr:uid="{470CEA39-14B8-41BE-BB53-88F27AF23812}"/>
    <cellStyle name="Normalny 7 2 2 2 2 4 4" xfId="18481" xr:uid="{449A5B70-4B29-4850-84E1-4A89B31CE081}"/>
    <cellStyle name="Normalny 7 2 2 2 2 4 4 2" xfId="18482" xr:uid="{B7A6C1FE-A9DF-491B-AF5F-B9F17E3527CB}"/>
    <cellStyle name="Normalny 7 2 2 2 2 4 5" xfId="18483" xr:uid="{0DF4889F-C822-4E80-BD69-6DC91293ED27}"/>
    <cellStyle name="Normalny 7 2 2 2 2 5" xfId="18484" xr:uid="{5A2D3D63-1C1B-4041-AB30-A6982174E0DD}"/>
    <cellStyle name="Normalny 7 2 2 2 2 5 2" xfId="18485" xr:uid="{E9FBAA43-30DD-4659-A3A8-3F622AC99F28}"/>
    <cellStyle name="Normalny 7 2 2 2 2 5 2 2" xfId="18486" xr:uid="{71CB3223-BB41-4D31-8013-EAE7F967A246}"/>
    <cellStyle name="Normalny 7 2 2 2 2 5 2 2 2" xfId="18487" xr:uid="{E78B7304-A50C-43D4-A822-5ABB7A33A400}"/>
    <cellStyle name="Normalny 7 2 2 2 2 5 2 3" xfId="18488" xr:uid="{4AD42C60-56C9-4152-AF47-150EFE1467F4}"/>
    <cellStyle name="Normalny 7 2 2 2 2 5 3" xfId="18489" xr:uid="{6483240F-905A-4501-B697-A3C7235F0F77}"/>
    <cellStyle name="Normalny 7 2 2 2 2 5 3 2" xfId="18490" xr:uid="{5022FCBD-00D6-4E2F-9350-16E1766DE911}"/>
    <cellStyle name="Normalny 7 2 2 2 2 5 4" xfId="18491" xr:uid="{2F88678F-B49F-4545-8868-03E06AFB792A}"/>
    <cellStyle name="Normalny 7 2 2 2 2 6" xfId="18492" xr:uid="{6F898B4B-BAF4-4246-9338-D1BBFF31CADF}"/>
    <cellStyle name="Normalny 7 2 2 2 2 6 2" xfId="18493" xr:uid="{940998E6-887B-4325-BE1C-724F4AD18B20}"/>
    <cellStyle name="Normalny 7 2 2 2 2 6 2 2" xfId="18494" xr:uid="{DB044E68-28D1-474D-AE32-A8C95BB63EC6}"/>
    <cellStyle name="Normalny 7 2 2 2 2 6 3" xfId="18495" xr:uid="{59EC6B67-51DF-41D2-9AB8-D669FF117D78}"/>
    <cellStyle name="Normalny 7 2 2 2 2 7" xfId="18496" xr:uid="{A4A4711A-B2D2-4D85-8485-D3BEC97EB033}"/>
    <cellStyle name="Normalny 7 2 2 2 2 7 2" xfId="18497" xr:uid="{8D19CA1B-ABA2-4860-849F-C5BAD68070F5}"/>
    <cellStyle name="Normalny 7 2 2 2 2 8" xfId="18498" xr:uid="{0DEDE34D-6A02-4808-AE05-A8F69B91DA84}"/>
    <cellStyle name="Normalny 7 2 2 2 3" xfId="18499" xr:uid="{8987F6A8-08BC-45B5-909B-62E630678DF1}"/>
    <cellStyle name="Normalny 7 2 2 2 3 2" xfId="18500" xr:uid="{9C97DBA6-186D-435D-974F-3B0143E6C05A}"/>
    <cellStyle name="Normalny 7 2 2 2 3 2 2" xfId="18501" xr:uid="{853961B7-25DD-4181-AD52-F6F070635AB0}"/>
    <cellStyle name="Normalny 7 2 2 2 3 2 2 2" xfId="18502" xr:uid="{A8ECF67E-271E-4650-AF48-CBE79CE1A875}"/>
    <cellStyle name="Normalny 7 2 2 2 3 2 2 2 2" xfId="18503" xr:uid="{4202FC0C-C4BC-4E6C-93E6-C1FE24FEED21}"/>
    <cellStyle name="Normalny 7 2 2 2 3 2 2 2 2 2" xfId="18504" xr:uid="{3E03EDD5-5DA1-4C62-A731-0DF5197A74C3}"/>
    <cellStyle name="Normalny 7 2 2 2 3 2 2 2 2 2 2" xfId="18505" xr:uid="{4BF7B68F-A876-4F76-BAF8-595327554573}"/>
    <cellStyle name="Normalny 7 2 2 2 3 2 2 2 2 3" xfId="18506" xr:uid="{ED4EEE33-0A2B-485D-B286-DA0D533AFD44}"/>
    <cellStyle name="Normalny 7 2 2 2 3 2 2 2 3" xfId="18507" xr:uid="{6537AD49-26A3-4B73-B693-E14D3A49FFE0}"/>
    <cellStyle name="Normalny 7 2 2 2 3 2 2 2 3 2" xfId="18508" xr:uid="{3A6B80AF-1B91-42A0-B14F-5025BFBBC047}"/>
    <cellStyle name="Normalny 7 2 2 2 3 2 2 2 4" xfId="18509" xr:uid="{1B79C4A7-6327-4F60-841E-24A2CAA59638}"/>
    <cellStyle name="Normalny 7 2 2 2 3 2 2 3" xfId="18510" xr:uid="{5563E23B-2743-4E6C-927E-F32DC5C8FA58}"/>
    <cellStyle name="Normalny 7 2 2 2 3 2 2 3 2" xfId="18511" xr:uid="{A3393DC5-E512-4F05-9A6E-41D60D0D3A7E}"/>
    <cellStyle name="Normalny 7 2 2 2 3 2 2 3 2 2" xfId="18512" xr:uid="{AA25DC6A-5BC2-404B-B76E-40E1C652616C}"/>
    <cellStyle name="Normalny 7 2 2 2 3 2 2 3 3" xfId="18513" xr:uid="{6F2B4E48-FA76-4CDE-9509-0780C2F9CC31}"/>
    <cellStyle name="Normalny 7 2 2 2 3 2 2 4" xfId="18514" xr:uid="{2E990379-5187-44C4-BAA2-02DD3B3F2D22}"/>
    <cellStyle name="Normalny 7 2 2 2 3 2 2 4 2" xfId="18515" xr:uid="{273AE130-4B71-4F78-BDDF-D0CF01C8FD59}"/>
    <cellStyle name="Normalny 7 2 2 2 3 2 2 5" xfId="18516" xr:uid="{6F2BB0C0-ED06-4D86-9124-B6410E1B154C}"/>
    <cellStyle name="Normalny 7 2 2 2 3 2 3" xfId="18517" xr:uid="{34F620DB-8FD1-4231-B0ED-3E1091621053}"/>
    <cellStyle name="Normalny 7 2 2 2 3 2 3 2" xfId="18518" xr:uid="{F20EE763-93A4-4A29-A182-4E613DA9447A}"/>
    <cellStyle name="Normalny 7 2 2 2 3 2 3 2 2" xfId="18519" xr:uid="{AFC318E7-69A3-4E39-821F-BB1E9450710B}"/>
    <cellStyle name="Normalny 7 2 2 2 3 2 3 2 2 2" xfId="18520" xr:uid="{7AB16C23-0654-4A8B-BB7F-B0760807509D}"/>
    <cellStyle name="Normalny 7 2 2 2 3 2 3 2 3" xfId="18521" xr:uid="{567830B7-B8CB-4491-940F-9611E7B09E70}"/>
    <cellStyle name="Normalny 7 2 2 2 3 2 3 3" xfId="18522" xr:uid="{F20E7493-FF46-485F-9D78-44A0414D115B}"/>
    <cellStyle name="Normalny 7 2 2 2 3 2 3 3 2" xfId="18523" xr:uid="{C87F6283-3BCE-4FF0-8D40-3BEBC1300343}"/>
    <cellStyle name="Normalny 7 2 2 2 3 2 3 4" xfId="18524" xr:uid="{95B813A5-D9E2-452F-9924-DC7A68709E72}"/>
    <cellStyle name="Normalny 7 2 2 2 3 2 4" xfId="18525" xr:uid="{3A288401-2643-4286-A733-58F1C40EB075}"/>
    <cellStyle name="Normalny 7 2 2 2 3 2 4 2" xfId="18526" xr:uid="{2036BBB9-82B6-46C9-886B-91A1990B54F7}"/>
    <cellStyle name="Normalny 7 2 2 2 3 2 4 2 2" xfId="18527" xr:uid="{70510755-4490-4C87-88A2-DFF8D5ADC085}"/>
    <cellStyle name="Normalny 7 2 2 2 3 2 4 3" xfId="18528" xr:uid="{D78EBF70-BB7A-41FC-B632-8C4FEBFF5A2B}"/>
    <cellStyle name="Normalny 7 2 2 2 3 2 5" xfId="18529" xr:uid="{B47F587F-10E8-416A-A6A3-0A81F34D4E73}"/>
    <cellStyle name="Normalny 7 2 2 2 3 2 5 2" xfId="18530" xr:uid="{73C5C47E-6DA5-452A-8C90-A5393FD15360}"/>
    <cellStyle name="Normalny 7 2 2 2 3 2 6" xfId="18531" xr:uid="{E97F8CD9-3453-4038-8453-E12ACBEFE7EC}"/>
    <cellStyle name="Normalny 7 2 2 2 3 3" xfId="18532" xr:uid="{509B1134-6507-4377-8A2B-2BB442145DC5}"/>
    <cellStyle name="Normalny 7 2 2 2 3 3 2" xfId="18533" xr:uid="{84E7A949-32AA-4162-A395-06049642E847}"/>
    <cellStyle name="Normalny 7 2 2 2 3 3 2 2" xfId="18534" xr:uid="{DC0F12F5-1F1B-461D-8D41-D90A7F59EAE4}"/>
    <cellStyle name="Normalny 7 2 2 2 3 3 2 2 2" xfId="18535" xr:uid="{083FA505-7DA6-4FB2-8CF0-E42568AD87E0}"/>
    <cellStyle name="Normalny 7 2 2 2 3 3 2 2 2 2" xfId="18536" xr:uid="{872A1474-297B-4539-98BA-4B4784BD0058}"/>
    <cellStyle name="Normalny 7 2 2 2 3 3 2 2 3" xfId="18537" xr:uid="{81BE4279-9030-4B37-B3B8-341B0D686121}"/>
    <cellStyle name="Normalny 7 2 2 2 3 3 2 3" xfId="18538" xr:uid="{09C5F962-BEE2-4F08-9F3A-57A7FB939F80}"/>
    <cellStyle name="Normalny 7 2 2 2 3 3 2 3 2" xfId="18539" xr:uid="{08D48D78-97C7-403A-828A-0B78A10047C2}"/>
    <cellStyle name="Normalny 7 2 2 2 3 3 2 4" xfId="18540" xr:uid="{BFD8BE66-5598-45DA-8621-D122A51E3100}"/>
    <cellStyle name="Normalny 7 2 2 2 3 3 3" xfId="18541" xr:uid="{EAF98965-CED8-460E-907E-56519D737B78}"/>
    <cellStyle name="Normalny 7 2 2 2 3 3 3 2" xfId="18542" xr:uid="{0F63805C-479C-442C-A420-8424AED5A094}"/>
    <cellStyle name="Normalny 7 2 2 2 3 3 3 2 2" xfId="18543" xr:uid="{E7EF9B85-B595-4E74-A121-54AABA58A103}"/>
    <cellStyle name="Normalny 7 2 2 2 3 3 3 3" xfId="18544" xr:uid="{BBEC895A-BD6B-4C72-BFE9-9220E8CC251F}"/>
    <cellStyle name="Normalny 7 2 2 2 3 3 4" xfId="18545" xr:uid="{A939F936-CCC7-4BC7-ACAD-6B039F8F86AD}"/>
    <cellStyle name="Normalny 7 2 2 2 3 3 4 2" xfId="18546" xr:uid="{6DD9895C-475B-46B0-8470-2C2ACFE1DAEA}"/>
    <cellStyle name="Normalny 7 2 2 2 3 3 5" xfId="18547" xr:uid="{4AAA8614-40E1-483C-BB02-4740BDD63C72}"/>
    <cellStyle name="Normalny 7 2 2 2 3 4" xfId="18548" xr:uid="{C71198B6-6759-4E74-8C6D-E6C2C6FA43C0}"/>
    <cellStyle name="Normalny 7 2 2 2 3 4 2" xfId="18549" xr:uid="{393CD961-F889-47FA-8DC1-2A9537EE7A9E}"/>
    <cellStyle name="Normalny 7 2 2 2 3 4 2 2" xfId="18550" xr:uid="{FBDF8ED8-94E0-4E59-B8BF-C3C4CD6EC358}"/>
    <cellStyle name="Normalny 7 2 2 2 3 4 2 2 2" xfId="18551" xr:uid="{53A2F254-B96B-48C9-B5CB-3D5F257FCDC8}"/>
    <cellStyle name="Normalny 7 2 2 2 3 4 2 3" xfId="18552" xr:uid="{2AC588AF-7F79-4948-81CE-7A02713216A6}"/>
    <cellStyle name="Normalny 7 2 2 2 3 4 3" xfId="18553" xr:uid="{07D1899D-10BA-4CD5-AB96-89EA62F849F5}"/>
    <cellStyle name="Normalny 7 2 2 2 3 4 3 2" xfId="18554" xr:uid="{7C3C6E40-73CA-47B0-A650-7548C1C18C76}"/>
    <cellStyle name="Normalny 7 2 2 2 3 4 4" xfId="18555" xr:uid="{2F2D22BE-00B5-4927-98E0-6EA82C88A22F}"/>
    <cellStyle name="Normalny 7 2 2 2 3 5" xfId="18556" xr:uid="{B084460C-2F26-4B76-9A48-F3ADA041AF95}"/>
    <cellStyle name="Normalny 7 2 2 2 3 5 2" xfId="18557" xr:uid="{7B731D21-3FC7-4613-8E60-9D76472E7F96}"/>
    <cellStyle name="Normalny 7 2 2 2 3 5 2 2" xfId="18558" xr:uid="{C0280ECA-4630-4678-8BB3-0297CDDC03B7}"/>
    <cellStyle name="Normalny 7 2 2 2 3 5 3" xfId="18559" xr:uid="{6F604878-1645-4B3A-AE5E-9AF4AF884D39}"/>
    <cellStyle name="Normalny 7 2 2 2 3 6" xfId="18560" xr:uid="{9CB4F830-976B-44A4-B10D-06FBE3FDD51E}"/>
    <cellStyle name="Normalny 7 2 2 2 3 6 2" xfId="18561" xr:uid="{3D1BD616-39B1-4367-8330-4AE3457266B5}"/>
    <cellStyle name="Normalny 7 2 2 2 3 7" xfId="18562" xr:uid="{11D3B26B-71AE-4945-AD75-30E7891E41B7}"/>
    <cellStyle name="Normalny 7 2 2 2 4" xfId="18563" xr:uid="{D125B2C1-3529-4C6B-A938-1B96968A9487}"/>
    <cellStyle name="Normalny 7 2 2 2 4 2" xfId="18564" xr:uid="{1329A326-3EBF-45D8-8668-13EAE02FE281}"/>
    <cellStyle name="Normalny 7 2 2 2 4 2 2" xfId="18565" xr:uid="{DFE91E0A-2C31-40A7-AF2E-058A546BAC45}"/>
    <cellStyle name="Normalny 7 2 2 2 4 2 2 2" xfId="18566" xr:uid="{E78C369D-AA75-458D-BB6D-7D6488F6AF92}"/>
    <cellStyle name="Normalny 7 2 2 2 4 2 2 2 2" xfId="18567" xr:uid="{2B58F813-3267-4BB9-9409-227B054E767E}"/>
    <cellStyle name="Normalny 7 2 2 2 4 2 2 2 2 2" xfId="18568" xr:uid="{F33D8FB3-9A16-4ED2-AEB0-1C485D1D2D15}"/>
    <cellStyle name="Normalny 7 2 2 2 4 2 2 2 3" xfId="18569" xr:uid="{B9A6DEC7-3FD3-4F42-9BC9-EA9BE91EA7C5}"/>
    <cellStyle name="Normalny 7 2 2 2 4 2 2 3" xfId="18570" xr:uid="{759FB35D-1B83-4176-B5CA-CCE35ED3FA55}"/>
    <cellStyle name="Normalny 7 2 2 2 4 2 2 3 2" xfId="18571" xr:uid="{1FD8DC98-093E-4F1B-AB81-70B9407147D6}"/>
    <cellStyle name="Normalny 7 2 2 2 4 2 2 4" xfId="18572" xr:uid="{018F580C-4BB8-4166-A0EB-BB02C0001013}"/>
    <cellStyle name="Normalny 7 2 2 2 4 2 3" xfId="18573" xr:uid="{E51F2AC5-88AA-4DA6-B314-631FC92C9BDE}"/>
    <cellStyle name="Normalny 7 2 2 2 4 2 3 2" xfId="18574" xr:uid="{DF1B5216-AAE0-4E1D-88AC-20C31EEAB0B4}"/>
    <cellStyle name="Normalny 7 2 2 2 4 2 3 2 2" xfId="18575" xr:uid="{EAFD8D4A-3731-4DD3-B902-7708AEB96109}"/>
    <cellStyle name="Normalny 7 2 2 2 4 2 3 3" xfId="18576" xr:uid="{A1FF5234-3F8F-4419-9356-C400FFB99958}"/>
    <cellStyle name="Normalny 7 2 2 2 4 2 4" xfId="18577" xr:uid="{37C37DAB-D2A1-4B60-A338-1F99DB39FE39}"/>
    <cellStyle name="Normalny 7 2 2 2 4 2 4 2" xfId="18578" xr:uid="{B6AC5969-ECF1-4E21-924C-745504A2A0DD}"/>
    <cellStyle name="Normalny 7 2 2 2 4 2 5" xfId="18579" xr:uid="{DBFF2DEC-7D23-4856-9AF2-A1724B1EE8A7}"/>
    <cellStyle name="Normalny 7 2 2 2 4 3" xfId="18580" xr:uid="{28863867-1AF9-409F-8E0C-B5BD8E4EF08F}"/>
    <cellStyle name="Normalny 7 2 2 2 4 3 2" xfId="18581" xr:uid="{9A08FEA1-763A-4AE0-842F-3E5B9E1F5DDB}"/>
    <cellStyle name="Normalny 7 2 2 2 4 3 2 2" xfId="18582" xr:uid="{9FA3ACF7-659A-489F-8786-418E9A6364DC}"/>
    <cellStyle name="Normalny 7 2 2 2 4 3 2 2 2" xfId="18583" xr:uid="{0E14A14A-AA48-4249-A6AA-0FB6C6BDE93E}"/>
    <cellStyle name="Normalny 7 2 2 2 4 3 2 3" xfId="18584" xr:uid="{2796CF3C-245C-4289-8A14-235ED7D8BD5D}"/>
    <cellStyle name="Normalny 7 2 2 2 4 3 3" xfId="18585" xr:uid="{54C521BF-066C-416F-9721-7161484F14CC}"/>
    <cellStyle name="Normalny 7 2 2 2 4 3 3 2" xfId="18586" xr:uid="{407364C1-4580-4BFC-B2D5-C8AD9001E095}"/>
    <cellStyle name="Normalny 7 2 2 2 4 3 4" xfId="18587" xr:uid="{4ADD716E-1FC7-41B6-8741-D2F3C534C22C}"/>
    <cellStyle name="Normalny 7 2 2 2 4 4" xfId="18588" xr:uid="{E8F13262-C26F-4EBB-92D0-9C90E7898BF0}"/>
    <cellStyle name="Normalny 7 2 2 2 4 4 2" xfId="18589" xr:uid="{DD72A3D9-998E-477D-AF1F-E958F89CAF53}"/>
    <cellStyle name="Normalny 7 2 2 2 4 4 2 2" xfId="18590" xr:uid="{FEA315FE-AF9D-4BB4-BB51-EE9A2125B912}"/>
    <cellStyle name="Normalny 7 2 2 2 4 4 3" xfId="18591" xr:uid="{D28E02D9-03EF-4E59-BDAC-FD73C85900D1}"/>
    <cellStyle name="Normalny 7 2 2 2 4 5" xfId="18592" xr:uid="{9ED66594-5E2A-4FFC-80D5-133D25FEC0B3}"/>
    <cellStyle name="Normalny 7 2 2 2 4 5 2" xfId="18593" xr:uid="{4540F515-E534-42FB-AA28-7F393C2D809C}"/>
    <cellStyle name="Normalny 7 2 2 2 4 6" xfId="18594" xr:uid="{DA1655A4-DB86-44C8-AB9D-3FEE42AE89FB}"/>
    <cellStyle name="Normalny 7 2 2 2 5" xfId="18595" xr:uid="{1936E89E-563E-4CD9-B707-4943C23B6EA6}"/>
    <cellStyle name="Normalny 7 2 2 2 5 2" xfId="18596" xr:uid="{18D48DF1-9B1D-4FC8-BFCC-2E6EDE57CBE2}"/>
    <cellStyle name="Normalny 7 2 2 2 5 2 2" xfId="18597" xr:uid="{F6466F2A-0072-4D6B-84A8-9CD391D6D601}"/>
    <cellStyle name="Normalny 7 2 2 2 5 2 2 2" xfId="18598" xr:uid="{86F6A535-1AF3-45BE-A52C-C5C7BA86405B}"/>
    <cellStyle name="Normalny 7 2 2 2 5 2 2 2 2" xfId="18599" xr:uid="{2D79E8EF-D7C4-4586-8DFB-21C70226771D}"/>
    <cellStyle name="Normalny 7 2 2 2 5 2 2 3" xfId="18600" xr:uid="{4BB97CA6-0D75-4643-838D-4EA10A4D1EB7}"/>
    <cellStyle name="Normalny 7 2 2 2 5 2 3" xfId="18601" xr:uid="{5ADFF8EE-7BF1-47B0-A1D3-21381F3B3D3C}"/>
    <cellStyle name="Normalny 7 2 2 2 5 2 3 2" xfId="18602" xr:uid="{083E9E8D-83E0-40DE-8629-DD109AAF2816}"/>
    <cellStyle name="Normalny 7 2 2 2 5 2 4" xfId="18603" xr:uid="{EAFEEE96-77DE-4DDA-9805-69EEF48BD32C}"/>
    <cellStyle name="Normalny 7 2 2 2 5 3" xfId="18604" xr:uid="{734EF355-2957-4CEB-83AB-16EDD91EC2E8}"/>
    <cellStyle name="Normalny 7 2 2 2 5 3 2" xfId="18605" xr:uid="{AE82ABE6-7EF3-4CD3-BB83-63D5266DBE3F}"/>
    <cellStyle name="Normalny 7 2 2 2 5 3 2 2" xfId="18606" xr:uid="{FF47F350-24EA-4B7E-A83A-D3D557BA884C}"/>
    <cellStyle name="Normalny 7 2 2 2 5 3 3" xfId="18607" xr:uid="{730000B4-0EB5-49CB-B8BD-57F831BA9EB6}"/>
    <cellStyle name="Normalny 7 2 2 2 5 4" xfId="18608" xr:uid="{20B474A7-79A6-4545-AF0E-692368A403D9}"/>
    <cellStyle name="Normalny 7 2 2 2 5 4 2" xfId="18609" xr:uid="{ADF3E617-D838-4510-A85F-FAAE8267B299}"/>
    <cellStyle name="Normalny 7 2 2 2 5 5" xfId="18610" xr:uid="{F0C924A6-077B-4E0A-913E-50F2D023CF59}"/>
    <cellStyle name="Normalny 7 2 2 2 6" xfId="18611" xr:uid="{13F2824C-A4C7-49EF-9512-C155D631A77F}"/>
    <cellStyle name="Normalny 7 2 2 2 6 2" xfId="18612" xr:uid="{665C4F5A-F2A8-489B-9362-0BABA5FA6473}"/>
    <cellStyle name="Normalny 7 2 2 2 6 2 2" xfId="18613" xr:uid="{643602E9-80FC-4EE4-B287-DF7DDB2216C2}"/>
    <cellStyle name="Normalny 7 2 2 2 6 2 2 2" xfId="18614" xr:uid="{EA0C1B31-11E8-4A19-BA2B-C903E2BBFB1F}"/>
    <cellStyle name="Normalny 7 2 2 2 6 2 3" xfId="18615" xr:uid="{4CD59ADA-E0AB-442D-B513-D7A282619A7E}"/>
    <cellStyle name="Normalny 7 2 2 2 6 3" xfId="18616" xr:uid="{8ED3490A-4651-44ED-8A26-1F75D295333A}"/>
    <cellStyle name="Normalny 7 2 2 2 6 3 2" xfId="18617" xr:uid="{1519A733-43D3-4C9A-8BC9-33A66556E9E8}"/>
    <cellStyle name="Normalny 7 2 2 2 6 4" xfId="18618" xr:uid="{65F560E4-DA70-4865-95EA-F7EEFC339AD1}"/>
    <cellStyle name="Normalny 7 2 2 2 7" xfId="18619" xr:uid="{83647CAC-4401-45BA-8FAD-B81135794A80}"/>
    <cellStyle name="Normalny 7 2 2 2 7 2" xfId="18620" xr:uid="{A12B1FA4-0EDD-44B2-8A40-E609441002ED}"/>
    <cellStyle name="Normalny 7 2 2 2 7 2 2" xfId="18621" xr:uid="{A7D0FA7B-A677-4215-A57D-6DFC0E174995}"/>
    <cellStyle name="Normalny 7 2 2 2 7 3" xfId="18622" xr:uid="{4AB6B80D-B9F3-4BE5-9101-E6BA4DAA9428}"/>
    <cellStyle name="Normalny 7 2 2 2 8" xfId="18623" xr:uid="{C55D65B0-3050-46A7-BA94-6F1A6BC82556}"/>
    <cellStyle name="Normalny 7 2 2 2 8 2" xfId="18624" xr:uid="{032D0FC5-074A-4199-999D-3710A1EC945A}"/>
    <cellStyle name="Normalny 7 2 2 2 9" xfId="18625" xr:uid="{66C8AD43-DCBF-429A-822A-CBB78CE03045}"/>
    <cellStyle name="Normalny 7 2 2 3" xfId="18626" xr:uid="{095C0BC4-DBDF-4082-A597-781294676CCA}"/>
    <cellStyle name="Normalny 7 2 2 3 2" xfId="18627" xr:uid="{1F30A258-89AB-4558-B695-7892C9515861}"/>
    <cellStyle name="Normalny 7 2 2 3 2 2" xfId="18628" xr:uid="{1F3220F8-C1B5-4964-BF95-EE9B6F06FDED}"/>
    <cellStyle name="Normalny 7 2 2 3 2 2 2" xfId="18629" xr:uid="{D79B0E67-B4A1-48AC-A4C2-AA5861D6FFD5}"/>
    <cellStyle name="Normalny 7 2 2 3 2 2 2 2" xfId="18630" xr:uid="{EA1118FC-C103-4C60-8551-A98DCFA63A0F}"/>
    <cellStyle name="Normalny 7 2 2 3 2 2 2 2 2" xfId="18631" xr:uid="{887FFB05-7AE7-43D9-8C2E-72DBED57F62A}"/>
    <cellStyle name="Normalny 7 2 2 3 2 2 2 2 2 2" xfId="18632" xr:uid="{2FD0314D-6F7F-4FA3-BE86-354D2DD0992C}"/>
    <cellStyle name="Normalny 7 2 2 3 2 2 2 2 2 2 2" xfId="18633" xr:uid="{7BF51902-2373-4AF3-AFAA-B68D9BB2B206}"/>
    <cellStyle name="Normalny 7 2 2 3 2 2 2 2 2 3" xfId="18634" xr:uid="{84F35D85-46BD-4B1E-A1E5-240AF2B9BEDB}"/>
    <cellStyle name="Normalny 7 2 2 3 2 2 2 2 3" xfId="18635" xr:uid="{5C36D83B-4808-4110-A44A-310FBABF3331}"/>
    <cellStyle name="Normalny 7 2 2 3 2 2 2 2 3 2" xfId="18636" xr:uid="{A79A4E31-DC50-4E58-9488-9AB41F84C5DC}"/>
    <cellStyle name="Normalny 7 2 2 3 2 2 2 2 4" xfId="18637" xr:uid="{D7ED5E69-5DD9-41E5-A339-CCD966BF0577}"/>
    <cellStyle name="Normalny 7 2 2 3 2 2 2 3" xfId="18638" xr:uid="{E031B2A6-2349-444E-AC9F-814FDC6121D4}"/>
    <cellStyle name="Normalny 7 2 2 3 2 2 2 3 2" xfId="18639" xr:uid="{147D4ED7-58BD-43C0-9CFA-FB4AC7EBE665}"/>
    <cellStyle name="Normalny 7 2 2 3 2 2 2 3 2 2" xfId="18640" xr:uid="{FAE6433A-815E-4B67-BF82-6A53EFB6D937}"/>
    <cellStyle name="Normalny 7 2 2 3 2 2 2 3 3" xfId="18641" xr:uid="{060CED1A-461D-44D0-B46B-FEFDF3C09D82}"/>
    <cellStyle name="Normalny 7 2 2 3 2 2 2 4" xfId="18642" xr:uid="{A2502D91-8678-41F1-8444-47E9354C9AE7}"/>
    <cellStyle name="Normalny 7 2 2 3 2 2 2 4 2" xfId="18643" xr:uid="{FECED07D-2DD9-4FF5-9F68-EA6DA10D589F}"/>
    <cellStyle name="Normalny 7 2 2 3 2 2 2 5" xfId="18644" xr:uid="{3A781748-4F71-4BA6-BC4E-6F55E070CA87}"/>
    <cellStyle name="Normalny 7 2 2 3 2 2 3" xfId="18645" xr:uid="{D54714A1-63D3-4EAB-88AE-168677BA0653}"/>
    <cellStyle name="Normalny 7 2 2 3 2 2 3 2" xfId="18646" xr:uid="{F96B9831-68C3-430A-9197-8D3B04B78C3B}"/>
    <cellStyle name="Normalny 7 2 2 3 2 2 3 2 2" xfId="18647" xr:uid="{4E4CE019-BD50-4981-B693-52A0FAA6DEEB}"/>
    <cellStyle name="Normalny 7 2 2 3 2 2 3 2 2 2" xfId="18648" xr:uid="{B6222744-9F66-4FB0-A33F-1709EAF99FD9}"/>
    <cellStyle name="Normalny 7 2 2 3 2 2 3 2 3" xfId="18649" xr:uid="{0A0CF667-DC21-4152-8E34-3DD4FE014DE9}"/>
    <cellStyle name="Normalny 7 2 2 3 2 2 3 3" xfId="18650" xr:uid="{09FCD12F-DA54-4259-BB25-B9B42ED50572}"/>
    <cellStyle name="Normalny 7 2 2 3 2 2 3 3 2" xfId="18651" xr:uid="{F074B2FC-D92D-46AE-9C0B-A3FEF2D6E51E}"/>
    <cellStyle name="Normalny 7 2 2 3 2 2 3 4" xfId="18652" xr:uid="{D8145FA5-66CA-42E5-90B3-3120B3950E9F}"/>
    <cellStyle name="Normalny 7 2 2 3 2 2 4" xfId="18653" xr:uid="{AD808B69-DBDC-4060-B3ED-78A76DA8AF51}"/>
    <cellStyle name="Normalny 7 2 2 3 2 2 4 2" xfId="18654" xr:uid="{A7CD5465-44D6-4DB7-A7B2-7043F90BF738}"/>
    <cellStyle name="Normalny 7 2 2 3 2 2 4 2 2" xfId="18655" xr:uid="{FAF0DB2F-764D-4D7E-B08B-7B88C345458A}"/>
    <cellStyle name="Normalny 7 2 2 3 2 2 4 3" xfId="18656" xr:uid="{BADF6A5F-568D-4EE5-80DA-0B9EC1459C9A}"/>
    <cellStyle name="Normalny 7 2 2 3 2 2 5" xfId="18657" xr:uid="{C6616477-8B9E-4996-90CF-97C6BC988DE4}"/>
    <cellStyle name="Normalny 7 2 2 3 2 2 5 2" xfId="18658" xr:uid="{9128AD06-753A-445F-A0FB-D00741567CCB}"/>
    <cellStyle name="Normalny 7 2 2 3 2 2 6" xfId="18659" xr:uid="{45CD1371-2E5E-488A-81BF-E98DB2C4A815}"/>
    <cellStyle name="Normalny 7 2 2 3 2 3" xfId="18660" xr:uid="{42463116-9896-42B1-824A-78DB6EB6576E}"/>
    <cellStyle name="Normalny 7 2 2 3 2 3 2" xfId="18661" xr:uid="{D1B694D2-C510-40C3-8778-A2EF98D7BCA6}"/>
    <cellStyle name="Normalny 7 2 2 3 2 3 2 2" xfId="18662" xr:uid="{81CDD116-F847-4866-84D7-F7F1F1904D16}"/>
    <cellStyle name="Normalny 7 2 2 3 2 3 2 2 2" xfId="18663" xr:uid="{BC3CAEBF-DE18-47E5-B726-6279EE438112}"/>
    <cellStyle name="Normalny 7 2 2 3 2 3 2 2 2 2" xfId="18664" xr:uid="{8E997889-2D83-4712-AA21-D26C55B3E254}"/>
    <cellStyle name="Normalny 7 2 2 3 2 3 2 2 3" xfId="18665" xr:uid="{4E15EA55-F421-48FD-88F1-6D6BCAE7376A}"/>
    <cellStyle name="Normalny 7 2 2 3 2 3 2 3" xfId="18666" xr:uid="{087F659A-A8A1-47CD-9A31-FFD465C17AB8}"/>
    <cellStyle name="Normalny 7 2 2 3 2 3 2 3 2" xfId="18667" xr:uid="{C620CFF3-7E85-441B-9529-9F1CC4201674}"/>
    <cellStyle name="Normalny 7 2 2 3 2 3 2 4" xfId="18668" xr:uid="{7834DD6C-D04C-476D-A2E7-928A51FABA2D}"/>
    <cellStyle name="Normalny 7 2 2 3 2 3 3" xfId="18669" xr:uid="{D5D6B143-2D82-49AC-8DA0-4F2E29BBDDC5}"/>
    <cellStyle name="Normalny 7 2 2 3 2 3 3 2" xfId="18670" xr:uid="{C15B03BD-585E-4E9F-89E5-E9F5FD05B579}"/>
    <cellStyle name="Normalny 7 2 2 3 2 3 3 2 2" xfId="18671" xr:uid="{BA5CE828-4E69-4B87-97E8-39EFADA6937D}"/>
    <cellStyle name="Normalny 7 2 2 3 2 3 3 3" xfId="18672" xr:uid="{CF84AF75-F7E3-42FD-8C46-437556B4BD2E}"/>
    <cellStyle name="Normalny 7 2 2 3 2 3 4" xfId="18673" xr:uid="{2795E75A-7587-426B-A9FE-53C0506DBC62}"/>
    <cellStyle name="Normalny 7 2 2 3 2 3 4 2" xfId="18674" xr:uid="{E7F7A441-0805-4D74-94F5-BD715CEC8961}"/>
    <cellStyle name="Normalny 7 2 2 3 2 3 5" xfId="18675" xr:uid="{7C260B93-F1BB-4533-9F3C-3586FA224B39}"/>
    <cellStyle name="Normalny 7 2 2 3 2 4" xfId="18676" xr:uid="{43D8AEA8-A001-4F99-8A19-9A5F5E03D831}"/>
    <cellStyle name="Normalny 7 2 2 3 2 4 2" xfId="18677" xr:uid="{F0D7F809-2EB0-4E85-B231-6888334DA930}"/>
    <cellStyle name="Normalny 7 2 2 3 2 4 2 2" xfId="18678" xr:uid="{567FF14D-6EB1-45D1-BE23-CEDC747912EA}"/>
    <cellStyle name="Normalny 7 2 2 3 2 4 2 2 2" xfId="18679" xr:uid="{07450299-C0E1-4043-A742-242C10B649B9}"/>
    <cellStyle name="Normalny 7 2 2 3 2 4 2 3" xfId="18680" xr:uid="{E99EDEF6-249D-491C-BEF7-EA489AC70ADA}"/>
    <cellStyle name="Normalny 7 2 2 3 2 4 3" xfId="18681" xr:uid="{F2BB5D08-DEC5-435E-A3BE-7E98B2BB61CA}"/>
    <cellStyle name="Normalny 7 2 2 3 2 4 3 2" xfId="18682" xr:uid="{C89A0674-EF47-402A-A9BE-F8288D67F956}"/>
    <cellStyle name="Normalny 7 2 2 3 2 4 4" xfId="18683" xr:uid="{A2B08DF8-DB33-45E6-9A82-EAF109B435D9}"/>
    <cellStyle name="Normalny 7 2 2 3 2 5" xfId="18684" xr:uid="{D51E4326-9F55-4CE7-B5D9-194443CFEDFA}"/>
    <cellStyle name="Normalny 7 2 2 3 2 5 2" xfId="18685" xr:uid="{E9FD28E7-57C7-4AC1-A01A-72DB8EDBDBA0}"/>
    <cellStyle name="Normalny 7 2 2 3 2 5 2 2" xfId="18686" xr:uid="{C1968624-56D0-4093-A8C9-2FABCD81A106}"/>
    <cellStyle name="Normalny 7 2 2 3 2 5 3" xfId="18687" xr:uid="{3754B41F-9B9D-42A8-9975-895A078C781F}"/>
    <cellStyle name="Normalny 7 2 2 3 2 6" xfId="18688" xr:uid="{0F65D520-7316-47B5-A51C-E473FB53C4BA}"/>
    <cellStyle name="Normalny 7 2 2 3 2 6 2" xfId="18689" xr:uid="{2C68795F-630B-43A1-B3AA-0E7CBEB3F103}"/>
    <cellStyle name="Normalny 7 2 2 3 2 7" xfId="18690" xr:uid="{162C956B-72D6-4ED0-9777-2392D938E14F}"/>
    <cellStyle name="Normalny 7 2 2 3 3" xfId="18691" xr:uid="{DE37C113-F790-43D5-B4D2-19085DCD84D0}"/>
    <cellStyle name="Normalny 7 2 2 3 3 2" xfId="18692" xr:uid="{EC2CB5EB-9D6E-4097-B5F5-0FD6F1A6A4E3}"/>
    <cellStyle name="Normalny 7 2 2 3 3 2 2" xfId="18693" xr:uid="{E79915FE-52CA-4120-9759-3EE477880B89}"/>
    <cellStyle name="Normalny 7 2 2 3 3 2 2 2" xfId="18694" xr:uid="{B369010D-D4F6-40AD-BD94-04B50D7A30B8}"/>
    <cellStyle name="Normalny 7 2 2 3 3 2 2 2 2" xfId="18695" xr:uid="{98EC4B2A-6141-4AF9-9B7B-FF7953537930}"/>
    <cellStyle name="Normalny 7 2 2 3 3 2 2 2 2 2" xfId="18696" xr:uid="{47C3C6AC-134A-4EAC-AA79-801BB8ED61EA}"/>
    <cellStyle name="Normalny 7 2 2 3 3 2 2 2 3" xfId="18697" xr:uid="{BE56850A-040D-4BAA-A220-05E734F8DAF7}"/>
    <cellStyle name="Normalny 7 2 2 3 3 2 2 3" xfId="18698" xr:uid="{C2D0EC9E-B634-4ADD-9066-3BC1D02B775F}"/>
    <cellStyle name="Normalny 7 2 2 3 3 2 2 3 2" xfId="18699" xr:uid="{23225293-CFDB-41C5-BA1A-AA13B7CAE018}"/>
    <cellStyle name="Normalny 7 2 2 3 3 2 2 4" xfId="18700" xr:uid="{6B1909FC-B0B8-4484-8A55-A43D6058F76A}"/>
    <cellStyle name="Normalny 7 2 2 3 3 2 3" xfId="18701" xr:uid="{543A503C-A8BC-42B1-BDD5-2700DA2EB099}"/>
    <cellStyle name="Normalny 7 2 2 3 3 2 3 2" xfId="18702" xr:uid="{3AC3DFFA-92BC-401D-AB7E-E8984D9F4B9F}"/>
    <cellStyle name="Normalny 7 2 2 3 3 2 3 2 2" xfId="18703" xr:uid="{E97BF566-74B7-47FB-82AC-66DD986024F1}"/>
    <cellStyle name="Normalny 7 2 2 3 3 2 3 3" xfId="18704" xr:uid="{62EA4BA0-49CF-4746-AB8F-368F3A61AC6A}"/>
    <cellStyle name="Normalny 7 2 2 3 3 2 4" xfId="18705" xr:uid="{A87DECDA-899A-4317-BFC8-8CEAFE480E39}"/>
    <cellStyle name="Normalny 7 2 2 3 3 2 4 2" xfId="18706" xr:uid="{3A828C26-23F6-4B29-829D-D1220D6395BB}"/>
    <cellStyle name="Normalny 7 2 2 3 3 2 5" xfId="18707" xr:uid="{93760DEA-57D7-4634-838C-ECAEFE5ED973}"/>
    <cellStyle name="Normalny 7 2 2 3 3 3" xfId="18708" xr:uid="{1719337D-1CBF-4E7A-8D30-AF2BA0A52248}"/>
    <cellStyle name="Normalny 7 2 2 3 3 3 2" xfId="18709" xr:uid="{E90AFE6C-19C5-4A31-987C-A2D7CADA1ECF}"/>
    <cellStyle name="Normalny 7 2 2 3 3 3 2 2" xfId="18710" xr:uid="{532EAAB3-1B07-458F-97DA-832F32A31504}"/>
    <cellStyle name="Normalny 7 2 2 3 3 3 2 2 2" xfId="18711" xr:uid="{37BC1DA4-A989-4C32-9973-4BB48FE3E43B}"/>
    <cellStyle name="Normalny 7 2 2 3 3 3 2 3" xfId="18712" xr:uid="{6841BA67-49FD-4BB7-9194-503A7D197B49}"/>
    <cellStyle name="Normalny 7 2 2 3 3 3 3" xfId="18713" xr:uid="{7EE91FB4-6B8C-4276-9639-38A7B883CFDD}"/>
    <cellStyle name="Normalny 7 2 2 3 3 3 3 2" xfId="18714" xr:uid="{ECE54D1B-FD1A-456B-887A-E0CC3B0500C7}"/>
    <cellStyle name="Normalny 7 2 2 3 3 3 4" xfId="18715" xr:uid="{46FA717A-4978-4802-9FA5-0AE57B9DB9D5}"/>
    <cellStyle name="Normalny 7 2 2 3 3 4" xfId="18716" xr:uid="{A5F60862-D188-4B4E-8DFC-09565C81A232}"/>
    <cellStyle name="Normalny 7 2 2 3 3 4 2" xfId="18717" xr:uid="{E669F9DB-F0E3-46E4-8A3B-F513BDD7FC57}"/>
    <cellStyle name="Normalny 7 2 2 3 3 4 2 2" xfId="18718" xr:uid="{27BE2612-00B8-46A3-A85E-8F466F874582}"/>
    <cellStyle name="Normalny 7 2 2 3 3 4 3" xfId="18719" xr:uid="{6EE2B323-BC45-49AF-BF6E-E248E38BC7D6}"/>
    <cellStyle name="Normalny 7 2 2 3 3 5" xfId="18720" xr:uid="{C65DD29A-A035-4584-B976-8CA12C436EF9}"/>
    <cellStyle name="Normalny 7 2 2 3 3 5 2" xfId="18721" xr:uid="{4D527A1C-C6A8-4039-91BA-A2338FD5D2EC}"/>
    <cellStyle name="Normalny 7 2 2 3 3 6" xfId="18722" xr:uid="{E021B7FC-F3C1-48FC-B072-44F3C37EE39D}"/>
    <cellStyle name="Normalny 7 2 2 3 4" xfId="18723" xr:uid="{FAA88096-BA12-4254-99DC-602F7D9200F9}"/>
    <cellStyle name="Normalny 7 2 2 3 4 2" xfId="18724" xr:uid="{2E13B8BF-CD5F-42DF-BD37-70AE4B2199FF}"/>
    <cellStyle name="Normalny 7 2 2 3 4 2 2" xfId="18725" xr:uid="{3AB053E1-9BF9-4E6E-A6E8-C4E3968601FD}"/>
    <cellStyle name="Normalny 7 2 2 3 4 2 2 2" xfId="18726" xr:uid="{04EC10B6-4003-4936-A865-C1B46A766F46}"/>
    <cellStyle name="Normalny 7 2 2 3 4 2 2 2 2" xfId="18727" xr:uid="{C6AFE253-8B29-4CF2-A9AC-DB904BE3157C}"/>
    <cellStyle name="Normalny 7 2 2 3 4 2 2 3" xfId="18728" xr:uid="{CC6E35FE-2BE1-46B7-B8F0-D4E5130141AD}"/>
    <cellStyle name="Normalny 7 2 2 3 4 2 3" xfId="18729" xr:uid="{ADBACE99-9F2D-4311-B9F3-470F234EEA29}"/>
    <cellStyle name="Normalny 7 2 2 3 4 2 3 2" xfId="18730" xr:uid="{7DC15281-A1DB-45F5-B182-18FC57D04E30}"/>
    <cellStyle name="Normalny 7 2 2 3 4 2 4" xfId="18731" xr:uid="{B378F080-9385-4B0D-ADFB-8644006737CD}"/>
    <cellStyle name="Normalny 7 2 2 3 4 3" xfId="18732" xr:uid="{0EEBD478-DE93-4CAC-A7AA-47A0A68D4F11}"/>
    <cellStyle name="Normalny 7 2 2 3 4 3 2" xfId="18733" xr:uid="{A282AA4B-152D-46D8-A253-0B5559519D6A}"/>
    <cellStyle name="Normalny 7 2 2 3 4 3 2 2" xfId="18734" xr:uid="{35EF989E-C9CF-48DD-BF26-0BDF80ACF472}"/>
    <cellStyle name="Normalny 7 2 2 3 4 3 3" xfId="18735" xr:uid="{46AF440A-80EA-4198-830D-68E0AE9A2FB7}"/>
    <cellStyle name="Normalny 7 2 2 3 4 4" xfId="18736" xr:uid="{E9905FDB-4E22-4C64-A617-BBFEA262DBAC}"/>
    <cellStyle name="Normalny 7 2 2 3 4 4 2" xfId="18737" xr:uid="{10FCB819-29ED-4348-BAD8-17155B4DB21D}"/>
    <cellStyle name="Normalny 7 2 2 3 4 5" xfId="18738" xr:uid="{68A7E8AF-B3C9-4616-802C-94E3BD7E92B3}"/>
    <cellStyle name="Normalny 7 2 2 3 5" xfId="18739" xr:uid="{D27F9BAF-9FC0-4A83-A2E3-CD900F000A2C}"/>
    <cellStyle name="Normalny 7 2 2 3 5 2" xfId="18740" xr:uid="{9B1EC7F9-3209-4B01-A448-EE93683ABF79}"/>
    <cellStyle name="Normalny 7 2 2 3 5 2 2" xfId="18741" xr:uid="{6798D53C-A862-4060-BDCB-77A6A7F4B658}"/>
    <cellStyle name="Normalny 7 2 2 3 5 2 2 2" xfId="18742" xr:uid="{8CBCFE79-9517-493C-9DE9-A796C607FB0A}"/>
    <cellStyle name="Normalny 7 2 2 3 5 2 3" xfId="18743" xr:uid="{2AB56A16-3402-4451-92F1-61E6A6CE5B7F}"/>
    <cellStyle name="Normalny 7 2 2 3 5 3" xfId="18744" xr:uid="{F2E54B31-D9A4-4800-B294-DC10152A35DA}"/>
    <cellStyle name="Normalny 7 2 2 3 5 3 2" xfId="18745" xr:uid="{AAA572FB-E11C-48FD-A60B-EDB1B776074E}"/>
    <cellStyle name="Normalny 7 2 2 3 5 4" xfId="18746" xr:uid="{BD1B144E-63A4-4DBE-9DD7-F7F2ACE8D3E7}"/>
    <cellStyle name="Normalny 7 2 2 3 6" xfId="18747" xr:uid="{894F41FA-D0D9-4585-BFFB-D39DB8E50EDD}"/>
    <cellStyle name="Normalny 7 2 2 3 6 2" xfId="18748" xr:uid="{D152F08B-7990-4175-9085-6524C2F0FD80}"/>
    <cellStyle name="Normalny 7 2 2 3 6 2 2" xfId="18749" xr:uid="{0F040CA4-11F4-4341-A047-7FECEABA89E2}"/>
    <cellStyle name="Normalny 7 2 2 3 6 3" xfId="18750" xr:uid="{5BADE0E2-4652-4CAB-B608-7961E3C9C8B3}"/>
    <cellStyle name="Normalny 7 2 2 3 7" xfId="18751" xr:uid="{1378346B-B24A-43A5-B695-D7D4223A2239}"/>
    <cellStyle name="Normalny 7 2 2 3 7 2" xfId="18752" xr:uid="{752B6603-C862-49E9-93B2-52957E67EF05}"/>
    <cellStyle name="Normalny 7 2 2 3 8" xfId="18753" xr:uid="{0A139E39-3DC4-40FF-8F68-D94C1EBBA715}"/>
    <cellStyle name="Normalny 7 2 2 4" xfId="18754" xr:uid="{2A1ED3FE-D24D-4CFB-94E6-315CBDA39043}"/>
    <cellStyle name="Normalny 7 2 2 4 2" xfId="18755" xr:uid="{9307FB6F-CDB3-4B5A-9F40-47881CC93615}"/>
    <cellStyle name="Normalny 7 2 2 4 2 2" xfId="18756" xr:uid="{80275BCE-B2F3-4098-A75D-E730AF754AAE}"/>
    <cellStyle name="Normalny 7 2 2 4 2 2 2" xfId="18757" xr:uid="{E8064C64-7FFB-4067-981D-D3C14AAA043E}"/>
    <cellStyle name="Normalny 7 2 2 4 2 2 2 2" xfId="18758" xr:uid="{49D2C1F6-9A3B-4006-A110-8E2C0039F659}"/>
    <cellStyle name="Normalny 7 2 2 4 2 2 2 2 2" xfId="18759" xr:uid="{4DD19BB8-49F2-4E0B-AD96-7E8D13E2EA89}"/>
    <cellStyle name="Normalny 7 2 2 4 2 2 2 2 2 2" xfId="18760" xr:uid="{17960985-13A1-4752-89BA-1E6F33C37586}"/>
    <cellStyle name="Normalny 7 2 2 4 2 2 2 2 3" xfId="18761" xr:uid="{47DE5F15-B6FC-42A1-A626-B5CE17C0663B}"/>
    <cellStyle name="Normalny 7 2 2 4 2 2 2 3" xfId="18762" xr:uid="{A9922F44-58C2-42AF-978F-D62858400EF2}"/>
    <cellStyle name="Normalny 7 2 2 4 2 2 2 3 2" xfId="18763" xr:uid="{968297B8-E80B-4F65-8E7E-C3B8EA555DF8}"/>
    <cellStyle name="Normalny 7 2 2 4 2 2 2 4" xfId="18764" xr:uid="{FFF3F93B-AE7F-462A-92DE-E9550BCBA4C9}"/>
    <cellStyle name="Normalny 7 2 2 4 2 2 3" xfId="18765" xr:uid="{C06AC36D-FF94-41FB-9A00-6E625DA32B8F}"/>
    <cellStyle name="Normalny 7 2 2 4 2 2 3 2" xfId="18766" xr:uid="{088A9312-E8A4-43D4-AE67-34FCF396481C}"/>
    <cellStyle name="Normalny 7 2 2 4 2 2 3 2 2" xfId="18767" xr:uid="{11E72C9E-E61B-4250-9508-2005B02197BF}"/>
    <cellStyle name="Normalny 7 2 2 4 2 2 3 3" xfId="18768" xr:uid="{2DA4DB27-312D-49BA-94CB-CCC480D65741}"/>
    <cellStyle name="Normalny 7 2 2 4 2 2 4" xfId="18769" xr:uid="{082BA790-1127-4244-89A0-C807585F50CD}"/>
    <cellStyle name="Normalny 7 2 2 4 2 2 4 2" xfId="18770" xr:uid="{18DF9882-6781-449F-85E5-43406782AD75}"/>
    <cellStyle name="Normalny 7 2 2 4 2 2 5" xfId="18771" xr:uid="{CE32B876-FAB0-4C7E-B617-99F74171026D}"/>
    <cellStyle name="Normalny 7 2 2 4 2 3" xfId="18772" xr:uid="{257CD8BA-0B60-4F4E-8B5F-C932D0AAB4D8}"/>
    <cellStyle name="Normalny 7 2 2 4 2 3 2" xfId="18773" xr:uid="{41263536-7F5C-4ABD-9CDC-DE7E93CDAB0C}"/>
    <cellStyle name="Normalny 7 2 2 4 2 3 2 2" xfId="18774" xr:uid="{7C66A053-8A5D-4F0D-8BB6-77D011E33196}"/>
    <cellStyle name="Normalny 7 2 2 4 2 3 2 2 2" xfId="18775" xr:uid="{3AE1EDBD-9DB0-43E3-A8FC-2AE961DE70BD}"/>
    <cellStyle name="Normalny 7 2 2 4 2 3 2 3" xfId="18776" xr:uid="{5F39A089-4CF5-489F-B611-0689D47D9C94}"/>
    <cellStyle name="Normalny 7 2 2 4 2 3 3" xfId="18777" xr:uid="{03B209DC-E1F6-4BC7-84B7-FC2CDBFE2651}"/>
    <cellStyle name="Normalny 7 2 2 4 2 3 3 2" xfId="18778" xr:uid="{4724A0E2-30A1-43E8-8E2E-7375FD2FBCB2}"/>
    <cellStyle name="Normalny 7 2 2 4 2 3 4" xfId="18779" xr:uid="{8C9D0781-6FF4-45C6-8303-F2DE7EFFEA59}"/>
    <cellStyle name="Normalny 7 2 2 4 2 4" xfId="18780" xr:uid="{251BEC5D-E3A6-4473-9BF8-167F9A76CBC5}"/>
    <cellStyle name="Normalny 7 2 2 4 2 4 2" xfId="18781" xr:uid="{EFBE1CB9-8739-4978-BEFC-05340FBA7CDD}"/>
    <cellStyle name="Normalny 7 2 2 4 2 4 2 2" xfId="18782" xr:uid="{2B72AC05-1927-4811-8DD6-FD127D47F62B}"/>
    <cellStyle name="Normalny 7 2 2 4 2 4 3" xfId="18783" xr:uid="{9733581B-12B5-4ECA-A609-8AC9F2530E4B}"/>
    <cellStyle name="Normalny 7 2 2 4 2 5" xfId="18784" xr:uid="{E86E810D-95FE-4CB8-8B9A-4549533524D8}"/>
    <cellStyle name="Normalny 7 2 2 4 2 5 2" xfId="18785" xr:uid="{C8A4FF4C-6A51-424A-8062-8D9CCFF9091E}"/>
    <cellStyle name="Normalny 7 2 2 4 2 6" xfId="18786" xr:uid="{90957B62-9A52-4E64-BF0D-583CF1ACF69E}"/>
    <cellStyle name="Normalny 7 2 2 4 3" xfId="18787" xr:uid="{4B61D0F1-931B-4F0E-9763-F4E6BA8B3881}"/>
    <cellStyle name="Normalny 7 2 2 4 3 2" xfId="18788" xr:uid="{44C80181-D187-4DEB-AD9D-E4CE5418E7A4}"/>
    <cellStyle name="Normalny 7 2 2 4 3 2 2" xfId="18789" xr:uid="{31C8E37D-2274-48B0-8C46-BFAA9CC11096}"/>
    <cellStyle name="Normalny 7 2 2 4 3 2 2 2" xfId="18790" xr:uid="{DE134D7F-A907-46A3-9450-C96D457EE804}"/>
    <cellStyle name="Normalny 7 2 2 4 3 2 2 2 2" xfId="18791" xr:uid="{FB8E9D6B-CAF1-412A-8FC0-A372F328BDB8}"/>
    <cellStyle name="Normalny 7 2 2 4 3 2 2 3" xfId="18792" xr:uid="{4F6D2B4F-1F51-4846-B588-4DFD59F14F7B}"/>
    <cellStyle name="Normalny 7 2 2 4 3 2 3" xfId="18793" xr:uid="{7173C6A7-AB30-48EC-9E50-4F62AF034F74}"/>
    <cellStyle name="Normalny 7 2 2 4 3 2 3 2" xfId="18794" xr:uid="{A0B2B405-7325-42F2-BBFB-94A2A25442B2}"/>
    <cellStyle name="Normalny 7 2 2 4 3 2 4" xfId="18795" xr:uid="{E62E0553-5FA6-4A11-B8BB-E0A2A09E9BC1}"/>
    <cellStyle name="Normalny 7 2 2 4 3 3" xfId="18796" xr:uid="{315BDB86-8918-4468-BD0C-EEAD596927DF}"/>
    <cellStyle name="Normalny 7 2 2 4 3 3 2" xfId="18797" xr:uid="{4D1B66E2-C599-460D-AB47-C68910952C2E}"/>
    <cellStyle name="Normalny 7 2 2 4 3 3 2 2" xfId="18798" xr:uid="{12E6E429-1E3F-450F-A2EF-4B5C971F9F58}"/>
    <cellStyle name="Normalny 7 2 2 4 3 3 3" xfId="18799" xr:uid="{DC852B38-99D7-4F22-9675-51E6CE2C9FD9}"/>
    <cellStyle name="Normalny 7 2 2 4 3 4" xfId="18800" xr:uid="{5864C22E-B356-4C13-BF72-D7D39FC7F234}"/>
    <cellStyle name="Normalny 7 2 2 4 3 4 2" xfId="18801" xr:uid="{B5FE55D8-7D28-438F-9ACA-5758C86E68DA}"/>
    <cellStyle name="Normalny 7 2 2 4 3 5" xfId="18802" xr:uid="{ACA07FE6-B337-4846-969A-670EFE43DC41}"/>
    <cellStyle name="Normalny 7 2 2 4 4" xfId="18803" xr:uid="{26FFB365-4F4E-475E-98A8-47CBCC5B4D51}"/>
    <cellStyle name="Normalny 7 2 2 4 4 2" xfId="18804" xr:uid="{F266248A-C804-45D5-9B86-F2AC172F4D59}"/>
    <cellStyle name="Normalny 7 2 2 4 4 2 2" xfId="18805" xr:uid="{BD3E0250-C1DE-4664-897B-EC8A4BCB5528}"/>
    <cellStyle name="Normalny 7 2 2 4 4 2 2 2" xfId="18806" xr:uid="{02CC3A72-8865-40FC-B6E6-474845845C03}"/>
    <cellStyle name="Normalny 7 2 2 4 4 2 3" xfId="18807" xr:uid="{BE251A01-8DCA-420C-9CF5-4C2E65D16EDE}"/>
    <cellStyle name="Normalny 7 2 2 4 4 3" xfId="18808" xr:uid="{553A0D64-278F-4C4A-A8A6-ED0D6257874F}"/>
    <cellStyle name="Normalny 7 2 2 4 4 3 2" xfId="18809" xr:uid="{C950394C-0934-43BC-81E5-984B73746437}"/>
    <cellStyle name="Normalny 7 2 2 4 4 4" xfId="18810" xr:uid="{8A016032-F0A7-4124-ABCA-EA59DC3F8921}"/>
    <cellStyle name="Normalny 7 2 2 4 5" xfId="18811" xr:uid="{3E1E1FCB-18D9-4AAF-9142-DC81BBF55CA0}"/>
    <cellStyle name="Normalny 7 2 2 4 5 2" xfId="18812" xr:uid="{06B84284-B9B6-4D12-8A60-4986F724B32B}"/>
    <cellStyle name="Normalny 7 2 2 4 5 2 2" xfId="18813" xr:uid="{FF9825C8-FDCF-4775-9508-52257E1D574E}"/>
    <cellStyle name="Normalny 7 2 2 4 5 3" xfId="18814" xr:uid="{E315B6A9-D391-45D8-A94F-498A9DD00FE7}"/>
    <cellStyle name="Normalny 7 2 2 4 6" xfId="18815" xr:uid="{C2FBC7B2-E22E-4DBA-8CC9-118614B81A7C}"/>
    <cellStyle name="Normalny 7 2 2 4 6 2" xfId="18816" xr:uid="{9E87D6B3-6E14-43AD-B51A-46D866BD5DAA}"/>
    <cellStyle name="Normalny 7 2 2 4 7" xfId="18817" xr:uid="{A4549EB0-9796-45E7-B7A3-07464448D7AA}"/>
    <cellStyle name="Normalny 7 2 2 5" xfId="18818" xr:uid="{07D30FC0-65C0-44F2-BC4A-A8F75021F3EB}"/>
    <cellStyle name="Normalny 7 2 2 5 2" xfId="18819" xr:uid="{91FD5C49-D7A2-4150-864C-3713B0D5C2B3}"/>
    <cellStyle name="Normalny 7 2 2 5 2 2" xfId="18820" xr:uid="{2590B770-B5D2-49B4-A629-812B143C501D}"/>
    <cellStyle name="Normalny 7 2 2 5 2 2 2" xfId="18821" xr:uid="{13975E4C-3449-474E-AC73-79A1C82FF785}"/>
    <cellStyle name="Normalny 7 2 2 5 2 2 2 2" xfId="18822" xr:uid="{73AC8F75-6139-4005-BCDB-12E9E594B6DE}"/>
    <cellStyle name="Normalny 7 2 2 5 2 2 2 2 2" xfId="18823" xr:uid="{DB6AC8C6-3052-4A8A-A071-EA1C07E983AA}"/>
    <cellStyle name="Normalny 7 2 2 5 2 2 2 3" xfId="18824" xr:uid="{E820CFF7-AB17-4E43-B49C-77E1F38DB605}"/>
    <cellStyle name="Normalny 7 2 2 5 2 2 3" xfId="18825" xr:uid="{30BF34A7-657A-4F97-997D-4BDE7CCD24BB}"/>
    <cellStyle name="Normalny 7 2 2 5 2 2 3 2" xfId="18826" xr:uid="{34537803-841B-4568-AB12-3C6C7E3639D1}"/>
    <cellStyle name="Normalny 7 2 2 5 2 2 4" xfId="18827" xr:uid="{A66677D6-A7B1-43DC-97BF-3357716A9694}"/>
    <cellStyle name="Normalny 7 2 2 5 2 3" xfId="18828" xr:uid="{1CCB25E3-D858-40B2-B4BC-836A8EBAD113}"/>
    <cellStyle name="Normalny 7 2 2 5 2 3 2" xfId="18829" xr:uid="{BC322014-B1A0-4A5D-A590-AD20795218CD}"/>
    <cellStyle name="Normalny 7 2 2 5 2 3 2 2" xfId="18830" xr:uid="{541178FC-532B-42BA-9872-D87225B18514}"/>
    <cellStyle name="Normalny 7 2 2 5 2 3 3" xfId="18831" xr:uid="{7A492C1E-00BA-4ED0-A2F1-E9C10732DC07}"/>
    <cellStyle name="Normalny 7 2 2 5 2 4" xfId="18832" xr:uid="{10D4951F-2210-4B13-B917-D164F01E2BAF}"/>
    <cellStyle name="Normalny 7 2 2 5 2 4 2" xfId="18833" xr:uid="{1154CF71-1AB6-493F-9C00-19F2A47892AE}"/>
    <cellStyle name="Normalny 7 2 2 5 2 5" xfId="18834" xr:uid="{535C6C8C-C48F-480F-B59B-9EF02605F064}"/>
    <cellStyle name="Normalny 7 2 2 5 3" xfId="18835" xr:uid="{4A21D45B-8BC6-42A9-8F7D-404CC4DA51D0}"/>
    <cellStyle name="Normalny 7 2 2 5 3 2" xfId="18836" xr:uid="{39289CB8-83BE-4B6E-8608-E93DD7AABE6A}"/>
    <cellStyle name="Normalny 7 2 2 5 3 2 2" xfId="18837" xr:uid="{C987E820-0ED1-445A-9201-E8ECFD178434}"/>
    <cellStyle name="Normalny 7 2 2 5 3 2 2 2" xfId="18838" xr:uid="{49AAC947-9009-4397-BE9C-9CB6D1715BBC}"/>
    <cellStyle name="Normalny 7 2 2 5 3 2 3" xfId="18839" xr:uid="{2984CB01-384C-42FA-8DFD-CFA9B5686E52}"/>
    <cellStyle name="Normalny 7 2 2 5 3 3" xfId="18840" xr:uid="{9F74F55A-F78B-4275-AFD2-75C6F4E87860}"/>
    <cellStyle name="Normalny 7 2 2 5 3 3 2" xfId="18841" xr:uid="{5E858D9A-E063-498C-AD3D-8D4C92477679}"/>
    <cellStyle name="Normalny 7 2 2 5 3 4" xfId="18842" xr:uid="{CE84E69C-9FF8-4376-9840-3C7B55820938}"/>
    <cellStyle name="Normalny 7 2 2 5 4" xfId="18843" xr:uid="{38798190-695E-40C3-B9C4-E006BFF35F91}"/>
    <cellStyle name="Normalny 7 2 2 5 4 2" xfId="18844" xr:uid="{E7542BF3-2857-4675-9C8A-E7A11C749C4D}"/>
    <cellStyle name="Normalny 7 2 2 5 4 2 2" xfId="18845" xr:uid="{5A24D450-D4A3-4535-B28C-14D3483E311B}"/>
    <cellStyle name="Normalny 7 2 2 5 4 3" xfId="18846" xr:uid="{90BC119E-A384-4157-829F-1AEF0413E100}"/>
    <cellStyle name="Normalny 7 2 2 5 5" xfId="18847" xr:uid="{6B0C1C2F-B256-4D5C-9335-3F0C797B8714}"/>
    <cellStyle name="Normalny 7 2 2 5 5 2" xfId="18848" xr:uid="{A01FD40B-D441-46F3-9943-CF1C38C9A3AB}"/>
    <cellStyle name="Normalny 7 2 2 5 6" xfId="18849" xr:uid="{0D06BA37-E02F-471D-ACD4-F0EF92FAA87D}"/>
    <cellStyle name="Normalny 7 2 2 6" xfId="18850" xr:uid="{878895DD-2156-44F5-82E3-E27C76802BCB}"/>
    <cellStyle name="Normalny 7 2 2 6 2" xfId="18851" xr:uid="{BFA743F1-474D-4589-B0A4-946E219956E3}"/>
    <cellStyle name="Normalny 7 2 2 6 2 2" xfId="18852" xr:uid="{DB06DA28-2962-4EA4-B1A0-360911334B8D}"/>
    <cellStyle name="Normalny 7 2 2 6 2 2 2" xfId="18853" xr:uid="{FC518703-2C97-4246-95F3-C84CAC7265C0}"/>
    <cellStyle name="Normalny 7 2 2 6 2 2 2 2" xfId="18854" xr:uid="{CFAC84D6-D0E7-43D0-B2D5-DF9FDD90F6E9}"/>
    <cellStyle name="Normalny 7 2 2 6 2 2 3" xfId="18855" xr:uid="{936C81C0-3298-4CBD-A7C2-6AC423EB0828}"/>
    <cellStyle name="Normalny 7 2 2 6 2 3" xfId="18856" xr:uid="{72924CEB-A01C-4DAB-BBB3-BCA939B330B1}"/>
    <cellStyle name="Normalny 7 2 2 6 2 3 2" xfId="18857" xr:uid="{37F67274-29E6-4BCC-A202-73D1E83483A8}"/>
    <cellStyle name="Normalny 7 2 2 6 2 4" xfId="18858" xr:uid="{FD0FDB81-CEEE-400C-888A-54ECC31CDEEC}"/>
    <cellStyle name="Normalny 7 2 2 6 3" xfId="18859" xr:uid="{06DD659D-43D7-40AC-82E7-C736B9340F24}"/>
    <cellStyle name="Normalny 7 2 2 6 3 2" xfId="18860" xr:uid="{5708A4F0-E13C-4504-83E3-041651A23C5A}"/>
    <cellStyle name="Normalny 7 2 2 6 3 2 2" xfId="18861" xr:uid="{A8A6C8CC-751D-4F79-A654-7D45DC880F5F}"/>
    <cellStyle name="Normalny 7 2 2 6 3 3" xfId="18862" xr:uid="{48F36C8A-69C9-44E5-AA12-7FCF42F1F498}"/>
    <cellStyle name="Normalny 7 2 2 6 4" xfId="18863" xr:uid="{448D155C-6B96-413C-9BAD-D4E6A7E07457}"/>
    <cellStyle name="Normalny 7 2 2 6 4 2" xfId="18864" xr:uid="{496D67D1-C9F7-4E43-9B7D-260FC2AA1BDB}"/>
    <cellStyle name="Normalny 7 2 2 6 5" xfId="18865" xr:uid="{5D66C632-26CB-47FC-99A9-AAA201309572}"/>
    <cellStyle name="Normalny 7 2 2 7" xfId="18866" xr:uid="{D585C9D1-0BF7-49C1-BA7B-3A1ADF1B02E0}"/>
    <cellStyle name="Normalny 7 2 2 7 2" xfId="18867" xr:uid="{936A560B-166F-484E-B6C3-1864E84227FE}"/>
    <cellStyle name="Normalny 7 2 2 7 2 2" xfId="18868" xr:uid="{82606D17-D294-475E-A9B4-95D4969773BC}"/>
    <cellStyle name="Normalny 7 2 2 7 2 2 2" xfId="18869" xr:uid="{C331A5E9-8369-49E2-9D8B-91C593F7EEAD}"/>
    <cellStyle name="Normalny 7 2 2 7 2 3" xfId="18870" xr:uid="{348ACFD5-076B-4A72-B5E1-FCAD70ADF7D8}"/>
    <cellStyle name="Normalny 7 2 2 7 3" xfId="18871" xr:uid="{A17D5E88-0CB0-4C37-9DA5-F23438FD6FCF}"/>
    <cellStyle name="Normalny 7 2 2 7 3 2" xfId="18872" xr:uid="{17A0192C-AA86-4647-A7C1-D6A5816A8A3C}"/>
    <cellStyle name="Normalny 7 2 2 7 4" xfId="18873" xr:uid="{910E81C1-8646-4476-8A4A-4DEDEE96DC69}"/>
    <cellStyle name="Normalny 7 2 2 8" xfId="18874" xr:uid="{02C333A1-1C58-44C1-9FA7-E5E3D2426EB7}"/>
    <cellStyle name="Normalny 7 2 2 8 2" xfId="18875" xr:uid="{084BBC17-FC15-492B-90A6-E2CDD5924B0E}"/>
    <cellStyle name="Normalny 7 2 2 8 2 2" xfId="18876" xr:uid="{ED7A8148-2CC2-4AF0-9679-27AFAF9411CC}"/>
    <cellStyle name="Normalny 7 2 2 8 3" xfId="18877" xr:uid="{9578D2E5-209F-4D11-87DD-FC6C84581E61}"/>
    <cellStyle name="Normalny 7 2 2 9" xfId="18878" xr:uid="{427CECD3-B1BE-419B-989B-B08A671FF75B}"/>
    <cellStyle name="Normalny 7 2 2 9 2" xfId="18879" xr:uid="{A8A4F601-A51E-466F-9EE2-55EBC07087DF}"/>
    <cellStyle name="Normalny 7 2 20" xfId="45" xr:uid="{6363D2D5-C2FB-4A4E-BBEE-C402CCE86E47}"/>
    <cellStyle name="Normalny 7 2 3" xfId="18880" xr:uid="{1AB78C78-5025-410E-9A3E-7401E5AAF6F8}"/>
    <cellStyle name="Normalny 7 2 3 10" xfId="18881" xr:uid="{CE8339B3-5A16-4F13-B71A-8BC2EA853BC1}"/>
    <cellStyle name="Normalny 7 2 3 2" xfId="18882" xr:uid="{3E2018B3-98ED-4461-8456-B2D2F9560FB0}"/>
    <cellStyle name="Normalny 7 2 3 2 2" xfId="18883" xr:uid="{19F10C0D-D714-479F-904A-010BCCBEA808}"/>
    <cellStyle name="Normalny 7 2 3 2 2 2" xfId="18884" xr:uid="{2BFA9EAA-9B8D-411A-880B-F61A140B70D1}"/>
    <cellStyle name="Normalny 7 2 3 2 2 2 2" xfId="18885" xr:uid="{9132718B-E326-4154-B847-010C0E153AE8}"/>
    <cellStyle name="Normalny 7 2 3 2 2 2 2 2" xfId="18886" xr:uid="{DF2B4DB8-2018-4D2D-A49A-81637A30C1C1}"/>
    <cellStyle name="Normalny 7 2 3 2 2 2 2 2 2" xfId="18887" xr:uid="{AD8D3DEC-07C9-4734-BF1E-480ED01A04FB}"/>
    <cellStyle name="Normalny 7 2 3 2 2 2 2 2 2 2" xfId="18888" xr:uid="{4BEAB300-03C9-4CD5-96CE-836A76EBD452}"/>
    <cellStyle name="Normalny 7 2 3 2 2 2 2 2 2 2 2" xfId="18889" xr:uid="{4F17B95B-441C-4217-ADF1-F92CE92986D1}"/>
    <cellStyle name="Normalny 7 2 3 2 2 2 2 2 2 2 2 2" xfId="18890" xr:uid="{FCC7EC1D-6440-466F-BF0D-A5AFA3717CAF}"/>
    <cellStyle name="Normalny 7 2 3 2 2 2 2 2 2 2 3" xfId="18891" xr:uid="{F4EAF9D4-D92B-4335-81B6-51908BA5157F}"/>
    <cellStyle name="Normalny 7 2 3 2 2 2 2 2 2 3" xfId="18892" xr:uid="{2B5E1739-82E2-4B92-B54D-C6133FBEC87E}"/>
    <cellStyle name="Normalny 7 2 3 2 2 2 2 2 2 3 2" xfId="18893" xr:uid="{CB07AEE5-79D7-475E-A35D-CA7A1AFB9454}"/>
    <cellStyle name="Normalny 7 2 3 2 2 2 2 2 2 4" xfId="18894" xr:uid="{960536C1-4133-43DF-B9EC-F6893BFD1A76}"/>
    <cellStyle name="Normalny 7 2 3 2 2 2 2 2 3" xfId="18895" xr:uid="{49940984-E13C-441B-BD78-466B7022ADB0}"/>
    <cellStyle name="Normalny 7 2 3 2 2 2 2 2 3 2" xfId="18896" xr:uid="{45A915B9-3D5C-48E7-B64B-D23DB510A2AF}"/>
    <cellStyle name="Normalny 7 2 3 2 2 2 2 2 3 2 2" xfId="18897" xr:uid="{8EEF4C5E-9BCD-4E36-89D5-5C767C279E95}"/>
    <cellStyle name="Normalny 7 2 3 2 2 2 2 2 3 3" xfId="18898" xr:uid="{AC0ED9C3-F90A-4B8A-B2DD-BA38F590E62B}"/>
    <cellStyle name="Normalny 7 2 3 2 2 2 2 2 4" xfId="18899" xr:uid="{F0175DAD-8388-4178-ABCE-11D7946D5A6E}"/>
    <cellStyle name="Normalny 7 2 3 2 2 2 2 2 4 2" xfId="18900" xr:uid="{5D4AD4BF-40AA-449E-8222-EA9543BC1BEF}"/>
    <cellStyle name="Normalny 7 2 3 2 2 2 2 2 5" xfId="18901" xr:uid="{69695450-2B79-4DE3-A1E2-1053FE87D67F}"/>
    <cellStyle name="Normalny 7 2 3 2 2 2 2 3" xfId="18902" xr:uid="{EF259085-3ABE-492D-8AC2-D5A632918109}"/>
    <cellStyle name="Normalny 7 2 3 2 2 2 2 3 2" xfId="18903" xr:uid="{7F9E1BC3-37F8-4F62-A781-47AAB13FC651}"/>
    <cellStyle name="Normalny 7 2 3 2 2 2 2 3 2 2" xfId="18904" xr:uid="{B905CEE3-C03F-4F7D-B6BA-B88DB9EF80D2}"/>
    <cellStyle name="Normalny 7 2 3 2 2 2 2 3 2 2 2" xfId="18905" xr:uid="{099A4233-8960-4ABD-B0F5-33A1CAFFC828}"/>
    <cellStyle name="Normalny 7 2 3 2 2 2 2 3 2 3" xfId="18906" xr:uid="{0BF88BE7-8C78-4B16-8738-FE0B82E8ECDF}"/>
    <cellStyle name="Normalny 7 2 3 2 2 2 2 3 3" xfId="18907" xr:uid="{5FAEC11D-6D80-4C02-8E78-EF56A9075F3A}"/>
    <cellStyle name="Normalny 7 2 3 2 2 2 2 3 3 2" xfId="18908" xr:uid="{84F75923-9F59-4613-86DB-CB7F18C16260}"/>
    <cellStyle name="Normalny 7 2 3 2 2 2 2 3 4" xfId="18909" xr:uid="{369E454D-9AA9-4CF6-9479-078FC2E4F057}"/>
    <cellStyle name="Normalny 7 2 3 2 2 2 2 4" xfId="18910" xr:uid="{2982050F-23B8-4B31-8FE2-6343E7EB27E0}"/>
    <cellStyle name="Normalny 7 2 3 2 2 2 2 4 2" xfId="18911" xr:uid="{42214C39-E6A2-4656-B72C-A4BA892A85F5}"/>
    <cellStyle name="Normalny 7 2 3 2 2 2 2 4 2 2" xfId="18912" xr:uid="{CDB18DD7-A57C-4D23-972B-439E480AC1A2}"/>
    <cellStyle name="Normalny 7 2 3 2 2 2 2 4 3" xfId="18913" xr:uid="{AC60535C-3504-4127-8ACF-EA8AEFFB9CE0}"/>
    <cellStyle name="Normalny 7 2 3 2 2 2 2 5" xfId="18914" xr:uid="{2E0A4D2D-8433-4914-BA46-3AACE4830464}"/>
    <cellStyle name="Normalny 7 2 3 2 2 2 2 5 2" xfId="18915" xr:uid="{4116C2A2-A22E-4D88-91D8-516EF2971E9E}"/>
    <cellStyle name="Normalny 7 2 3 2 2 2 2 6" xfId="18916" xr:uid="{F2F525C9-33F5-45B8-9D2E-B1BB3E9BCB24}"/>
    <cellStyle name="Normalny 7 2 3 2 2 2 3" xfId="18917" xr:uid="{35AE9A0E-40CA-4083-8C78-2E0495351031}"/>
    <cellStyle name="Normalny 7 2 3 2 2 2 3 2" xfId="18918" xr:uid="{89810E8D-64A2-4701-8E1D-40345297BB3F}"/>
    <cellStyle name="Normalny 7 2 3 2 2 2 3 2 2" xfId="18919" xr:uid="{40A10526-F137-44A4-9D98-6B4F942C5C9C}"/>
    <cellStyle name="Normalny 7 2 3 2 2 2 3 2 2 2" xfId="18920" xr:uid="{6B446279-253C-4CB2-8423-18C9F3BFB9FA}"/>
    <cellStyle name="Normalny 7 2 3 2 2 2 3 2 2 2 2" xfId="18921" xr:uid="{B3DB808C-45AC-46A4-ADC1-7F471F0EC977}"/>
    <cellStyle name="Normalny 7 2 3 2 2 2 3 2 2 3" xfId="18922" xr:uid="{70998499-2AF5-4904-9B10-0EB9D39FB501}"/>
    <cellStyle name="Normalny 7 2 3 2 2 2 3 2 3" xfId="18923" xr:uid="{8B9381B3-7265-4595-9A9D-62B9B31F14A6}"/>
    <cellStyle name="Normalny 7 2 3 2 2 2 3 2 3 2" xfId="18924" xr:uid="{837CA14D-FC55-4D3C-B3CD-034A7D391028}"/>
    <cellStyle name="Normalny 7 2 3 2 2 2 3 2 4" xfId="18925" xr:uid="{D3F6ECDE-12CC-4821-B890-1B9FB49AAF68}"/>
    <cellStyle name="Normalny 7 2 3 2 2 2 3 3" xfId="18926" xr:uid="{A3EB4273-15FC-41E5-9FFE-4900A29DF4FC}"/>
    <cellStyle name="Normalny 7 2 3 2 2 2 3 3 2" xfId="18927" xr:uid="{262CBDA7-1F14-4ED9-808A-C3850BB70205}"/>
    <cellStyle name="Normalny 7 2 3 2 2 2 3 3 2 2" xfId="18928" xr:uid="{1E83AE79-21FA-4897-A9CD-B61A3ACF7FFD}"/>
    <cellStyle name="Normalny 7 2 3 2 2 2 3 3 3" xfId="18929" xr:uid="{6D7110CB-DFBD-4EEE-86C6-081035327186}"/>
    <cellStyle name="Normalny 7 2 3 2 2 2 3 4" xfId="18930" xr:uid="{35CE6EE1-5BA5-4D99-804B-93653A9827C1}"/>
    <cellStyle name="Normalny 7 2 3 2 2 2 3 4 2" xfId="18931" xr:uid="{A1A4CE66-EFF8-4C17-B370-15150582096E}"/>
    <cellStyle name="Normalny 7 2 3 2 2 2 3 5" xfId="18932" xr:uid="{B90557AF-631F-45A0-B145-B4942C62E488}"/>
    <cellStyle name="Normalny 7 2 3 2 2 2 4" xfId="18933" xr:uid="{4D28F556-55DB-4FAE-BA12-0514B468D3A8}"/>
    <cellStyle name="Normalny 7 2 3 2 2 2 4 2" xfId="18934" xr:uid="{B748794E-F4F6-40E9-8F89-50668C716DCA}"/>
    <cellStyle name="Normalny 7 2 3 2 2 2 4 2 2" xfId="18935" xr:uid="{8729C463-2189-479F-BCFA-668518129D4B}"/>
    <cellStyle name="Normalny 7 2 3 2 2 2 4 2 2 2" xfId="18936" xr:uid="{7E1B9E66-1BF5-43BA-A7F9-3133E3D672B8}"/>
    <cellStyle name="Normalny 7 2 3 2 2 2 4 2 3" xfId="18937" xr:uid="{429E0109-9791-4D50-9C72-05455BD2BC6F}"/>
    <cellStyle name="Normalny 7 2 3 2 2 2 4 3" xfId="18938" xr:uid="{D8892AF0-F6E5-453C-92D0-B74DE3240AA2}"/>
    <cellStyle name="Normalny 7 2 3 2 2 2 4 3 2" xfId="18939" xr:uid="{6BDB6C9C-78AE-4329-8524-8DF2670A0E88}"/>
    <cellStyle name="Normalny 7 2 3 2 2 2 4 4" xfId="18940" xr:uid="{80A0920C-55FF-4C90-A791-6EB57620A1F1}"/>
    <cellStyle name="Normalny 7 2 3 2 2 2 5" xfId="18941" xr:uid="{9462B855-5201-4972-A49B-F5197873FA27}"/>
    <cellStyle name="Normalny 7 2 3 2 2 2 5 2" xfId="18942" xr:uid="{168CF361-6A60-4E57-B271-45CDDCF585AE}"/>
    <cellStyle name="Normalny 7 2 3 2 2 2 5 2 2" xfId="18943" xr:uid="{1EB92C99-4DB2-4A62-8A64-E1C6F975C302}"/>
    <cellStyle name="Normalny 7 2 3 2 2 2 5 3" xfId="18944" xr:uid="{790B53D7-3D7D-4710-A9A6-26EE199E5EC6}"/>
    <cellStyle name="Normalny 7 2 3 2 2 2 6" xfId="18945" xr:uid="{05800C2F-C88C-4A6F-BC88-0AECCAF9F8E7}"/>
    <cellStyle name="Normalny 7 2 3 2 2 2 6 2" xfId="18946" xr:uid="{63B46F96-C82D-47C0-A417-BBDBC2FE1E17}"/>
    <cellStyle name="Normalny 7 2 3 2 2 2 7" xfId="18947" xr:uid="{8AD5B8FA-E6E2-48A9-B99C-0D25E3FB4C26}"/>
    <cellStyle name="Normalny 7 2 3 2 2 3" xfId="18948" xr:uid="{A1FE4172-0397-442F-9094-4368A768B73E}"/>
    <cellStyle name="Normalny 7 2 3 2 2 3 2" xfId="18949" xr:uid="{E4428D45-A8B8-4D6F-9D6A-FDC8E919D55D}"/>
    <cellStyle name="Normalny 7 2 3 2 2 3 2 2" xfId="18950" xr:uid="{03B5AE5E-996D-48F2-BE15-F0C152152103}"/>
    <cellStyle name="Normalny 7 2 3 2 2 3 2 2 2" xfId="18951" xr:uid="{AC7EF910-6481-4E6B-AB99-D465E23223AD}"/>
    <cellStyle name="Normalny 7 2 3 2 2 3 2 2 2 2" xfId="18952" xr:uid="{24D1CC4F-647D-4838-87B2-19059BE8738A}"/>
    <cellStyle name="Normalny 7 2 3 2 2 3 2 2 2 2 2" xfId="18953" xr:uid="{AE20DB35-FC61-468C-9800-74A2DA3840F2}"/>
    <cellStyle name="Normalny 7 2 3 2 2 3 2 2 2 3" xfId="18954" xr:uid="{B8319F03-6ECE-4B72-84E5-14F432B7832A}"/>
    <cellStyle name="Normalny 7 2 3 2 2 3 2 2 3" xfId="18955" xr:uid="{AF91DEF2-E96A-4C79-AD27-C41B1C57E3BE}"/>
    <cellStyle name="Normalny 7 2 3 2 2 3 2 2 3 2" xfId="18956" xr:uid="{1E9F55EA-BB44-4BB1-9810-FC83F40FE208}"/>
    <cellStyle name="Normalny 7 2 3 2 2 3 2 2 4" xfId="18957" xr:uid="{C403068B-64BB-43D9-A9D1-3AA90A8DC486}"/>
    <cellStyle name="Normalny 7 2 3 2 2 3 2 3" xfId="18958" xr:uid="{82C94C2C-3198-46B3-A09F-F504FB8C7E9A}"/>
    <cellStyle name="Normalny 7 2 3 2 2 3 2 3 2" xfId="18959" xr:uid="{4830F7D5-AD5C-49B4-BFC8-6EAC1EE40898}"/>
    <cellStyle name="Normalny 7 2 3 2 2 3 2 3 2 2" xfId="18960" xr:uid="{0427BA94-4D79-498A-B6A6-0F48458DC723}"/>
    <cellStyle name="Normalny 7 2 3 2 2 3 2 3 3" xfId="18961" xr:uid="{64EF300B-26A2-4F23-9F71-2C96FB34C7B2}"/>
    <cellStyle name="Normalny 7 2 3 2 2 3 2 4" xfId="18962" xr:uid="{F712C859-6B9E-48A1-8B25-A9D8C4C39206}"/>
    <cellStyle name="Normalny 7 2 3 2 2 3 2 4 2" xfId="18963" xr:uid="{4346AEE6-3FEB-4E5E-8338-1F078588C867}"/>
    <cellStyle name="Normalny 7 2 3 2 2 3 2 5" xfId="18964" xr:uid="{5288B264-B9DB-47B0-B896-FFC5A45D574B}"/>
    <cellStyle name="Normalny 7 2 3 2 2 3 3" xfId="18965" xr:uid="{8FAF9A25-5AEA-4B2C-BE23-EE65A90BE16A}"/>
    <cellStyle name="Normalny 7 2 3 2 2 3 3 2" xfId="18966" xr:uid="{D0B27329-955E-4705-942B-DA340A250170}"/>
    <cellStyle name="Normalny 7 2 3 2 2 3 3 2 2" xfId="18967" xr:uid="{7017D4D9-F014-4D19-8D5E-CB15B98796C5}"/>
    <cellStyle name="Normalny 7 2 3 2 2 3 3 2 2 2" xfId="18968" xr:uid="{2D38D43C-912D-4935-ADC6-04E68EDFB2B4}"/>
    <cellStyle name="Normalny 7 2 3 2 2 3 3 2 3" xfId="18969" xr:uid="{BE1A7DC5-701D-47E0-8ED3-63DE20E4E3EC}"/>
    <cellStyle name="Normalny 7 2 3 2 2 3 3 3" xfId="18970" xr:uid="{B07E7CC7-0EA7-4246-A167-3747035E8E4A}"/>
    <cellStyle name="Normalny 7 2 3 2 2 3 3 3 2" xfId="18971" xr:uid="{1AA174AC-3CD8-45A8-BD9A-98B12DD62F73}"/>
    <cellStyle name="Normalny 7 2 3 2 2 3 3 4" xfId="18972" xr:uid="{1B7FFC69-4F29-4951-8E1E-8C2F23D14518}"/>
    <cellStyle name="Normalny 7 2 3 2 2 3 4" xfId="18973" xr:uid="{ABFB88B7-1D66-45BA-9583-3847354B03B6}"/>
    <cellStyle name="Normalny 7 2 3 2 2 3 4 2" xfId="18974" xr:uid="{9CCE000A-A775-48BF-87A9-4817AB7BA1B0}"/>
    <cellStyle name="Normalny 7 2 3 2 2 3 4 2 2" xfId="18975" xr:uid="{BB297F52-C219-408F-80C4-3C6B5EC21FFB}"/>
    <cellStyle name="Normalny 7 2 3 2 2 3 4 3" xfId="18976" xr:uid="{CC881725-539A-4124-B432-C23360CB691D}"/>
    <cellStyle name="Normalny 7 2 3 2 2 3 5" xfId="18977" xr:uid="{5C7D85EE-6365-4466-956F-3BB4B29E20CA}"/>
    <cellStyle name="Normalny 7 2 3 2 2 3 5 2" xfId="18978" xr:uid="{8F507E80-1351-4019-B2DB-CAE18372740B}"/>
    <cellStyle name="Normalny 7 2 3 2 2 3 6" xfId="18979" xr:uid="{5914A8B6-9023-462D-85D7-3EFA5BA770F6}"/>
    <cellStyle name="Normalny 7 2 3 2 2 4" xfId="18980" xr:uid="{EDE13E6D-6F2E-42A4-83CA-306B00BC9CD0}"/>
    <cellStyle name="Normalny 7 2 3 2 2 4 2" xfId="18981" xr:uid="{8DB7CCE6-0F36-440D-95AC-49361EBED4C5}"/>
    <cellStyle name="Normalny 7 2 3 2 2 4 2 2" xfId="18982" xr:uid="{4E6BB172-A530-4EE5-96FC-05B28E0A1D6A}"/>
    <cellStyle name="Normalny 7 2 3 2 2 4 2 2 2" xfId="18983" xr:uid="{0FB1E6FF-00FD-4F05-B00A-C3EA1698C51F}"/>
    <cellStyle name="Normalny 7 2 3 2 2 4 2 2 2 2" xfId="18984" xr:uid="{7295BFEE-11BE-47AF-A90C-0B39ADE44089}"/>
    <cellStyle name="Normalny 7 2 3 2 2 4 2 2 3" xfId="18985" xr:uid="{AD8C83C7-FD2F-4B4E-BBF3-E32F014ED2D5}"/>
    <cellStyle name="Normalny 7 2 3 2 2 4 2 3" xfId="18986" xr:uid="{5AF9F991-954F-415E-8FBE-70708D58FEA9}"/>
    <cellStyle name="Normalny 7 2 3 2 2 4 2 3 2" xfId="18987" xr:uid="{1D73A1AD-3B51-4A22-A946-A8F030F4AFBB}"/>
    <cellStyle name="Normalny 7 2 3 2 2 4 2 4" xfId="18988" xr:uid="{410BC352-27DB-4A6B-866C-8356AF03A722}"/>
    <cellStyle name="Normalny 7 2 3 2 2 4 3" xfId="18989" xr:uid="{7FC6D373-3CB0-4666-8833-BB389D76597A}"/>
    <cellStyle name="Normalny 7 2 3 2 2 4 3 2" xfId="18990" xr:uid="{AFAD818B-DD5E-44A8-BB0B-B5CD0FB72CFC}"/>
    <cellStyle name="Normalny 7 2 3 2 2 4 3 2 2" xfId="18991" xr:uid="{2D36F9A0-9DD3-4BC3-AE63-52B87F4DA050}"/>
    <cellStyle name="Normalny 7 2 3 2 2 4 3 3" xfId="18992" xr:uid="{DE04F127-EBEB-4DA5-8BA7-8FCEFA1B7108}"/>
    <cellStyle name="Normalny 7 2 3 2 2 4 4" xfId="18993" xr:uid="{7D785ED2-6798-43E9-A5CE-3679E604B017}"/>
    <cellStyle name="Normalny 7 2 3 2 2 4 4 2" xfId="18994" xr:uid="{A34A9B9F-61ED-4F81-AB4E-95001BE18AF4}"/>
    <cellStyle name="Normalny 7 2 3 2 2 4 5" xfId="18995" xr:uid="{4DEDF247-2213-42DE-A48D-B31B155876B4}"/>
    <cellStyle name="Normalny 7 2 3 2 2 5" xfId="18996" xr:uid="{2E610C20-B5B2-4ACE-BC20-5A9F2439A471}"/>
    <cellStyle name="Normalny 7 2 3 2 2 5 2" xfId="18997" xr:uid="{252E0AA1-A125-4013-871D-CBABC9E52BFA}"/>
    <cellStyle name="Normalny 7 2 3 2 2 5 2 2" xfId="18998" xr:uid="{2464BA59-7399-4DB4-B3D0-5D5D6E0DCD8E}"/>
    <cellStyle name="Normalny 7 2 3 2 2 5 2 2 2" xfId="18999" xr:uid="{2F7BDC0D-9AB3-424F-A677-DC315AB3C1B2}"/>
    <cellStyle name="Normalny 7 2 3 2 2 5 2 3" xfId="19000" xr:uid="{A78C927E-6257-4516-AEBE-2A48E782FA88}"/>
    <cellStyle name="Normalny 7 2 3 2 2 5 3" xfId="19001" xr:uid="{5B3882C9-3012-4057-BC0E-48ADB12FA152}"/>
    <cellStyle name="Normalny 7 2 3 2 2 5 3 2" xfId="19002" xr:uid="{09E46BDC-98A4-4ABC-B547-9F940847909A}"/>
    <cellStyle name="Normalny 7 2 3 2 2 5 4" xfId="19003" xr:uid="{37266E27-E3E5-43DB-92E5-10C82E48CB00}"/>
    <cellStyle name="Normalny 7 2 3 2 2 6" xfId="19004" xr:uid="{4FEBFD93-347E-4E6B-A0EB-615F299C9F70}"/>
    <cellStyle name="Normalny 7 2 3 2 2 6 2" xfId="19005" xr:uid="{C2D60973-E1AA-4CEC-B2A6-EF0D7C0EE9E7}"/>
    <cellStyle name="Normalny 7 2 3 2 2 6 2 2" xfId="19006" xr:uid="{945F4AD7-1101-4010-8853-21A4A5337CCD}"/>
    <cellStyle name="Normalny 7 2 3 2 2 6 3" xfId="19007" xr:uid="{1C716051-9B3A-4CB9-9E61-5EFCD19AA28E}"/>
    <cellStyle name="Normalny 7 2 3 2 2 7" xfId="19008" xr:uid="{B98DE2B5-C43A-45FF-9B9C-817E49F2D95E}"/>
    <cellStyle name="Normalny 7 2 3 2 2 7 2" xfId="19009" xr:uid="{8DE4FB7C-6663-470E-AC4D-C0DF2A5F6B8F}"/>
    <cellStyle name="Normalny 7 2 3 2 2 8" xfId="19010" xr:uid="{971F77C5-2286-47A1-94AC-8450D4FA1744}"/>
    <cellStyle name="Normalny 7 2 3 2 3" xfId="19011" xr:uid="{D8B80740-A65C-4152-8715-72528AFB682D}"/>
    <cellStyle name="Normalny 7 2 3 2 3 2" xfId="19012" xr:uid="{2820B494-156F-4CA4-9CC3-81856FBDC44E}"/>
    <cellStyle name="Normalny 7 2 3 2 3 2 2" xfId="19013" xr:uid="{9D4B97C9-D07E-4E32-B3BA-80060CA4EBAC}"/>
    <cellStyle name="Normalny 7 2 3 2 3 2 2 2" xfId="19014" xr:uid="{2F34EA10-7743-47D8-8BC6-6C6D29EFADDF}"/>
    <cellStyle name="Normalny 7 2 3 2 3 2 2 2 2" xfId="19015" xr:uid="{976CDB78-30D1-4209-AEFD-B59A79B2E52B}"/>
    <cellStyle name="Normalny 7 2 3 2 3 2 2 2 2 2" xfId="19016" xr:uid="{1D655886-8314-447F-9444-7D7958B9C45A}"/>
    <cellStyle name="Normalny 7 2 3 2 3 2 2 2 2 2 2" xfId="19017" xr:uid="{3825FF35-FDA8-4E5B-9552-72CAB2657839}"/>
    <cellStyle name="Normalny 7 2 3 2 3 2 2 2 2 3" xfId="19018" xr:uid="{7A92104C-A5D1-400F-8115-C39BB84214D6}"/>
    <cellStyle name="Normalny 7 2 3 2 3 2 2 2 3" xfId="19019" xr:uid="{0ABAC63B-8F59-4C2F-8CF7-E13DEACE3999}"/>
    <cellStyle name="Normalny 7 2 3 2 3 2 2 2 3 2" xfId="19020" xr:uid="{DD459703-DAF1-443E-AAEE-DA6BD49D563C}"/>
    <cellStyle name="Normalny 7 2 3 2 3 2 2 2 4" xfId="19021" xr:uid="{9B4D2404-CA92-47CB-8B0A-E07A58F1B69F}"/>
    <cellStyle name="Normalny 7 2 3 2 3 2 2 3" xfId="19022" xr:uid="{01771EBF-2783-496D-9E08-AEF4AFC763D7}"/>
    <cellStyle name="Normalny 7 2 3 2 3 2 2 3 2" xfId="19023" xr:uid="{B3B2BD63-A206-41B5-AFA3-82835DA8B558}"/>
    <cellStyle name="Normalny 7 2 3 2 3 2 2 3 2 2" xfId="19024" xr:uid="{FAB78025-3909-4D3C-8206-3732302474CD}"/>
    <cellStyle name="Normalny 7 2 3 2 3 2 2 3 3" xfId="19025" xr:uid="{6DD3FE2D-5953-4DEA-96EC-CA199C17F0FD}"/>
    <cellStyle name="Normalny 7 2 3 2 3 2 2 4" xfId="19026" xr:uid="{E4E485E2-EBD9-40F1-88A4-C125E3278499}"/>
    <cellStyle name="Normalny 7 2 3 2 3 2 2 4 2" xfId="19027" xr:uid="{E20EE85B-E149-440D-8C9A-F9EF887F82AD}"/>
    <cellStyle name="Normalny 7 2 3 2 3 2 2 5" xfId="19028" xr:uid="{808E5811-FE11-4C89-A976-C7F56F06B796}"/>
    <cellStyle name="Normalny 7 2 3 2 3 2 3" xfId="19029" xr:uid="{0FCE9051-59F5-48A3-BBD8-2457CF30A9B6}"/>
    <cellStyle name="Normalny 7 2 3 2 3 2 3 2" xfId="19030" xr:uid="{379A46B0-8165-49DD-BC6A-D6BA84F8E5C1}"/>
    <cellStyle name="Normalny 7 2 3 2 3 2 3 2 2" xfId="19031" xr:uid="{FBB0C6AE-7D1E-40E9-BE1F-BF7D68567854}"/>
    <cellStyle name="Normalny 7 2 3 2 3 2 3 2 2 2" xfId="19032" xr:uid="{7E5564B5-B40D-48BD-ABBA-600C4ED8242C}"/>
    <cellStyle name="Normalny 7 2 3 2 3 2 3 2 3" xfId="19033" xr:uid="{42659241-FB8E-401D-9C84-D3DFDFED95B0}"/>
    <cellStyle name="Normalny 7 2 3 2 3 2 3 3" xfId="19034" xr:uid="{9304C2C7-4997-41EE-9162-37D689F0C7A2}"/>
    <cellStyle name="Normalny 7 2 3 2 3 2 3 3 2" xfId="19035" xr:uid="{15444EAF-BB53-40CD-A842-FE5AB799C5DD}"/>
    <cellStyle name="Normalny 7 2 3 2 3 2 3 4" xfId="19036" xr:uid="{ECC6BB03-4D6D-4329-87EA-43EE715863DE}"/>
    <cellStyle name="Normalny 7 2 3 2 3 2 4" xfId="19037" xr:uid="{7134CCCC-2FE0-4DE0-8948-0102B1995B0F}"/>
    <cellStyle name="Normalny 7 2 3 2 3 2 4 2" xfId="19038" xr:uid="{23B9C42D-FED9-4BD2-A079-10063B4B914E}"/>
    <cellStyle name="Normalny 7 2 3 2 3 2 4 2 2" xfId="19039" xr:uid="{382AD597-5633-419F-A261-DFC3A289287C}"/>
    <cellStyle name="Normalny 7 2 3 2 3 2 4 3" xfId="19040" xr:uid="{6552E800-FF15-4637-A151-E6AC433B6489}"/>
    <cellStyle name="Normalny 7 2 3 2 3 2 5" xfId="19041" xr:uid="{1060FFF6-3F41-4229-8C9F-EBF0ADB906EB}"/>
    <cellStyle name="Normalny 7 2 3 2 3 2 5 2" xfId="19042" xr:uid="{98BDED96-6A11-435B-B738-C82ECE437D99}"/>
    <cellStyle name="Normalny 7 2 3 2 3 2 6" xfId="19043" xr:uid="{16BD19E6-58C0-42F7-B147-A4C6303D2129}"/>
    <cellStyle name="Normalny 7 2 3 2 3 3" xfId="19044" xr:uid="{343B4BB6-6D50-40C9-AF37-7FC8283876E0}"/>
    <cellStyle name="Normalny 7 2 3 2 3 3 2" xfId="19045" xr:uid="{A9C1C2E5-DEDA-4A40-8AAD-BEE8E81E48DC}"/>
    <cellStyle name="Normalny 7 2 3 2 3 3 2 2" xfId="19046" xr:uid="{C5F6252D-CF7D-4AA7-81A6-6F9CEF8E9F6D}"/>
    <cellStyle name="Normalny 7 2 3 2 3 3 2 2 2" xfId="19047" xr:uid="{068914D2-2D31-4F0A-B8A9-444D4CF0E31C}"/>
    <cellStyle name="Normalny 7 2 3 2 3 3 2 2 2 2" xfId="19048" xr:uid="{EFB44F0B-BD58-43AE-9692-4BFD0EA897C8}"/>
    <cellStyle name="Normalny 7 2 3 2 3 3 2 2 3" xfId="19049" xr:uid="{523F1728-8BA4-48FE-99F9-BEACE3000C18}"/>
    <cellStyle name="Normalny 7 2 3 2 3 3 2 3" xfId="19050" xr:uid="{CF404C01-1CFD-4D16-9CAF-24BDAC98DCBC}"/>
    <cellStyle name="Normalny 7 2 3 2 3 3 2 3 2" xfId="19051" xr:uid="{26BCAACC-338D-4899-AF7E-102CF9374D51}"/>
    <cellStyle name="Normalny 7 2 3 2 3 3 2 4" xfId="19052" xr:uid="{FCD63D9C-4361-4411-A6ED-2B7260AE355C}"/>
    <cellStyle name="Normalny 7 2 3 2 3 3 3" xfId="19053" xr:uid="{41A83F13-28AC-431C-8325-C5ADF967986A}"/>
    <cellStyle name="Normalny 7 2 3 2 3 3 3 2" xfId="19054" xr:uid="{82725908-D76A-4BCA-8B75-6447FE2A153E}"/>
    <cellStyle name="Normalny 7 2 3 2 3 3 3 2 2" xfId="19055" xr:uid="{4476384B-4072-4C79-B635-DF881C951901}"/>
    <cellStyle name="Normalny 7 2 3 2 3 3 3 3" xfId="19056" xr:uid="{999A5407-1249-4B0E-A359-2DB829EF08BB}"/>
    <cellStyle name="Normalny 7 2 3 2 3 3 4" xfId="19057" xr:uid="{933BD8A6-88D8-4F79-96EA-2F91AF7AF427}"/>
    <cellStyle name="Normalny 7 2 3 2 3 3 4 2" xfId="19058" xr:uid="{6749AD11-5EE7-49E9-B64F-DAAA37797360}"/>
    <cellStyle name="Normalny 7 2 3 2 3 3 5" xfId="19059" xr:uid="{D179757C-A7F9-48D3-A07B-877644747039}"/>
    <cellStyle name="Normalny 7 2 3 2 3 4" xfId="19060" xr:uid="{4C028AF3-C4F8-4161-B477-80FFDE8FAFDF}"/>
    <cellStyle name="Normalny 7 2 3 2 3 4 2" xfId="19061" xr:uid="{1C626396-141A-40A2-AB4C-8C75FBD528AB}"/>
    <cellStyle name="Normalny 7 2 3 2 3 4 2 2" xfId="19062" xr:uid="{76808503-3CD8-4B3E-B8AD-B32CA3B7C31D}"/>
    <cellStyle name="Normalny 7 2 3 2 3 4 2 2 2" xfId="19063" xr:uid="{12C1C5BF-2AB7-42F6-AC67-A347EF447040}"/>
    <cellStyle name="Normalny 7 2 3 2 3 4 2 3" xfId="19064" xr:uid="{8643B06F-A4B4-44BA-A2DE-2523330D6180}"/>
    <cellStyle name="Normalny 7 2 3 2 3 4 3" xfId="19065" xr:uid="{0D47EBB0-6DDD-480D-B97C-189EECA3E98B}"/>
    <cellStyle name="Normalny 7 2 3 2 3 4 3 2" xfId="19066" xr:uid="{73247444-1AE9-424A-955A-14DE85A9AF6D}"/>
    <cellStyle name="Normalny 7 2 3 2 3 4 4" xfId="19067" xr:uid="{70A28BE7-99B0-4262-A4DF-75D8CD2C70CC}"/>
    <cellStyle name="Normalny 7 2 3 2 3 5" xfId="19068" xr:uid="{033345CE-3CE5-44B5-821F-44BD28AF6201}"/>
    <cellStyle name="Normalny 7 2 3 2 3 5 2" xfId="19069" xr:uid="{4D622631-AF0D-402B-82B5-E9D3C120C9FB}"/>
    <cellStyle name="Normalny 7 2 3 2 3 5 2 2" xfId="19070" xr:uid="{440850C9-DA2C-47A7-952A-F59A60D9059F}"/>
    <cellStyle name="Normalny 7 2 3 2 3 5 3" xfId="19071" xr:uid="{2B13F829-30AA-493A-99E6-5C9076BB92B9}"/>
    <cellStyle name="Normalny 7 2 3 2 3 6" xfId="19072" xr:uid="{7242B6B0-D156-4FB7-A71B-10453D653A6D}"/>
    <cellStyle name="Normalny 7 2 3 2 3 6 2" xfId="19073" xr:uid="{6EFC0EF4-D807-44A9-9272-2D3582AEB742}"/>
    <cellStyle name="Normalny 7 2 3 2 3 7" xfId="19074" xr:uid="{A2D4F2BC-ADD5-46F1-B831-C72CB1F3B356}"/>
    <cellStyle name="Normalny 7 2 3 2 4" xfId="19075" xr:uid="{727A706E-6787-4213-A7B2-2C1EEE824A9D}"/>
    <cellStyle name="Normalny 7 2 3 2 4 2" xfId="19076" xr:uid="{C017589A-EB38-4D40-A0D3-FAE57FF00816}"/>
    <cellStyle name="Normalny 7 2 3 2 4 2 2" xfId="19077" xr:uid="{82BB5FAC-5109-44FB-B660-7F68092C1E01}"/>
    <cellStyle name="Normalny 7 2 3 2 4 2 2 2" xfId="19078" xr:uid="{354E0529-B0FE-4EBB-B7B5-DCD8F8C840D7}"/>
    <cellStyle name="Normalny 7 2 3 2 4 2 2 2 2" xfId="19079" xr:uid="{372B74B0-77FD-422A-A680-25903378DF3A}"/>
    <cellStyle name="Normalny 7 2 3 2 4 2 2 2 2 2" xfId="19080" xr:uid="{7D7511B1-F341-4F81-8879-E97B856C08B3}"/>
    <cellStyle name="Normalny 7 2 3 2 4 2 2 2 3" xfId="19081" xr:uid="{25211DAC-DECF-4551-8153-435BA69C6413}"/>
    <cellStyle name="Normalny 7 2 3 2 4 2 2 3" xfId="19082" xr:uid="{482616B9-F462-4429-91F3-DD6F97983002}"/>
    <cellStyle name="Normalny 7 2 3 2 4 2 2 3 2" xfId="19083" xr:uid="{8E97EFC6-B7C7-47A9-9F5B-75263083BCD9}"/>
    <cellStyle name="Normalny 7 2 3 2 4 2 2 4" xfId="19084" xr:uid="{AFF22A72-2316-4F26-91A8-E52DB4F151B1}"/>
    <cellStyle name="Normalny 7 2 3 2 4 2 3" xfId="19085" xr:uid="{235B5589-FC40-4337-B22D-CCBE612A292F}"/>
    <cellStyle name="Normalny 7 2 3 2 4 2 3 2" xfId="19086" xr:uid="{DEA976F2-1947-4CE9-865A-A071E74C6F58}"/>
    <cellStyle name="Normalny 7 2 3 2 4 2 3 2 2" xfId="19087" xr:uid="{CB22E8AE-6D2E-4DEA-BDBF-20C44006046C}"/>
    <cellStyle name="Normalny 7 2 3 2 4 2 3 3" xfId="19088" xr:uid="{9DACAB72-5A2C-4B7E-9DE8-A11ECB377719}"/>
    <cellStyle name="Normalny 7 2 3 2 4 2 4" xfId="19089" xr:uid="{9196A9AD-F635-49CA-931D-66C694CE39B9}"/>
    <cellStyle name="Normalny 7 2 3 2 4 2 4 2" xfId="19090" xr:uid="{325E3495-34A1-4EEC-9D53-2FB1409EBFBD}"/>
    <cellStyle name="Normalny 7 2 3 2 4 2 5" xfId="19091" xr:uid="{7D60B2A4-1F3F-478D-B1A5-5D9C1056029E}"/>
    <cellStyle name="Normalny 7 2 3 2 4 3" xfId="19092" xr:uid="{0AFB00D2-8919-4CEF-AAC2-C397BB02EB68}"/>
    <cellStyle name="Normalny 7 2 3 2 4 3 2" xfId="19093" xr:uid="{00D23806-DA99-4CE0-9608-26CE8786AB2C}"/>
    <cellStyle name="Normalny 7 2 3 2 4 3 2 2" xfId="19094" xr:uid="{BF8D1007-6D7E-4899-81F6-21FD6AC5661F}"/>
    <cellStyle name="Normalny 7 2 3 2 4 3 2 2 2" xfId="19095" xr:uid="{BCAD807E-74A6-465C-BCEE-C5CA533A29FD}"/>
    <cellStyle name="Normalny 7 2 3 2 4 3 2 3" xfId="19096" xr:uid="{664C1755-66A2-4375-83EC-334065F9A038}"/>
    <cellStyle name="Normalny 7 2 3 2 4 3 3" xfId="19097" xr:uid="{71287C10-CA65-4451-B476-6A24D1004427}"/>
    <cellStyle name="Normalny 7 2 3 2 4 3 3 2" xfId="19098" xr:uid="{277394B8-0A3D-4E5F-A047-703FDEDAAA20}"/>
    <cellStyle name="Normalny 7 2 3 2 4 3 4" xfId="19099" xr:uid="{7F08A113-F563-4169-A132-85C1E19FF6AF}"/>
    <cellStyle name="Normalny 7 2 3 2 4 4" xfId="19100" xr:uid="{A14B1135-B972-4B29-9FB8-867D635CB1EE}"/>
    <cellStyle name="Normalny 7 2 3 2 4 4 2" xfId="19101" xr:uid="{1B098864-8BBF-4D59-9791-0563D94AA209}"/>
    <cellStyle name="Normalny 7 2 3 2 4 4 2 2" xfId="19102" xr:uid="{1639A5E1-9963-4F55-AF21-BD618FAD8CAF}"/>
    <cellStyle name="Normalny 7 2 3 2 4 4 3" xfId="19103" xr:uid="{7D454F6D-B72E-4BDA-B4DF-6979855DEA6C}"/>
    <cellStyle name="Normalny 7 2 3 2 4 5" xfId="19104" xr:uid="{67CCE528-D8AE-45DE-B3A9-2C3ECB8F4848}"/>
    <cellStyle name="Normalny 7 2 3 2 4 5 2" xfId="19105" xr:uid="{6C5C7EDD-00AC-4D87-B317-8EB60100EE06}"/>
    <cellStyle name="Normalny 7 2 3 2 4 6" xfId="19106" xr:uid="{AB32EB1F-9D3B-4069-B501-B4FE22AB6E11}"/>
    <cellStyle name="Normalny 7 2 3 2 5" xfId="19107" xr:uid="{B87BE52F-FB7F-4C67-B103-746EFF3901D3}"/>
    <cellStyle name="Normalny 7 2 3 2 5 2" xfId="19108" xr:uid="{4EA3DCDA-DE50-4C63-BBF6-71C35686F367}"/>
    <cellStyle name="Normalny 7 2 3 2 5 2 2" xfId="19109" xr:uid="{EEE7FE55-896A-49E9-B013-56B0318A39FA}"/>
    <cellStyle name="Normalny 7 2 3 2 5 2 2 2" xfId="19110" xr:uid="{CEE6F53C-F9E9-45F1-81AC-D3089D538623}"/>
    <cellStyle name="Normalny 7 2 3 2 5 2 2 2 2" xfId="19111" xr:uid="{CB828D7C-4D73-460C-836A-1A0CBB1CBDE5}"/>
    <cellStyle name="Normalny 7 2 3 2 5 2 2 3" xfId="19112" xr:uid="{24912FBF-50FB-4244-8017-BB3DE9EE06DD}"/>
    <cellStyle name="Normalny 7 2 3 2 5 2 3" xfId="19113" xr:uid="{2F058FCB-EFC8-488D-AB73-F35DFFA04EC6}"/>
    <cellStyle name="Normalny 7 2 3 2 5 2 3 2" xfId="19114" xr:uid="{4EA2DF70-1AF9-4EB4-8785-682680315274}"/>
    <cellStyle name="Normalny 7 2 3 2 5 2 4" xfId="19115" xr:uid="{30950B14-E397-489E-AC37-D67813EBC20E}"/>
    <cellStyle name="Normalny 7 2 3 2 5 3" xfId="19116" xr:uid="{435AF527-84E7-4EE3-8B29-1F64478E56CC}"/>
    <cellStyle name="Normalny 7 2 3 2 5 3 2" xfId="19117" xr:uid="{BFF239B6-3E93-4327-AF60-EA35611A1FCD}"/>
    <cellStyle name="Normalny 7 2 3 2 5 3 2 2" xfId="19118" xr:uid="{FC0DA524-747A-4692-81F2-3AFC930E7CB5}"/>
    <cellStyle name="Normalny 7 2 3 2 5 3 3" xfId="19119" xr:uid="{725E8D69-7AB3-47A1-981C-639467FC9B28}"/>
    <cellStyle name="Normalny 7 2 3 2 5 4" xfId="19120" xr:uid="{5C3A2D26-3B84-4ACD-9B54-B248DCD2A5A8}"/>
    <cellStyle name="Normalny 7 2 3 2 5 4 2" xfId="19121" xr:uid="{F9CF3943-D1B0-4AA5-BA62-F0DE7AE8E1E3}"/>
    <cellStyle name="Normalny 7 2 3 2 5 5" xfId="19122" xr:uid="{3C27ACA3-1728-4BFD-B5AA-00AB0EF9AB35}"/>
    <cellStyle name="Normalny 7 2 3 2 6" xfId="19123" xr:uid="{72D1A670-1CFD-40E0-AB5E-48A324EAA483}"/>
    <cellStyle name="Normalny 7 2 3 2 6 2" xfId="19124" xr:uid="{74662F68-1948-4C89-8EC3-7A5030B9B2C2}"/>
    <cellStyle name="Normalny 7 2 3 2 6 2 2" xfId="19125" xr:uid="{0AAF58F3-9BE2-4F93-97C2-88E5A08C98E1}"/>
    <cellStyle name="Normalny 7 2 3 2 6 2 2 2" xfId="19126" xr:uid="{C67CC767-9AF5-4DC4-BC9B-37A5263E7F68}"/>
    <cellStyle name="Normalny 7 2 3 2 6 2 3" xfId="19127" xr:uid="{050933F7-2509-4E1E-B469-635511D7FEB4}"/>
    <cellStyle name="Normalny 7 2 3 2 6 3" xfId="19128" xr:uid="{FEF2242B-D4CA-4250-B61E-160F1391FE60}"/>
    <cellStyle name="Normalny 7 2 3 2 6 3 2" xfId="19129" xr:uid="{E9646565-C18B-4EA1-B6D4-39E388D426AC}"/>
    <cellStyle name="Normalny 7 2 3 2 6 4" xfId="19130" xr:uid="{689B4A78-F634-4696-BD21-E1CEB91BB91C}"/>
    <cellStyle name="Normalny 7 2 3 2 7" xfId="19131" xr:uid="{F3A0865F-F47C-472C-ACCD-559F43A5F0BC}"/>
    <cellStyle name="Normalny 7 2 3 2 7 2" xfId="19132" xr:uid="{167036DA-1627-4F27-B96B-1D2B6320E4DB}"/>
    <cellStyle name="Normalny 7 2 3 2 7 2 2" xfId="19133" xr:uid="{997C06D8-D0AF-4C0D-AA4E-CA9BD3BDB2CC}"/>
    <cellStyle name="Normalny 7 2 3 2 7 3" xfId="19134" xr:uid="{70D50052-C767-4209-BF9B-69EBB1BC5AF2}"/>
    <cellStyle name="Normalny 7 2 3 2 8" xfId="19135" xr:uid="{11BF66F9-5E02-45E9-B255-9AD985A7E501}"/>
    <cellStyle name="Normalny 7 2 3 2 8 2" xfId="19136" xr:uid="{347B3A6F-4C7B-41CC-837B-D895777CB49D}"/>
    <cellStyle name="Normalny 7 2 3 2 9" xfId="19137" xr:uid="{5D57AEA5-A4DD-4B50-A3C2-70065E6AF83C}"/>
    <cellStyle name="Normalny 7 2 3 3" xfId="19138" xr:uid="{89452BEB-8407-4852-B767-F14F9ECFE7B4}"/>
    <cellStyle name="Normalny 7 2 3 3 2" xfId="19139" xr:uid="{BD7A9F02-D627-45CC-95C1-C4EBC51A0015}"/>
    <cellStyle name="Normalny 7 2 3 3 2 2" xfId="19140" xr:uid="{65C3CB01-1EF2-452C-961A-7536CC493AD5}"/>
    <cellStyle name="Normalny 7 2 3 3 2 2 2" xfId="19141" xr:uid="{435D444A-262D-4E47-9EF9-4715C7F4D8E7}"/>
    <cellStyle name="Normalny 7 2 3 3 2 2 2 2" xfId="19142" xr:uid="{8373028E-904E-4A98-9812-1ED1B7FD5CDC}"/>
    <cellStyle name="Normalny 7 2 3 3 2 2 2 2 2" xfId="19143" xr:uid="{EE3FB7F7-8286-4E16-B762-68BE388B6886}"/>
    <cellStyle name="Normalny 7 2 3 3 2 2 2 2 2 2" xfId="19144" xr:uid="{7B441C08-1C10-43FE-8ECA-FE69988E6419}"/>
    <cellStyle name="Normalny 7 2 3 3 2 2 2 2 2 2 2" xfId="19145" xr:uid="{548FA5D4-D59D-43F9-9610-2493AB7C5005}"/>
    <cellStyle name="Normalny 7 2 3 3 2 2 2 2 2 3" xfId="19146" xr:uid="{79424929-8705-4B59-AB6F-6B7EECFAD871}"/>
    <cellStyle name="Normalny 7 2 3 3 2 2 2 2 3" xfId="19147" xr:uid="{B791DF51-1871-4650-B6B4-551C8B7F32F8}"/>
    <cellStyle name="Normalny 7 2 3 3 2 2 2 2 3 2" xfId="19148" xr:uid="{D5A50385-98B5-4264-8CA4-258B6BBDCF51}"/>
    <cellStyle name="Normalny 7 2 3 3 2 2 2 2 4" xfId="19149" xr:uid="{EF722588-C586-4515-813A-06A2062A59DE}"/>
    <cellStyle name="Normalny 7 2 3 3 2 2 2 3" xfId="19150" xr:uid="{DE2D295E-37C4-4BA1-AFE4-C619E2906C61}"/>
    <cellStyle name="Normalny 7 2 3 3 2 2 2 3 2" xfId="19151" xr:uid="{99D680FA-1FAD-4D75-ADE8-53E3A8C6DFF2}"/>
    <cellStyle name="Normalny 7 2 3 3 2 2 2 3 2 2" xfId="19152" xr:uid="{B1AE4CFF-7016-4C1D-A4A7-45573D182A3B}"/>
    <cellStyle name="Normalny 7 2 3 3 2 2 2 3 3" xfId="19153" xr:uid="{E6404411-99D8-437E-8AA3-1D3699EFC5E9}"/>
    <cellStyle name="Normalny 7 2 3 3 2 2 2 4" xfId="19154" xr:uid="{F555E2E6-FAEC-4A2A-86D2-3D7CDA925D21}"/>
    <cellStyle name="Normalny 7 2 3 3 2 2 2 4 2" xfId="19155" xr:uid="{4171E7B5-2ED8-4545-AF1F-8F0EDB957C01}"/>
    <cellStyle name="Normalny 7 2 3 3 2 2 2 5" xfId="19156" xr:uid="{D467576C-F657-485E-8DA6-7B4E1E9D9004}"/>
    <cellStyle name="Normalny 7 2 3 3 2 2 3" xfId="19157" xr:uid="{6531C834-60A5-4DBC-A836-D37FD6259613}"/>
    <cellStyle name="Normalny 7 2 3 3 2 2 3 2" xfId="19158" xr:uid="{3E5FF64A-E4D3-44E0-968A-2C6AC8D9AA0E}"/>
    <cellStyle name="Normalny 7 2 3 3 2 2 3 2 2" xfId="19159" xr:uid="{1C9668F8-90FB-429D-B40B-8C519AE33401}"/>
    <cellStyle name="Normalny 7 2 3 3 2 2 3 2 2 2" xfId="19160" xr:uid="{0207CBE3-85DA-4D32-AF6A-2746CAE6E2CD}"/>
    <cellStyle name="Normalny 7 2 3 3 2 2 3 2 3" xfId="19161" xr:uid="{963FD0A0-6CC1-4110-B577-7BCCAEE1D992}"/>
    <cellStyle name="Normalny 7 2 3 3 2 2 3 3" xfId="19162" xr:uid="{DEB3E669-ED75-4E63-8508-02150A270E6B}"/>
    <cellStyle name="Normalny 7 2 3 3 2 2 3 3 2" xfId="19163" xr:uid="{B6E1E2EB-3362-41E8-B956-135C3E6CC98B}"/>
    <cellStyle name="Normalny 7 2 3 3 2 2 3 4" xfId="19164" xr:uid="{F5FD9974-7077-410F-9E01-88A54B342E31}"/>
    <cellStyle name="Normalny 7 2 3 3 2 2 4" xfId="19165" xr:uid="{B00CC81C-0007-46E2-BD87-3E740E245ABF}"/>
    <cellStyle name="Normalny 7 2 3 3 2 2 4 2" xfId="19166" xr:uid="{F2CB466D-EA83-4932-87A6-7412E9B1238D}"/>
    <cellStyle name="Normalny 7 2 3 3 2 2 4 2 2" xfId="19167" xr:uid="{C35494A9-8F80-4964-8362-1285D40F83D0}"/>
    <cellStyle name="Normalny 7 2 3 3 2 2 4 3" xfId="19168" xr:uid="{5DC7A33F-CDF1-47A5-9858-BBF97F063E2B}"/>
    <cellStyle name="Normalny 7 2 3 3 2 2 5" xfId="19169" xr:uid="{EE7E61E0-E843-48AD-A4CA-FBF230339C2C}"/>
    <cellStyle name="Normalny 7 2 3 3 2 2 5 2" xfId="19170" xr:uid="{D4A30F32-F91B-4047-8D4A-44630C0F6876}"/>
    <cellStyle name="Normalny 7 2 3 3 2 2 6" xfId="19171" xr:uid="{F74B463C-CB7E-4C93-AA92-A643DEBCC91C}"/>
    <cellStyle name="Normalny 7 2 3 3 2 3" xfId="19172" xr:uid="{7CFA2393-4DCC-4815-BF38-C8FB2816A271}"/>
    <cellStyle name="Normalny 7 2 3 3 2 3 2" xfId="19173" xr:uid="{78979911-7D22-4DEF-B385-1CE7A4903ED7}"/>
    <cellStyle name="Normalny 7 2 3 3 2 3 2 2" xfId="19174" xr:uid="{C492D2F7-7C86-4A76-B0A6-B90551390F34}"/>
    <cellStyle name="Normalny 7 2 3 3 2 3 2 2 2" xfId="19175" xr:uid="{BC4F21CB-D45E-4E6E-808D-644B0E43A68F}"/>
    <cellStyle name="Normalny 7 2 3 3 2 3 2 2 2 2" xfId="19176" xr:uid="{FE64221A-C6A0-45B8-A0DE-8B2AF5436BAA}"/>
    <cellStyle name="Normalny 7 2 3 3 2 3 2 2 3" xfId="19177" xr:uid="{34333E6E-6797-427E-A557-91255F2DD2D9}"/>
    <cellStyle name="Normalny 7 2 3 3 2 3 2 3" xfId="19178" xr:uid="{7AA0EBBF-1435-4EFD-B136-E730B77C150E}"/>
    <cellStyle name="Normalny 7 2 3 3 2 3 2 3 2" xfId="19179" xr:uid="{135AA3F8-86BC-4D88-8B22-B4BECB2496C2}"/>
    <cellStyle name="Normalny 7 2 3 3 2 3 2 4" xfId="19180" xr:uid="{0CCAFA66-B957-4E77-A10D-1C0F7C4E2ACA}"/>
    <cellStyle name="Normalny 7 2 3 3 2 3 3" xfId="19181" xr:uid="{EAE5DB07-E36C-44ED-A531-374D30B81A82}"/>
    <cellStyle name="Normalny 7 2 3 3 2 3 3 2" xfId="19182" xr:uid="{3CDDD1DF-C9CF-4574-BE7A-F011DC37A402}"/>
    <cellStyle name="Normalny 7 2 3 3 2 3 3 2 2" xfId="19183" xr:uid="{B8841001-46FC-4564-A92B-2D82254D81C9}"/>
    <cellStyle name="Normalny 7 2 3 3 2 3 3 3" xfId="19184" xr:uid="{A4A6DF11-88EF-4D18-8080-77A229E9B8C0}"/>
    <cellStyle name="Normalny 7 2 3 3 2 3 4" xfId="19185" xr:uid="{7A001877-86FE-4646-B660-9BA428F69D8E}"/>
    <cellStyle name="Normalny 7 2 3 3 2 3 4 2" xfId="19186" xr:uid="{12905622-4098-4E87-BE66-B0C040373C76}"/>
    <cellStyle name="Normalny 7 2 3 3 2 3 5" xfId="19187" xr:uid="{2E3963B7-8C16-4D16-840F-5F9FA2D7FD71}"/>
    <cellStyle name="Normalny 7 2 3 3 2 4" xfId="19188" xr:uid="{433183BA-950C-4A7A-B83B-619195D7EB5D}"/>
    <cellStyle name="Normalny 7 2 3 3 2 4 2" xfId="19189" xr:uid="{836E2E06-4928-42F1-B7B9-F95932B80D98}"/>
    <cellStyle name="Normalny 7 2 3 3 2 4 2 2" xfId="19190" xr:uid="{1FF21675-891B-41A1-98FA-A5E452C92A1F}"/>
    <cellStyle name="Normalny 7 2 3 3 2 4 2 2 2" xfId="19191" xr:uid="{C4323DFF-CF56-4DF0-A1A7-0065E3CF74BC}"/>
    <cellStyle name="Normalny 7 2 3 3 2 4 2 3" xfId="19192" xr:uid="{A267F13C-A9F2-4D04-A5DF-145246FBC75A}"/>
    <cellStyle name="Normalny 7 2 3 3 2 4 3" xfId="19193" xr:uid="{3E3A99EA-89FA-4921-895D-20A2ABA97AA4}"/>
    <cellStyle name="Normalny 7 2 3 3 2 4 3 2" xfId="19194" xr:uid="{911436ED-A3F2-4C52-8584-95D25BA166F9}"/>
    <cellStyle name="Normalny 7 2 3 3 2 4 4" xfId="19195" xr:uid="{6D32CD35-78ED-4852-9170-092E5E761C19}"/>
    <cellStyle name="Normalny 7 2 3 3 2 5" xfId="19196" xr:uid="{147C511D-1B61-42ED-98D2-55C4AF79DD38}"/>
    <cellStyle name="Normalny 7 2 3 3 2 5 2" xfId="19197" xr:uid="{96A90CF8-E3CF-4586-B73F-951028FFD788}"/>
    <cellStyle name="Normalny 7 2 3 3 2 5 2 2" xfId="19198" xr:uid="{7A7DA5E7-DCA7-49E6-9791-55FC1991743D}"/>
    <cellStyle name="Normalny 7 2 3 3 2 5 3" xfId="19199" xr:uid="{02A7FEE3-AD87-4007-BA2C-295C64F7D8F0}"/>
    <cellStyle name="Normalny 7 2 3 3 2 6" xfId="19200" xr:uid="{3ACFB544-22F0-48B6-BFB6-2E2972B05E67}"/>
    <cellStyle name="Normalny 7 2 3 3 2 6 2" xfId="19201" xr:uid="{3B58DB1C-CFAD-4A36-87E4-6DF95387116B}"/>
    <cellStyle name="Normalny 7 2 3 3 2 7" xfId="19202" xr:uid="{2C31491E-DA2E-4BAC-9548-21F4D3689A05}"/>
    <cellStyle name="Normalny 7 2 3 3 3" xfId="19203" xr:uid="{A75D145C-F95D-4BCB-B2B9-55A94B9510ED}"/>
    <cellStyle name="Normalny 7 2 3 3 3 2" xfId="19204" xr:uid="{3FABA0F3-5A1B-4DCB-9694-43F4A20AD91C}"/>
    <cellStyle name="Normalny 7 2 3 3 3 2 2" xfId="19205" xr:uid="{68B96CD6-6A15-41C9-ACA6-FA9F98B18A00}"/>
    <cellStyle name="Normalny 7 2 3 3 3 2 2 2" xfId="19206" xr:uid="{E723EEFD-114A-45C5-B34C-E6F64CFB5D4C}"/>
    <cellStyle name="Normalny 7 2 3 3 3 2 2 2 2" xfId="19207" xr:uid="{2FC04702-DA71-4790-8711-088C8F86D552}"/>
    <cellStyle name="Normalny 7 2 3 3 3 2 2 2 2 2" xfId="19208" xr:uid="{8FADDE76-2D71-495D-9B80-E70A3DD56A85}"/>
    <cellStyle name="Normalny 7 2 3 3 3 2 2 2 3" xfId="19209" xr:uid="{99E67B13-EE9A-4106-97F6-A25BADD19E0E}"/>
    <cellStyle name="Normalny 7 2 3 3 3 2 2 3" xfId="19210" xr:uid="{F4FE9169-22A2-405A-8C56-A87355B36468}"/>
    <cellStyle name="Normalny 7 2 3 3 3 2 2 3 2" xfId="19211" xr:uid="{99805B0F-1EBD-4CF8-8850-C297771F0271}"/>
    <cellStyle name="Normalny 7 2 3 3 3 2 2 4" xfId="19212" xr:uid="{6FC8F55B-51C2-4F44-90BE-EB3813CD9E94}"/>
    <cellStyle name="Normalny 7 2 3 3 3 2 3" xfId="19213" xr:uid="{4A87BD7F-D421-490D-B5FF-7434EDF03FE1}"/>
    <cellStyle name="Normalny 7 2 3 3 3 2 3 2" xfId="19214" xr:uid="{96154EBB-8ED6-4CF9-A3EB-E0636AAB8CA5}"/>
    <cellStyle name="Normalny 7 2 3 3 3 2 3 2 2" xfId="19215" xr:uid="{AE8D8732-14AF-4153-9CC3-8D7C51D3FC6F}"/>
    <cellStyle name="Normalny 7 2 3 3 3 2 3 3" xfId="19216" xr:uid="{DACE5463-EA30-4814-A19F-69590F372872}"/>
    <cellStyle name="Normalny 7 2 3 3 3 2 4" xfId="19217" xr:uid="{1AEDE93C-FF55-4100-87AD-E254A962B408}"/>
    <cellStyle name="Normalny 7 2 3 3 3 2 4 2" xfId="19218" xr:uid="{E698798C-2CA6-40C3-B808-AA99F0160681}"/>
    <cellStyle name="Normalny 7 2 3 3 3 2 5" xfId="19219" xr:uid="{9408BD17-FAED-4641-9016-8CA98EAE11FF}"/>
    <cellStyle name="Normalny 7 2 3 3 3 3" xfId="19220" xr:uid="{A3ACB2B0-8D78-4314-BE2E-1563D83AB6C9}"/>
    <cellStyle name="Normalny 7 2 3 3 3 3 2" xfId="19221" xr:uid="{EC4A4EA3-5B4B-4D60-B8C1-6017F81C8B09}"/>
    <cellStyle name="Normalny 7 2 3 3 3 3 2 2" xfId="19222" xr:uid="{A2590F42-3B89-4881-9592-B2656A6AF4B8}"/>
    <cellStyle name="Normalny 7 2 3 3 3 3 2 2 2" xfId="19223" xr:uid="{87196844-0765-4AD1-BFC3-C31760A17907}"/>
    <cellStyle name="Normalny 7 2 3 3 3 3 2 3" xfId="19224" xr:uid="{42E02DEC-490E-4495-9CFC-3068B1595775}"/>
    <cellStyle name="Normalny 7 2 3 3 3 3 3" xfId="19225" xr:uid="{8D0C6AC4-AB96-4156-8B2D-2D6271FE42AD}"/>
    <cellStyle name="Normalny 7 2 3 3 3 3 3 2" xfId="19226" xr:uid="{D4A6592D-F342-49AB-8ECF-388002B3F001}"/>
    <cellStyle name="Normalny 7 2 3 3 3 3 4" xfId="19227" xr:uid="{C6A35435-3E66-42AC-855E-D70391ED5FF8}"/>
    <cellStyle name="Normalny 7 2 3 3 3 4" xfId="19228" xr:uid="{89E5EAB4-BFC9-4DA7-B0A2-4EE490B32C45}"/>
    <cellStyle name="Normalny 7 2 3 3 3 4 2" xfId="19229" xr:uid="{23EB32B0-DDF7-41FB-B7FD-53278B139228}"/>
    <cellStyle name="Normalny 7 2 3 3 3 4 2 2" xfId="19230" xr:uid="{89856EC2-C6A3-4DB4-9E61-1CB80AB236D0}"/>
    <cellStyle name="Normalny 7 2 3 3 3 4 3" xfId="19231" xr:uid="{6090C10B-A1FE-47A2-9475-DD090B2AE9BD}"/>
    <cellStyle name="Normalny 7 2 3 3 3 5" xfId="19232" xr:uid="{B35D2B5A-57C2-40D1-85B1-47407C677E04}"/>
    <cellStyle name="Normalny 7 2 3 3 3 5 2" xfId="19233" xr:uid="{71D460FA-BCC2-4481-8BBA-12BB9921DA4D}"/>
    <cellStyle name="Normalny 7 2 3 3 3 6" xfId="19234" xr:uid="{9E70997F-6B93-4957-9442-9E4CD8069F46}"/>
    <cellStyle name="Normalny 7 2 3 3 4" xfId="19235" xr:uid="{AC603576-6E5C-478A-B126-3A6EC03BC6EA}"/>
    <cellStyle name="Normalny 7 2 3 3 4 2" xfId="19236" xr:uid="{84823041-A6DC-49A2-BCF4-781EC932EA04}"/>
    <cellStyle name="Normalny 7 2 3 3 4 2 2" xfId="19237" xr:uid="{C79C75A6-1125-44D8-9627-1824D3EDA741}"/>
    <cellStyle name="Normalny 7 2 3 3 4 2 2 2" xfId="19238" xr:uid="{C2FF465B-20DA-4006-914A-95742BD2EFAA}"/>
    <cellStyle name="Normalny 7 2 3 3 4 2 2 2 2" xfId="19239" xr:uid="{E3E545F9-F332-4463-B4F1-2276909D67B5}"/>
    <cellStyle name="Normalny 7 2 3 3 4 2 2 3" xfId="19240" xr:uid="{49C87643-058A-41D1-8E3C-65D273B146C7}"/>
    <cellStyle name="Normalny 7 2 3 3 4 2 3" xfId="19241" xr:uid="{C865F5BB-A596-4323-AC9C-EFB7A44832C7}"/>
    <cellStyle name="Normalny 7 2 3 3 4 2 3 2" xfId="19242" xr:uid="{185FB660-1800-441A-BF65-AD3F8BC536D2}"/>
    <cellStyle name="Normalny 7 2 3 3 4 2 4" xfId="19243" xr:uid="{74EB5E05-B616-42DF-AB66-B0F9BF8A45ED}"/>
    <cellStyle name="Normalny 7 2 3 3 4 3" xfId="19244" xr:uid="{4161602D-21B8-49B0-ACF3-D8BF17B4500C}"/>
    <cellStyle name="Normalny 7 2 3 3 4 3 2" xfId="19245" xr:uid="{DDF5BFAE-F5BD-4B3A-A12B-D49C5F3219EC}"/>
    <cellStyle name="Normalny 7 2 3 3 4 3 2 2" xfId="19246" xr:uid="{BB152333-792F-45A5-A2BC-624A55DAA783}"/>
    <cellStyle name="Normalny 7 2 3 3 4 3 3" xfId="19247" xr:uid="{B5F13A45-7668-4278-AE90-8939B4685AAE}"/>
    <cellStyle name="Normalny 7 2 3 3 4 4" xfId="19248" xr:uid="{20A6EB4F-70CC-4D1F-AF09-62B9EE824481}"/>
    <cellStyle name="Normalny 7 2 3 3 4 4 2" xfId="19249" xr:uid="{C3DA6D56-EACD-4AE7-83EF-44E86120945B}"/>
    <cellStyle name="Normalny 7 2 3 3 4 5" xfId="19250" xr:uid="{1D359789-A90B-4473-A5E6-48A7AD61C60B}"/>
    <cellStyle name="Normalny 7 2 3 3 5" xfId="19251" xr:uid="{E09B8B35-D244-4FFD-BBC2-367A03B6AC06}"/>
    <cellStyle name="Normalny 7 2 3 3 5 2" xfId="19252" xr:uid="{DECCCC19-51E1-4690-92A6-1AB4DF95A678}"/>
    <cellStyle name="Normalny 7 2 3 3 5 2 2" xfId="19253" xr:uid="{29A58601-A151-4A1A-97D2-92BF86CADA9D}"/>
    <cellStyle name="Normalny 7 2 3 3 5 2 2 2" xfId="19254" xr:uid="{E1F4A9D2-66A9-4F0A-BDD9-B69FF0FB4900}"/>
    <cellStyle name="Normalny 7 2 3 3 5 2 3" xfId="19255" xr:uid="{129B9338-E94E-4CDE-819F-0B2E08C0996F}"/>
    <cellStyle name="Normalny 7 2 3 3 5 3" xfId="19256" xr:uid="{174B19E7-595E-41FE-BC81-3757E7168152}"/>
    <cellStyle name="Normalny 7 2 3 3 5 3 2" xfId="19257" xr:uid="{1CD52D1A-BB5C-4368-A27C-02BDCB0C5EB5}"/>
    <cellStyle name="Normalny 7 2 3 3 5 4" xfId="19258" xr:uid="{CCFFA932-0AB5-4AF6-94AE-1B74EDB3E5E2}"/>
    <cellStyle name="Normalny 7 2 3 3 6" xfId="19259" xr:uid="{AD45CDF4-523C-4700-97F4-5EB5279EB744}"/>
    <cellStyle name="Normalny 7 2 3 3 6 2" xfId="19260" xr:uid="{F6653830-EAF7-4049-87D8-29B23628D6F5}"/>
    <cellStyle name="Normalny 7 2 3 3 6 2 2" xfId="19261" xr:uid="{618586B9-A307-41DC-96E2-EE911C488A1B}"/>
    <cellStyle name="Normalny 7 2 3 3 6 3" xfId="19262" xr:uid="{344F92FB-A599-452E-AD41-F3CB76CF5573}"/>
    <cellStyle name="Normalny 7 2 3 3 7" xfId="19263" xr:uid="{983FCF20-14EB-4637-81AB-BED60DBF6FD0}"/>
    <cellStyle name="Normalny 7 2 3 3 7 2" xfId="19264" xr:uid="{AFC4C4C6-15A9-4F64-9A86-2EDFC8E1B3C8}"/>
    <cellStyle name="Normalny 7 2 3 3 8" xfId="19265" xr:uid="{675041EB-6349-407C-80D3-CA70902D6F71}"/>
    <cellStyle name="Normalny 7 2 3 4" xfId="19266" xr:uid="{B6AE9FAD-CE03-459C-BB09-E6877287727C}"/>
    <cellStyle name="Normalny 7 2 3 4 2" xfId="19267" xr:uid="{23A11122-D1F3-4FCD-BDC7-F61F7E5F5115}"/>
    <cellStyle name="Normalny 7 2 3 4 2 2" xfId="19268" xr:uid="{A6CFBC62-9662-4507-A81E-7448F63A8C8D}"/>
    <cellStyle name="Normalny 7 2 3 4 2 2 2" xfId="19269" xr:uid="{5A052ED9-AD33-4F01-AB86-F263033A9A52}"/>
    <cellStyle name="Normalny 7 2 3 4 2 2 2 2" xfId="19270" xr:uid="{A14E4B60-1B52-4E7D-9F13-18CCF6366A41}"/>
    <cellStyle name="Normalny 7 2 3 4 2 2 2 2 2" xfId="19271" xr:uid="{90A87FE0-3570-4E33-8243-09D0D9BDB3DA}"/>
    <cellStyle name="Normalny 7 2 3 4 2 2 2 2 2 2" xfId="19272" xr:uid="{57B364A0-F320-4BDC-B7C1-5E9FB583EA5B}"/>
    <cellStyle name="Normalny 7 2 3 4 2 2 2 2 3" xfId="19273" xr:uid="{8804AA83-43DF-4ADA-A69D-A2C49B8A1A97}"/>
    <cellStyle name="Normalny 7 2 3 4 2 2 2 3" xfId="19274" xr:uid="{D3FB191A-7EB9-4F50-B20A-4501650C8F18}"/>
    <cellStyle name="Normalny 7 2 3 4 2 2 2 3 2" xfId="19275" xr:uid="{D09FDD81-507B-4EF4-A6B9-F3E31FE6C46B}"/>
    <cellStyle name="Normalny 7 2 3 4 2 2 2 4" xfId="19276" xr:uid="{C0DB4120-1B70-403C-91D3-4DC5A54B5725}"/>
    <cellStyle name="Normalny 7 2 3 4 2 2 3" xfId="19277" xr:uid="{CAD0742C-1CAF-4050-8D42-DA79C65D2187}"/>
    <cellStyle name="Normalny 7 2 3 4 2 2 3 2" xfId="19278" xr:uid="{72150C4B-92E5-42FF-A146-8F4C08068D56}"/>
    <cellStyle name="Normalny 7 2 3 4 2 2 3 2 2" xfId="19279" xr:uid="{F5A29505-E025-4C97-950E-23A408DE8DA7}"/>
    <cellStyle name="Normalny 7 2 3 4 2 2 3 3" xfId="19280" xr:uid="{8A8FFA4D-135A-4A84-8D22-A4EE81DF6572}"/>
    <cellStyle name="Normalny 7 2 3 4 2 2 4" xfId="19281" xr:uid="{793E90DC-1393-4017-8D18-EA10FC72664B}"/>
    <cellStyle name="Normalny 7 2 3 4 2 2 4 2" xfId="19282" xr:uid="{63E0E1DE-278E-48F0-A20A-F64D4B0F6B20}"/>
    <cellStyle name="Normalny 7 2 3 4 2 2 5" xfId="19283" xr:uid="{653B793D-DAD7-40FF-8C8E-E3694741E89F}"/>
    <cellStyle name="Normalny 7 2 3 4 2 3" xfId="19284" xr:uid="{AFA533D3-04B3-4043-A18E-19EDA045EFA2}"/>
    <cellStyle name="Normalny 7 2 3 4 2 3 2" xfId="19285" xr:uid="{6F687AB8-A3E3-4893-B42E-B2091636C2F4}"/>
    <cellStyle name="Normalny 7 2 3 4 2 3 2 2" xfId="19286" xr:uid="{6CBB1C7C-4D40-4BE1-8044-5FE276935D7E}"/>
    <cellStyle name="Normalny 7 2 3 4 2 3 2 2 2" xfId="19287" xr:uid="{14DBDDBB-128B-41F2-944E-A95CA2C66DBB}"/>
    <cellStyle name="Normalny 7 2 3 4 2 3 2 3" xfId="19288" xr:uid="{A5828E00-AE8D-4F60-A380-8BC9DD869A0D}"/>
    <cellStyle name="Normalny 7 2 3 4 2 3 3" xfId="19289" xr:uid="{8F42E3FC-D068-4436-8B13-D30DBCE7C898}"/>
    <cellStyle name="Normalny 7 2 3 4 2 3 3 2" xfId="19290" xr:uid="{C94575EE-3C73-492C-B093-84C2A7367112}"/>
    <cellStyle name="Normalny 7 2 3 4 2 3 4" xfId="19291" xr:uid="{26912881-CF3A-4D42-876C-DDDB91F1AE66}"/>
    <cellStyle name="Normalny 7 2 3 4 2 4" xfId="19292" xr:uid="{30D95942-3CF2-4832-B4F1-D943254A848E}"/>
    <cellStyle name="Normalny 7 2 3 4 2 4 2" xfId="19293" xr:uid="{E54654F7-4432-480D-A250-4EC3C977C2FC}"/>
    <cellStyle name="Normalny 7 2 3 4 2 4 2 2" xfId="19294" xr:uid="{AD7C5EE2-0A16-4031-B3C0-568E8337BC6C}"/>
    <cellStyle name="Normalny 7 2 3 4 2 4 3" xfId="19295" xr:uid="{E7F1D85B-2A4A-44F2-A78B-C2DC8193EF3A}"/>
    <cellStyle name="Normalny 7 2 3 4 2 5" xfId="19296" xr:uid="{CB777B98-F8BE-4F5F-BD6D-7B1E89A9651F}"/>
    <cellStyle name="Normalny 7 2 3 4 2 5 2" xfId="19297" xr:uid="{C1057808-ACAC-483D-9DFB-70CF908F9D33}"/>
    <cellStyle name="Normalny 7 2 3 4 2 6" xfId="19298" xr:uid="{B65F6B00-A173-40EC-9FAB-51E30A4CA1DD}"/>
    <cellStyle name="Normalny 7 2 3 4 3" xfId="19299" xr:uid="{2306E9D3-C715-4573-9E11-051A2C0B442B}"/>
    <cellStyle name="Normalny 7 2 3 4 3 2" xfId="19300" xr:uid="{5915572A-088F-44E1-A05B-2D24466188AE}"/>
    <cellStyle name="Normalny 7 2 3 4 3 2 2" xfId="19301" xr:uid="{0D3C35B3-00E3-4099-B4DA-7D3D3A45CABC}"/>
    <cellStyle name="Normalny 7 2 3 4 3 2 2 2" xfId="19302" xr:uid="{3966E8DE-3B1E-4510-801C-4002CEE047C8}"/>
    <cellStyle name="Normalny 7 2 3 4 3 2 2 2 2" xfId="19303" xr:uid="{2DAD7333-9D3B-48AD-BF03-8C3130B53FD7}"/>
    <cellStyle name="Normalny 7 2 3 4 3 2 2 3" xfId="19304" xr:uid="{911EF0FD-2D20-4829-9009-0DDE8396E775}"/>
    <cellStyle name="Normalny 7 2 3 4 3 2 3" xfId="19305" xr:uid="{190FA009-800B-4234-98E3-AA281A00BFD3}"/>
    <cellStyle name="Normalny 7 2 3 4 3 2 3 2" xfId="19306" xr:uid="{E7209FD9-FED3-48D8-B02F-14496048ECC6}"/>
    <cellStyle name="Normalny 7 2 3 4 3 2 4" xfId="19307" xr:uid="{A3D7BCCD-6190-4539-8B7D-03BFE8101AC0}"/>
    <cellStyle name="Normalny 7 2 3 4 3 3" xfId="19308" xr:uid="{37EA49EF-C658-44D0-82ED-76EC17154C6F}"/>
    <cellStyle name="Normalny 7 2 3 4 3 3 2" xfId="19309" xr:uid="{A7D00178-47D3-46D7-80E8-BEC673C505C7}"/>
    <cellStyle name="Normalny 7 2 3 4 3 3 2 2" xfId="19310" xr:uid="{783AD980-648E-4B8E-8603-27251FDA5687}"/>
    <cellStyle name="Normalny 7 2 3 4 3 3 3" xfId="19311" xr:uid="{B0C5A6EB-EE99-4C23-9DDA-91239F57B37C}"/>
    <cellStyle name="Normalny 7 2 3 4 3 4" xfId="19312" xr:uid="{6FB72071-F09E-442A-8EEF-22DAB13C490D}"/>
    <cellStyle name="Normalny 7 2 3 4 3 4 2" xfId="19313" xr:uid="{932D0B4F-9303-4030-AD17-30EC50084D8C}"/>
    <cellStyle name="Normalny 7 2 3 4 3 5" xfId="19314" xr:uid="{C305DB32-427B-40D3-A6E4-057D850676AE}"/>
    <cellStyle name="Normalny 7 2 3 4 4" xfId="19315" xr:uid="{0D773A2D-832D-4738-BBA3-3D65266D565C}"/>
    <cellStyle name="Normalny 7 2 3 4 4 2" xfId="19316" xr:uid="{2989C7BD-BC87-43F1-A39E-143F7D819274}"/>
    <cellStyle name="Normalny 7 2 3 4 4 2 2" xfId="19317" xr:uid="{526A207E-B156-4640-A633-C0F666675DA0}"/>
    <cellStyle name="Normalny 7 2 3 4 4 2 2 2" xfId="19318" xr:uid="{DF0E9FA7-179E-41A3-B93D-2767A62AB49A}"/>
    <cellStyle name="Normalny 7 2 3 4 4 2 3" xfId="19319" xr:uid="{CB87B8BB-7FB1-449A-9AC5-223FAA1C8DF1}"/>
    <cellStyle name="Normalny 7 2 3 4 4 3" xfId="19320" xr:uid="{71883F70-CB55-400D-A660-2BEE70417533}"/>
    <cellStyle name="Normalny 7 2 3 4 4 3 2" xfId="19321" xr:uid="{D8E8EC22-79FF-4CCF-B9AA-688BCD1ED0FB}"/>
    <cellStyle name="Normalny 7 2 3 4 4 4" xfId="19322" xr:uid="{50C2449E-72F3-4DBC-9731-8F560372DDEA}"/>
    <cellStyle name="Normalny 7 2 3 4 5" xfId="19323" xr:uid="{1A82442F-4263-4BE6-BA3D-CAA3BCB1D5D6}"/>
    <cellStyle name="Normalny 7 2 3 4 5 2" xfId="19324" xr:uid="{BC9E4450-ACF3-48E5-ACB9-1A9DB3D9C8A9}"/>
    <cellStyle name="Normalny 7 2 3 4 5 2 2" xfId="19325" xr:uid="{2A76BC6E-E421-4852-8645-097DF4BD1BF2}"/>
    <cellStyle name="Normalny 7 2 3 4 5 3" xfId="19326" xr:uid="{64C759AF-34CB-4C84-80E6-7F1CBFF50B3D}"/>
    <cellStyle name="Normalny 7 2 3 4 6" xfId="19327" xr:uid="{D7EAB91E-ABAE-4D6F-B662-79471CAB9B71}"/>
    <cellStyle name="Normalny 7 2 3 4 6 2" xfId="19328" xr:uid="{4BE11D22-63E5-4277-A6F1-01BF404C73C3}"/>
    <cellStyle name="Normalny 7 2 3 4 7" xfId="19329" xr:uid="{C505F14A-5606-4F9E-855F-D0610A31D88D}"/>
    <cellStyle name="Normalny 7 2 3 5" xfId="19330" xr:uid="{B89FE079-F38F-45A6-8757-95D1B1A04631}"/>
    <cellStyle name="Normalny 7 2 3 5 2" xfId="19331" xr:uid="{74C74FDC-02AA-4B2F-87DD-3990A96170F0}"/>
    <cellStyle name="Normalny 7 2 3 5 2 2" xfId="19332" xr:uid="{7AFF8652-623F-4ADE-A792-D5C3CB8A588D}"/>
    <cellStyle name="Normalny 7 2 3 5 2 2 2" xfId="19333" xr:uid="{C7A3779A-0B59-4D89-BA6C-B770A7B161A3}"/>
    <cellStyle name="Normalny 7 2 3 5 2 2 2 2" xfId="19334" xr:uid="{4F8AF93A-E8F0-47DC-9431-A51380119299}"/>
    <cellStyle name="Normalny 7 2 3 5 2 2 2 2 2" xfId="19335" xr:uid="{DEEC8E70-CFD0-488E-A195-680FD5CC4C28}"/>
    <cellStyle name="Normalny 7 2 3 5 2 2 2 3" xfId="19336" xr:uid="{33D7A723-360B-4BC7-8397-D8AAE3DE4D80}"/>
    <cellStyle name="Normalny 7 2 3 5 2 2 3" xfId="19337" xr:uid="{51CC32E1-DC95-4463-9F6C-4766761C355C}"/>
    <cellStyle name="Normalny 7 2 3 5 2 2 3 2" xfId="19338" xr:uid="{097154A5-5F08-44FD-877E-0A8EABCF27DD}"/>
    <cellStyle name="Normalny 7 2 3 5 2 2 4" xfId="19339" xr:uid="{768BCADA-02B5-44D1-A15B-E63B5F6D6B84}"/>
    <cellStyle name="Normalny 7 2 3 5 2 3" xfId="19340" xr:uid="{83659067-D90F-4565-9C29-FC9C59B5A9CF}"/>
    <cellStyle name="Normalny 7 2 3 5 2 3 2" xfId="19341" xr:uid="{F8BC2EA0-9ABF-4F6F-AEF4-51B86D500864}"/>
    <cellStyle name="Normalny 7 2 3 5 2 3 2 2" xfId="19342" xr:uid="{2318CD37-74BC-4AEE-AFE7-A859DBC5646D}"/>
    <cellStyle name="Normalny 7 2 3 5 2 3 3" xfId="19343" xr:uid="{15CF6442-741D-4299-B146-21A29FA74960}"/>
    <cellStyle name="Normalny 7 2 3 5 2 4" xfId="19344" xr:uid="{615011DE-AFD6-40E9-AB60-3BABD91DD526}"/>
    <cellStyle name="Normalny 7 2 3 5 2 4 2" xfId="19345" xr:uid="{40C59E36-2F2D-4079-8DAF-F5719D33AAB4}"/>
    <cellStyle name="Normalny 7 2 3 5 2 5" xfId="19346" xr:uid="{3DFC24A5-D9D5-41FF-BBAE-FF4EB5BA3879}"/>
    <cellStyle name="Normalny 7 2 3 5 3" xfId="19347" xr:uid="{C1766F26-2FBF-454E-B480-C0EE984F6C3C}"/>
    <cellStyle name="Normalny 7 2 3 5 3 2" xfId="19348" xr:uid="{015F1A6E-5434-4C56-A050-E6D484337845}"/>
    <cellStyle name="Normalny 7 2 3 5 3 2 2" xfId="19349" xr:uid="{242AC90E-270D-4B2A-BAC9-786EF83832AB}"/>
    <cellStyle name="Normalny 7 2 3 5 3 2 2 2" xfId="19350" xr:uid="{CBD6F2D7-8BC1-4CF7-93F4-7CE1A7794037}"/>
    <cellStyle name="Normalny 7 2 3 5 3 2 3" xfId="19351" xr:uid="{4FA24CB1-076E-4701-A33A-AD6D7F84339C}"/>
    <cellStyle name="Normalny 7 2 3 5 3 3" xfId="19352" xr:uid="{280FAF04-A4F2-4F61-86F8-394760DE13A1}"/>
    <cellStyle name="Normalny 7 2 3 5 3 3 2" xfId="19353" xr:uid="{F0573C0D-A751-41D4-A35B-BC2E7154F2BA}"/>
    <cellStyle name="Normalny 7 2 3 5 3 4" xfId="19354" xr:uid="{0CC389EB-9BA3-4A92-A012-380758B1CD44}"/>
    <cellStyle name="Normalny 7 2 3 5 4" xfId="19355" xr:uid="{FF669898-5030-4123-AE5D-442FA44DF6AC}"/>
    <cellStyle name="Normalny 7 2 3 5 4 2" xfId="19356" xr:uid="{40264CEB-A7B9-46FE-97D5-D2DDBDCA5103}"/>
    <cellStyle name="Normalny 7 2 3 5 4 2 2" xfId="19357" xr:uid="{333B1880-0F53-4280-B327-46230FF210C7}"/>
    <cellStyle name="Normalny 7 2 3 5 4 3" xfId="19358" xr:uid="{369BA60E-0741-4AE4-9CA1-E7F7E3168E76}"/>
    <cellStyle name="Normalny 7 2 3 5 5" xfId="19359" xr:uid="{5A92D955-73BB-4170-9C36-F14C2C61BAF8}"/>
    <cellStyle name="Normalny 7 2 3 5 5 2" xfId="19360" xr:uid="{55CDF276-E49E-42BA-934C-27272BFD34BD}"/>
    <cellStyle name="Normalny 7 2 3 5 6" xfId="19361" xr:uid="{B85D7E59-4992-4CDF-A18E-A7FED0D1FEB8}"/>
    <cellStyle name="Normalny 7 2 3 6" xfId="19362" xr:uid="{241E70A2-79F5-4FC2-A527-8534F6123E4A}"/>
    <cellStyle name="Normalny 7 2 3 6 2" xfId="19363" xr:uid="{FB7FED06-9E30-4286-948A-50D68CCAFDFD}"/>
    <cellStyle name="Normalny 7 2 3 6 2 2" xfId="19364" xr:uid="{F0C0C913-760F-4802-823A-43043E6C1AEC}"/>
    <cellStyle name="Normalny 7 2 3 6 2 2 2" xfId="19365" xr:uid="{B2B97457-06D7-4073-BD17-6AFDE83C9D92}"/>
    <cellStyle name="Normalny 7 2 3 6 2 2 2 2" xfId="19366" xr:uid="{F73D4786-680E-4663-9C3A-243F11386608}"/>
    <cellStyle name="Normalny 7 2 3 6 2 2 3" xfId="19367" xr:uid="{9D44CF0F-EE65-42EE-9A6D-87320D86D3B4}"/>
    <cellStyle name="Normalny 7 2 3 6 2 3" xfId="19368" xr:uid="{A6307F0D-D568-4D52-BB94-65BBC1DA4910}"/>
    <cellStyle name="Normalny 7 2 3 6 2 3 2" xfId="19369" xr:uid="{4B33500B-243A-4FD0-8827-EFF391835B57}"/>
    <cellStyle name="Normalny 7 2 3 6 2 4" xfId="19370" xr:uid="{28D258A8-7D72-4B05-9110-319A514F66C6}"/>
    <cellStyle name="Normalny 7 2 3 6 3" xfId="19371" xr:uid="{C456C7C8-9000-4FC8-B856-C2FA4F73E4CF}"/>
    <cellStyle name="Normalny 7 2 3 6 3 2" xfId="19372" xr:uid="{F3A430FB-E4C1-4AE7-9BC6-2F93D4789369}"/>
    <cellStyle name="Normalny 7 2 3 6 3 2 2" xfId="19373" xr:uid="{1FD8FDC9-ABC0-4C35-A0FD-3592A6970E92}"/>
    <cellStyle name="Normalny 7 2 3 6 3 3" xfId="19374" xr:uid="{BF21EE5A-E2A4-4E44-80A9-E2468512CC96}"/>
    <cellStyle name="Normalny 7 2 3 6 4" xfId="19375" xr:uid="{4CB6461B-EEA7-4AA2-97DB-CB15BAE074DC}"/>
    <cellStyle name="Normalny 7 2 3 6 4 2" xfId="19376" xr:uid="{E4A2CE4B-7773-4891-8DFC-57DF94B8C483}"/>
    <cellStyle name="Normalny 7 2 3 6 5" xfId="19377" xr:uid="{3DC1F80A-145E-482D-B754-4FB443E9496A}"/>
    <cellStyle name="Normalny 7 2 3 7" xfId="19378" xr:uid="{5641C327-0D7F-46A9-8214-2F7D8E79D69D}"/>
    <cellStyle name="Normalny 7 2 3 7 2" xfId="19379" xr:uid="{118CF9F2-515B-45DD-A99A-5DE64CDC09DE}"/>
    <cellStyle name="Normalny 7 2 3 7 2 2" xfId="19380" xr:uid="{873F9057-90E2-4918-8248-1BEB27C63708}"/>
    <cellStyle name="Normalny 7 2 3 7 2 2 2" xfId="19381" xr:uid="{EF3DA29B-84E5-4142-A791-F7B8BAF6A1B7}"/>
    <cellStyle name="Normalny 7 2 3 7 2 3" xfId="19382" xr:uid="{3B844718-84D1-4552-B300-B58C78106FCF}"/>
    <cellStyle name="Normalny 7 2 3 7 3" xfId="19383" xr:uid="{0559DC8A-60C7-4A12-82F7-9624CEA4B91A}"/>
    <cellStyle name="Normalny 7 2 3 7 3 2" xfId="19384" xr:uid="{D061D935-6885-4845-A482-F3012DB34FB6}"/>
    <cellStyle name="Normalny 7 2 3 7 4" xfId="19385" xr:uid="{52B15E1B-96BB-445F-94DB-168773E0253C}"/>
    <cellStyle name="Normalny 7 2 3 8" xfId="19386" xr:uid="{8D15AFEC-8A83-49D6-B458-087DD52F0C2F}"/>
    <cellStyle name="Normalny 7 2 3 8 2" xfId="19387" xr:uid="{6E7CAEF5-A72F-4D19-BDD4-96750B40BE23}"/>
    <cellStyle name="Normalny 7 2 3 8 2 2" xfId="19388" xr:uid="{2634B6A5-8685-4567-9D87-98CE824DF4CF}"/>
    <cellStyle name="Normalny 7 2 3 8 3" xfId="19389" xr:uid="{12DAF57A-C901-45BD-90AE-8059C1A458D7}"/>
    <cellStyle name="Normalny 7 2 3 9" xfId="19390" xr:uid="{E4465BC2-5CB0-4843-A46A-63ABBFA723ED}"/>
    <cellStyle name="Normalny 7 2 3 9 2" xfId="19391" xr:uid="{5F7C689B-6841-4B6E-9EBE-90F18D2C2924}"/>
    <cellStyle name="Normalny 7 2 4" xfId="19392" xr:uid="{1E894F09-A0C2-4BDC-AAD8-93441F41D627}"/>
    <cellStyle name="Normalny 7 2 4 10" xfId="19393" xr:uid="{9843B559-1C32-4418-A10D-27B51FF8E7FF}"/>
    <cellStyle name="Normalny 7 2 4 2" xfId="19394" xr:uid="{0FE9F714-B78D-46B4-BFE8-753702EC7A8F}"/>
    <cellStyle name="Normalny 7 2 4 2 2" xfId="19395" xr:uid="{C9C8ACF1-0F21-4E01-BED9-7932A9BA0690}"/>
    <cellStyle name="Normalny 7 2 4 2 2 2" xfId="19396" xr:uid="{DD043069-76A9-4C80-8C39-2AE3067201B3}"/>
    <cellStyle name="Normalny 7 2 4 2 2 2 2" xfId="19397" xr:uid="{06718CF7-A8E7-4E5C-BE21-BE4721CAF847}"/>
    <cellStyle name="Normalny 7 2 4 2 2 2 2 2" xfId="19398" xr:uid="{FB27A9C3-1E2C-4812-BA44-30A4B5325891}"/>
    <cellStyle name="Normalny 7 2 4 2 2 2 2 2 2" xfId="19399" xr:uid="{2D7FCE7B-A4F4-4655-91EE-BA2047C5BBC0}"/>
    <cellStyle name="Normalny 7 2 4 2 2 2 2 2 2 2" xfId="19400" xr:uid="{24E3B08A-5248-4479-81EB-D770F1CB5E39}"/>
    <cellStyle name="Normalny 7 2 4 2 2 2 2 2 2 2 2" xfId="19401" xr:uid="{DBFD4A16-D5D5-4F87-B87A-56A99CBAE8B9}"/>
    <cellStyle name="Normalny 7 2 4 2 2 2 2 2 2 2 2 2" xfId="19402" xr:uid="{62CF5532-6E3A-4319-9CFC-39031C508FD3}"/>
    <cellStyle name="Normalny 7 2 4 2 2 2 2 2 2 2 3" xfId="19403" xr:uid="{3C4B0C5F-09CA-45CB-A7E9-F0DF30790ACF}"/>
    <cellStyle name="Normalny 7 2 4 2 2 2 2 2 2 3" xfId="19404" xr:uid="{6BE1AB34-C839-4C8F-A1D0-F97FF4F3895D}"/>
    <cellStyle name="Normalny 7 2 4 2 2 2 2 2 2 3 2" xfId="19405" xr:uid="{8D0EEBBD-FB39-4CF7-821D-0D3D91A9AF2D}"/>
    <cellStyle name="Normalny 7 2 4 2 2 2 2 2 2 4" xfId="19406" xr:uid="{0C7D0E3E-1645-46BB-B0DA-2CFC6B7175E3}"/>
    <cellStyle name="Normalny 7 2 4 2 2 2 2 2 3" xfId="19407" xr:uid="{C1A5CB3C-A828-4045-B556-27E653C54242}"/>
    <cellStyle name="Normalny 7 2 4 2 2 2 2 2 3 2" xfId="19408" xr:uid="{998B440C-8A5A-452B-8FAD-95C0CCF9BC04}"/>
    <cellStyle name="Normalny 7 2 4 2 2 2 2 2 3 2 2" xfId="19409" xr:uid="{767C850E-FB28-4ABF-AE83-C6C9382F0987}"/>
    <cellStyle name="Normalny 7 2 4 2 2 2 2 2 3 3" xfId="19410" xr:uid="{EB501B51-E180-4D86-A51F-C21504E53872}"/>
    <cellStyle name="Normalny 7 2 4 2 2 2 2 2 4" xfId="19411" xr:uid="{82663292-F1B1-4706-95F1-31957D6D4D0A}"/>
    <cellStyle name="Normalny 7 2 4 2 2 2 2 2 4 2" xfId="19412" xr:uid="{23AC28C0-7F2B-4487-90B8-3B90AB014ED1}"/>
    <cellStyle name="Normalny 7 2 4 2 2 2 2 2 5" xfId="19413" xr:uid="{E5C80236-FE47-46AE-B683-B300CF4C62B7}"/>
    <cellStyle name="Normalny 7 2 4 2 2 2 2 3" xfId="19414" xr:uid="{1C35D002-0AFF-4623-89A3-FE5F0ABA6D72}"/>
    <cellStyle name="Normalny 7 2 4 2 2 2 2 3 2" xfId="19415" xr:uid="{E6A18276-F245-4509-94D0-E985FCC51754}"/>
    <cellStyle name="Normalny 7 2 4 2 2 2 2 3 2 2" xfId="19416" xr:uid="{CB09E551-1CCD-485E-BF64-D3B9D025D44C}"/>
    <cellStyle name="Normalny 7 2 4 2 2 2 2 3 2 2 2" xfId="19417" xr:uid="{8C94EF6B-B620-4A13-B069-C92E12DEF21A}"/>
    <cellStyle name="Normalny 7 2 4 2 2 2 2 3 2 3" xfId="19418" xr:uid="{97FE89AF-9A30-4562-91AE-06B6F7A15E97}"/>
    <cellStyle name="Normalny 7 2 4 2 2 2 2 3 3" xfId="19419" xr:uid="{C2DE331F-A730-446F-9415-866F4B89E1C0}"/>
    <cellStyle name="Normalny 7 2 4 2 2 2 2 3 3 2" xfId="19420" xr:uid="{27A2D6C5-49AA-4C8C-8643-5B0D4783DEE0}"/>
    <cellStyle name="Normalny 7 2 4 2 2 2 2 3 4" xfId="19421" xr:uid="{3C1BDCC9-CC92-433F-A1B8-8A5A3E611FA1}"/>
    <cellStyle name="Normalny 7 2 4 2 2 2 2 4" xfId="19422" xr:uid="{282B2E85-C1A8-4B52-B75C-A433BF54300D}"/>
    <cellStyle name="Normalny 7 2 4 2 2 2 2 4 2" xfId="19423" xr:uid="{4CCC583D-2B33-4D0C-95EA-663A17953A6A}"/>
    <cellStyle name="Normalny 7 2 4 2 2 2 2 4 2 2" xfId="19424" xr:uid="{AA5DC8F6-67C0-476A-B643-AF5859D24377}"/>
    <cellStyle name="Normalny 7 2 4 2 2 2 2 4 3" xfId="19425" xr:uid="{BE502255-D8EA-4912-8A7C-84284EB319BE}"/>
    <cellStyle name="Normalny 7 2 4 2 2 2 2 5" xfId="19426" xr:uid="{526FF0CE-4561-4F4F-B805-D1BBBAA5EE46}"/>
    <cellStyle name="Normalny 7 2 4 2 2 2 2 5 2" xfId="19427" xr:uid="{F23CECB0-FBF2-462F-A049-BE3EF58EEC99}"/>
    <cellStyle name="Normalny 7 2 4 2 2 2 2 6" xfId="19428" xr:uid="{954CC0D7-9A6E-4F09-8AF6-6311054F35BD}"/>
    <cellStyle name="Normalny 7 2 4 2 2 2 3" xfId="19429" xr:uid="{463A0CE0-D9BE-47A8-9469-ECA5B1AC5E24}"/>
    <cellStyle name="Normalny 7 2 4 2 2 2 3 2" xfId="19430" xr:uid="{E3BBA7CA-B15C-4C21-A4C2-1EF236A09C40}"/>
    <cellStyle name="Normalny 7 2 4 2 2 2 3 2 2" xfId="19431" xr:uid="{1BA7B86F-9F6B-45A7-A0EA-89D3C6E6D5A1}"/>
    <cellStyle name="Normalny 7 2 4 2 2 2 3 2 2 2" xfId="19432" xr:uid="{33BC9F52-9AD6-40C0-A3AB-A0944729D264}"/>
    <cellStyle name="Normalny 7 2 4 2 2 2 3 2 2 2 2" xfId="19433" xr:uid="{5F0534BE-1661-4C35-AB6B-1DA00B2565D6}"/>
    <cellStyle name="Normalny 7 2 4 2 2 2 3 2 2 3" xfId="19434" xr:uid="{73BC2494-A3F5-43D4-A208-E6757BF8444B}"/>
    <cellStyle name="Normalny 7 2 4 2 2 2 3 2 3" xfId="19435" xr:uid="{B6972244-6431-4030-A8E1-752FCC36E803}"/>
    <cellStyle name="Normalny 7 2 4 2 2 2 3 2 3 2" xfId="19436" xr:uid="{A0480E3C-E826-4DA0-B61A-34B46E48F830}"/>
    <cellStyle name="Normalny 7 2 4 2 2 2 3 2 4" xfId="19437" xr:uid="{9E7D5ECD-DDA3-4C34-9F37-CB3C8AEFAA9A}"/>
    <cellStyle name="Normalny 7 2 4 2 2 2 3 3" xfId="19438" xr:uid="{BCFE50E0-C63D-424C-97AC-185254864CFD}"/>
    <cellStyle name="Normalny 7 2 4 2 2 2 3 3 2" xfId="19439" xr:uid="{174A4EBA-B099-4B12-A6E1-F9E00A08E26C}"/>
    <cellStyle name="Normalny 7 2 4 2 2 2 3 3 2 2" xfId="19440" xr:uid="{05B9EC7B-01D0-41F2-B388-BE918F9B42B2}"/>
    <cellStyle name="Normalny 7 2 4 2 2 2 3 3 3" xfId="19441" xr:uid="{FC7B67C6-A6F0-41B5-9085-02C900540ECB}"/>
    <cellStyle name="Normalny 7 2 4 2 2 2 3 4" xfId="19442" xr:uid="{D02DE1F2-C796-4312-BA92-E39A16209432}"/>
    <cellStyle name="Normalny 7 2 4 2 2 2 3 4 2" xfId="19443" xr:uid="{4045B4C9-D299-469D-AA5F-C3FC22F09678}"/>
    <cellStyle name="Normalny 7 2 4 2 2 2 3 5" xfId="19444" xr:uid="{A22C9D3B-5BB1-43C1-98B8-17C7A814E163}"/>
    <cellStyle name="Normalny 7 2 4 2 2 2 4" xfId="19445" xr:uid="{4495BECF-5A3E-4D2F-A899-15D95C5931C0}"/>
    <cellStyle name="Normalny 7 2 4 2 2 2 4 2" xfId="19446" xr:uid="{E1FBC710-138F-4A16-8B35-B983CFA879E9}"/>
    <cellStyle name="Normalny 7 2 4 2 2 2 4 2 2" xfId="19447" xr:uid="{5BBCF8C8-2095-4232-B648-2FB860FEC8F2}"/>
    <cellStyle name="Normalny 7 2 4 2 2 2 4 2 2 2" xfId="19448" xr:uid="{0EF20254-6D01-48CF-B91C-4F446D337772}"/>
    <cellStyle name="Normalny 7 2 4 2 2 2 4 2 3" xfId="19449" xr:uid="{7ED6889C-D971-4D0E-AB30-4E5D8EBB6D85}"/>
    <cellStyle name="Normalny 7 2 4 2 2 2 4 3" xfId="19450" xr:uid="{7F00BF28-5578-4854-A975-9807B1109264}"/>
    <cellStyle name="Normalny 7 2 4 2 2 2 4 3 2" xfId="19451" xr:uid="{2EF83956-D410-4A10-95B9-810060CCE900}"/>
    <cellStyle name="Normalny 7 2 4 2 2 2 4 4" xfId="19452" xr:uid="{86BC478A-614A-4449-B705-1805C3591C89}"/>
    <cellStyle name="Normalny 7 2 4 2 2 2 5" xfId="19453" xr:uid="{BE1F7A7D-0012-4453-BB34-88C9E74FC77D}"/>
    <cellStyle name="Normalny 7 2 4 2 2 2 5 2" xfId="19454" xr:uid="{D78D4BD4-D2A0-4AF6-9BA9-D67E4ED00548}"/>
    <cellStyle name="Normalny 7 2 4 2 2 2 5 2 2" xfId="19455" xr:uid="{E5D48EF5-5573-4C65-97E1-754FE37DB382}"/>
    <cellStyle name="Normalny 7 2 4 2 2 2 5 3" xfId="19456" xr:uid="{A91A634B-7F06-491A-AF94-0AD591DE078F}"/>
    <cellStyle name="Normalny 7 2 4 2 2 2 6" xfId="19457" xr:uid="{5E54EAA0-6575-4135-BB82-750C03DB3ABC}"/>
    <cellStyle name="Normalny 7 2 4 2 2 2 6 2" xfId="19458" xr:uid="{A216ACE0-5E87-4A4C-AAEF-DFE7B60723E8}"/>
    <cellStyle name="Normalny 7 2 4 2 2 2 7" xfId="19459" xr:uid="{4F735D01-F281-4BF6-8A6D-A03977DD963D}"/>
    <cellStyle name="Normalny 7 2 4 2 2 3" xfId="19460" xr:uid="{FA53076C-03B2-4F9D-AD58-FA41884C8E2D}"/>
    <cellStyle name="Normalny 7 2 4 2 2 3 2" xfId="19461" xr:uid="{CD2252F0-72FC-4EF2-91F6-789D30A7C267}"/>
    <cellStyle name="Normalny 7 2 4 2 2 3 2 2" xfId="19462" xr:uid="{C5DE7E56-4B97-4BFD-870C-332E334EBF05}"/>
    <cellStyle name="Normalny 7 2 4 2 2 3 2 2 2" xfId="19463" xr:uid="{CFA55292-EDAD-4587-909E-1D155452D391}"/>
    <cellStyle name="Normalny 7 2 4 2 2 3 2 2 2 2" xfId="19464" xr:uid="{3B77E837-A702-4823-9FBB-78815AC9D6CE}"/>
    <cellStyle name="Normalny 7 2 4 2 2 3 2 2 2 2 2" xfId="19465" xr:uid="{A4FE922D-A69D-4F2C-BBFB-D1481E3390E4}"/>
    <cellStyle name="Normalny 7 2 4 2 2 3 2 2 2 3" xfId="19466" xr:uid="{26FFC976-5243-4C16-A0A8-98162D5E35D2}"/>
    <cellStyle name="Normalny 7 2 4 2 2 3 2 2 3" xfId="19467" xr:uid="{9A3A9F0C-BF74-448B-87F5-DC12708D5CD8}"/>
    <cellStyle name="Normalny 7 2 4 2 2 3 2 2 3 2" xfId="19468" xr:uid="{D6FAC2EA-A617-4E11-A193-4610BA50CB37}"/>
    <cellStyle name="Normalny 7 2 4 2 2 3 2 2 4" xfId="19469" xr:uid="{2A37BCDE-1B9E-48D6-8021-FEBDC6060F07}"/>
    <cellStyle name="Normalny 7 2 4 2 2 3 2 3" xfId="19470" xr:uid="{B15E92AA-276A-401C-BAFD-A1D995DE0173}"/>
    <cellStyle name="Normalny 7 2 4 2 2 3 2 3 2" xfId="19471" xr:uid="{092BF4AE-B193-4AB5-8F90-DDC6BA027605}"/>
    <cellStyle name="Normalny 7 2 4 2 2 3 2 3 2 2" xfId="19472" xr:uid="{B479D4B9-5E8C-4D96-9E00-FF4BFC238D77}"/>
    <cellStyle name="Normalny 7 2 4 2 2 3 2 3 3" xfId="19473" xr:uid="{75E3C16F-FB6D-4B65-81CB-F63A4F078C61}"/>
    <cellStyle name="Normalny 7 2 4 2 2 3 2 4" xfId="19474" xr:uid="{052DD60F-C902-4BD7-AF2F-2D1B7EEC99C7}"/>
    <cellStyle name="Normalny 7 2 4 2 2 3 2 4 2" xfId="19475" xr:uid="{FAC1CF05-76CA-4A0A-8EDF-98E2A37ACC5D}"/>
    <cellStyle name="Normalny 7 2 4 2 2 3 2 5" xfId="19476" xr:uid="{B94DB7BB-5F0A-4FA6-A9C2-5F2783F8B528}"/>
    <cellStyle name="Normalny 7 2 4 2 2 3 3" xfId="19477" xr:uid="{5A4F5BCB-1725-4C62-B63D-30271335F3F9}"/>
    <cellStyle name="Normalny 7 2 4 2 2 3 3 2" xfId="19478" xr:uid="{CF3899B1-7872-414A-A35E-9CABE24D5FE8}"/>
    <cellStyle name="Normalny 7 2 4 2 2 3 3 2 2" xfId="19479" xr:uid="{09B2EAA9-34D0-49A1-82D8-D688D7A4D469}"/>
    <cellStyle name="Normalny 7 2 4 2 2 3 3 2 2 2" xfId="19480" xr:uid="{8E24D046-1D33-490F-8E7C-6720395918E9}"/>
    <cellStyle name="Normalny 7 2 4 2 2 3 3 2 3" xfId="19481" xr:uid="{4DF50AAB-5C14-4BA2-AFF7-8962E5964287}"/>
    <cellStyle name="Normalny 7 2 4 2 2 3 3 3" xfId="19482" xr:uid="{53FC562D-8075-4098-ABB8-633FAD7000D7}"/>
    <cellStyle name="Normalny 7 2 4 2 2 3 3 3 2" xfId="19483" xr:uid="{03C0685B-545B-4D56-A5E1-2AA9B5360B9B}"/>
    <cellStyle name="Normalny 7 2 4 2 2 3 3 4" xfId="19484" xr:uid="{55581C96-CB55-44A1-954C-65AD52FC5400}"/>
    <cellStyle name="Normalny 7 2 4 2 2 3 4" xfId="19485" xr:uid="{28C88371-0441-4EEA-9B4D-48CF811A5044}"/>
    <cellStyle name="Normalny 7 2 4 2 2 3 4 2" xfId="19486" xr:uid="{97A10A95-C87D-46D4-A1E6-FB5F44A01AE0}"/>
    <cellStyle name="Normalny 7 2 4 2 2 3 4 2 2" xfId="19487" xr:uid="{739BB1A2-8851-4DB2-800E-CBFB08DD0B8B}"/>
    <cellStyle name="Normalny 7 2 4 2 2 3 4 3" xfId="19488" xr:uid="{6A640DE7-8436-4EB0-B4E0-571CF1C92520}"/>
    <cellStyle name="Normalny 7 2 4 2 2 3 5" xfId="19489" xr:uid="{733D17AD-02A5-41F0-A177-0855DF2B5546}"/>
    <cellStyle name="Normalny 7 2 4 2 2 3 5 2" xfId="19490" xr:uid="{FCE8516F-A24B-4202-A5B8-401B5EEFC67F}"/>
    <cellStyle name="Normalny 7 2 4 2 2 3 6" xfId="19491" xr:uid="{1FB2709E-31A7-4B1C-9EA3-05B3140378EB}"/>
    <cellStyle name="Normalny 7 2 4 2 2 4" xfId="19492" xr:uid="{D9F9B85F-554E-442C-A425-350191186642}"/>
    <cellStyle name="Normalny 7 2 4 2 2 4 2" xfId="19493" xr:uid="{4BE0E6FA-7FA6-49DF-BC88-3064BEA75ABA}"/>
    <cellStyle name="Normalny 7 2 4 2 2 4 2 2" xfId="19494" xr:uid="{62226C38-6387-4F68-940A-DAA1DCA1A59E}"/>
    <cellStyle name="Normalny 7 2 4 2 2 4 2 2 2" xfId="19495" xr:uid="{A883E975-77AB-4108-B2C9-31E5D6850223}"/>
    <cellStyle name="Normalny 7 2 4 2 2 4 2 2 2 2" xfId="19496" xr:uid="{E8222A94-5BFE-4BDC-B61F-FCDFE58EB63F}"/>
    <cellStyle name="Normalny 7 2 4 2 2 4 2 2 3" xfId="19497" xr:uid="{211CBE39-C614-41A4-B6E5-EC322550FD13}"/>
    <cellStyle name="Normalny 7 2 4 2 2 4 2 3" xfId="19498" xr:uid="{3B6A5696-2B12-4458-9260-5D3F5EF2B326}"/>
    <cellStyle name="Normalny 7 2 4 2 2 4 2 3 2" xfId="19499" xr:uid="{D2AA08D7-221D-48CC-999D-D8E945D1C4DE}"/>
    <cellStyle name="Normalny 7 2 4 2 2 4 2 4" xfId="19500" xr:uid="{3A606C08-ADE1-4A59-A5E1-CA1A00E7DC84}"/>
    <cellStyle name="Normalny 7 2 4 2 2 4 3" xfId="19501" xr:uid="{177BD75B-B8EB-4907-982C-4926FF50D076}"/>
    <cellStyle name="Normalny 7 2 4 2 2 4 3 2" xfId="19502" xr:uid="{4647548E-5F43-4AED-9741-872DFF76E77D}"/>
    <cellStyle name="Normalny 7 2 4 2 2 4 3 2 2" xfId="19503" xr:uid="{32A049D2-72F3-4E4D-8C48-3FDAB2E9586E}"/>
    <cellStyle name="Normalny 7 2 4 2 2 4 3 3" xfId="19504" xr:uid="{F7FB8EEF-A1FE-46CF-99A7-0D37CCB61DBC}"/>
    <cellStyle name="Normalny 7 2 4 2 2 4 4" xfId="19505" xr:uid="{C91AC677-77BB-42C4-B113-BE2D2830A68B}"/>
    <cellStyle name="Normalny 7 2 4 2 2 4 4 2" xfId="19506" xr:uid="{45E78175-3A3B-49FB-BCF1-3774AB38CD37}"/>
    <cellStyle name="Normalny 7 2 4 2 2 4 5" xfId="19507" xr:uid="{43FA2D6B-A9B4-4135-9CA0-AB24A02C3B69}"/>
    <cellStyle name="Normalny 7 2 4 2 2 5" xfId="19508" xr:uid="{71A8BEEA-3049-459B-8CC7-1B52F63A45CA}"/>
    <cellStyle name="Normalny 7 2 4 2 2 5 2" xfId="19509" xr:uid="{6BBAD435-1194-4C32-B97D-8F0964ECD0BD}"/>
    <cellStyle name="Normalny 7 2 4 2 2 5 2 2" xfId="19510" xr:uid="{CEB911B0-AE0D-4A8C-8248-B76E792BE935}"/>
    <cellStyle name="Normalny 7 2 4 2 2 5 2 2 2" xfId="19511" xr:uid="{95CED474-B44B-4866-A584-3C997F9D0156}"/>
    <cellStyle name="Normalny 7 2 4 2 2 5 2 3" xfId="19512" xr:uid="{CB921114-CF7C-4B85-9289-576E341DA0A0}"/>
    <cellStyle name="Normalny 7 2 4 2 2 5 3" xfId="19513" xr:uid="{CC346578-772E-408B-AD59-5416A34484DA}"/>
    <cellStyle name="Normalny 7 2 4 2 2 5 3 2" xfId="19514" xr:uid="{B79325B0-EE53-4DA3-BB61-A659FFC0DF57}"/>
    <cellStyle name="Normalny 7 2 4 2 2 5 4" xfId="19515" xr:uid="{E9020DD1-DC5D-4C6F-AE2D-B3DC6C56A193}"/>
    <cellStyle name="Normalny 7 2 4 2 2 6" xfId="19516" xr:uid="{19469D03-C9FA-442E-B2C9-E84B48479867}"/>
    <cellStyle name="Normalny 7 2 4 2 2 6 2" xfId="19517" xr:uid="{E19F6C8D-DF4A-4336-9419-FDFF81817303}"/>
    <cellStyle name="Normalny 7 2 4 2 2 6 2 2" xfId="19518" xr:uid="{596E91FB-FD10-470D-9238-612706C18F76}"/>
    <cellStyle name="Normalny 7 2 4 2 2 6 3" xfId="19519" xr:uid="{4995204A-EDE4-47CE-B361-9839A9334F82}"/>
    <cellStyle name="Normalny 7 2 4 2 2 7" xfId="19520" xr:uid="{748F105E-B0AF-4335-B591-E31ABAFDBF0C}"/>
    <cellStyle name="Normalny 7 2 4 2 2 7 2" xfId="19521" xr:uid="{1527E673-5EFE-4160-BE90-45EA89D682D9}"/>
    <cellStyle name="Normalny 7 2 4 2 2 8" xfId="19522" xr:uid="{C4D90F29-734F-4095-AB55-7A3686EF7CE0}"/>
    <cellStyle name="Normalny 7 2 4 2 3" xfId="19523" xr:uid="{91348C27-0C3C-4C4D-821D-F72C22C2E188}"/>
    <cellStyle name="Normalny 7 2 4 2 3 2" xfId="19524" xr:uid="{E5061E9B-CCB8-4718-AC06-F20E4A692172}"/>
    <cellStyle name="Normalny 7 2 4 2 3 2 2" xfId="19525" xr:uid="{E9017FD6-1D56-45F8-B6C0-C2DE55C68521}"/>
    <cellStyle name="Normalny 7 2 4 2 3 2 2 2" xfId="19526" xr:uid="{4A57A013-9AB8-433A-8514-A756BED52067}"/>
    <cellStyle name="Normalny 7 2 4 2 3 2 2 2 2" xfId="19527" xr:uid="{1CED9982-5279-4186-A784-B6647C9A1AF7}"/>
    <cellStyle name="Normalny 7 2 4 2 3 2 2 2 2 2" xfId="19528" xr:uid="{11EC1BA5-2B37-44F3-8776-4AD43CC3BEF1}"/>
    <cellStyle name="Normalny 7 2 4 2 3 2 2 2 2 2 2" xfId="19529" xr:uid="{D4740E18-D442-4FD8-A8B2-B1E597BFF822}"/>
    <cellStyle name="Normalny 7 2 4 2 3 2 2 2 2 3" xfId="19530" xr:uid="{D10C24AD-FA70-4181-B342-8B98BD91A000}"/>
    <cellStyle name="Normalny 7 2 4 2 3 2 2 2 3" xfId="19531" xr:uid="{C7A3F079-BB4B-473D-8C35-A092AED12CF9}"/>
    <cellStyle name="Normalny 7 2 4 2 3 2 2 2 3 2" xfId="19532" xr:uid="{173155D6-E421-4763-A7F8-FE9070B362DA}"/>
    <cellStyle name="Normalny 7 2 4 2 3 2 2 2 4" xfId="19533" xr:uid="{C7BC8072-F10F-48A0-B5A9-2F8C163A3F86}"/>
    <cellStyle name="Normalny 7 2 4 2 3 2 2 3" xfId="19534" xr:uid="{5B765E15-C229-490C-B793-611EDBE28DC8}"/>
    <cellStyle name="Normalny 7 2 4 2 3 2 2 3 2" xfId="19535" xr:uid="{080358AB-4C8B-49D0-AB19-DB0D672BE7C6}"/>
    <cellStyle name="Normalny 7 2 4 2 3 2 2 3 2 2" xfId="19536" xr:uid="{9EF027E7-EFF2-40F7-A82D-9DDBB7EDCAD5}"/>
    <cellStyle name="Normalny 7 2 4 2 3 2 2 3 3" xfId="19537" xr:uid="{77A698D6-A033-4D34-BFC1-CD4B4BD69616}"/>
    <cellStyle name="Normalny 7 2 4 2 3 2 2 4" xfId="19538" xr:uid="{23148685-D177-4634-B153-7505C0E8952D}"/>
    <cellStyle name="Normalny 7 2 4 2 3 2 2 4 2" xfId="19539" xr:uid="{2C0E1995-FAEA-49D1-8881-C0C94AA76851}"/>
    <cellStyle name="Normalny 7 2 4 2 3 2 2 5" xfId="19540" xr:uid="{6F08BDDE-D0F9-4696-B8B2-11A66C8DC35F}"/>
    <cellStyle name="Normalny 7 2 4 2 3 2 3" xfId="19541" xr:uid="{6F302E59-861B-4CBC-B69A-6954EB499FB5}"/>
    <cellStyle name="Normalny 7 2 4 2 3 2 3 2" xfId="19542" xr:uid="{D98E54ED-A4AA-4014-8A85-9B91F2D92E2E}"/>
    <cellStyle name="Normalny 7 2 4 2 3 2 3 2 2" xfId="19543" xr:uid="{EAF1089D-82C9-4647-AA1D-0B054D8FE8F4}"/>
    <cellStyle name="Normalny 7 2 4 2 3 2 3 2 2 2" xfId="19544" xr:uid="{7E56E17B-4E15-4D87-A57E-FBB9FD3CAC5B}"/>
    <cellStyle name="Normalny 7 2 4 2 3 2 3 2 3" xfId="19545" xr:uid="{BAEC90AD-F911-44E7-AE25-8A3D39628189}"/>
    <cellStyle name="Normalny 7 2 4 2 3 2 3 3" xfId="19546" xr:uid="{E4B2AD87-96B2-4794-B555-85476504195B}"/>
    <cellStyle name="Normalny 7 2 4 2 3 2 3 3 2" xfId="19547" xr:uid="{40F0EC39-5DB6-4AB6-B2D4-C38E806B84A6}"/>
    <cellStyle name="Normalny 7 2 4 2 3 2 3 4" xfId="19548" xr:uid="{AE6BC22E-15D4-462D-9B7C-561BD1877088}"/>
    <cellStyle name="Normalny 7 2 4 2 3 2 4" xfId="19549" xr:uid="{E7ED7329-9C2B-49B5-8AF2-F33F0E383703}"/>
    <cellStyle name="Normalny 7 2 4 2 3 2 4 2" xfId="19550" xr:uid="{7143542B-9DDB-460F-B2B1-68EFD17AEDCF}"/>
    <cellStyle name="Normalny 7 2 4 2 3 2 4 2 2" xfId="19551" xr:uid="{816C0C16-9EF3-4C00-A5B2-91E0B6ABADE1}"/>
    <cellStyle name="Normalny 7 2 4 2 3 2 4 3" xfId="19552" xr:uid="{DFFBA28E-ED47-4F28-89AD-EEE06B7B303A}"/>
    <cellStyle name="Normalny 7 2 4 2 3 2 5" xfId="19553" xr:uid="{920CAEDE-4F2F-43BC-8EA4-EE2D2439F626}"/>
    <cellStyle name="Normalny 7 2 4 2 3 2 5 2" xfId="19554" xr:uid="{D0D194B3-EEA7-4825-BA2B-0E92817E23A6}"/>
    <cellStyle name="Normalny 7 2 4 2 3 2 6" xfId="19555" xr:uid="{5099611A-9BFF-49FF-A2C2-924FC046A412}"/>
    <cellStyle name="Normalny 7 2 4 2 3 3" xfId="19556" xr:uid="{467E8710-0299-4FC6-ACDF-1FC91CB0D2E9}"/>
    <cellStyle name="Normalny 7 2 4 2 3 3 2" xfId="19557" xr:uid="{2280C391-3F6C-4394-9359-946ED282AF01}"/>
    <cellStyle name="Normalny 7 2 4 2 3 3 2 2" xfId="19558" xr:uid="{93B76802-68E0-4413-849A-DBB2AACC4C2B}"/>
    <cellStyle name="Normalny 7 2 4 2 3 3 2 2 2" xfId="19559" xr:uid="{52DFB8A2-D94F-451B-9B16-18B5E545D6A1}"/>
    <cellStyle name="Normalny 7 2 4 2 3 3 2 2 2 2" xfId="19560" xr:uid="{7C2FEE36-ABD5-43C3-AD28-12A7E79C5510}"/>
    <cellStyle name="Normalny 7 2 4 2 3 3 2 2 3" xfId="19561" xr:uid="{0125CFED-D424-478D-8C33-71D35739FBE6}"/>
    <cellStyle name="Normalny 7 2 4 2 3 3 2 3" xfId="19562" xr:uid="{DBBE587E-7EF6-4E85-8E27-00BB54ADAA78}"/>
    <cellStyle name="Normalny 7 2 4 2 3 3 2 3 2" xfId="19563" xr:uid="{7F5ABC47-1EC4-4508-8965-C4314D2F3272}"/>
    <cellStyle name="Normalny 7 2 4 2 3 3 2 4" xfId="19564" xr:uid="{8FE4B5F5-D9A4-4ED3-A8EF-5406F47EA7CE}"/>
    <cellStyle name="Normalny 7 2 4 2 3 3 3" xfId="19565" xr:uid="{EEFEB3D4-ED52-420B-95EF-8ECDD70DD7FA}"/>
    <cellStyle name="Normalny 7 2 4 2 3 3 3 2" xfId="19566" xr:uid="{E86A1C68-C57E-41FD-B006-5CBC71FEC930}"/>
    <cellStyle name="Normalny 7 2 4 2 3 3 3 2 2" xfId="19567" xr:uid="{30B528B6-BCDB-4FDD-AA81-BE63372C0D64}"/>
    <cellStyle name="Normalny 7 2 4 2 3 3 3 3" xfId="19568" xr:uid="{D968F962-C009-483B-B5D5-EED10D9CA4A9}"/>
    <cellStyle name="Normalny 7 2 4 2 3 3 4" xfId="19569" xr:uid="{161C1315-3C12-4FA2-B548-380E95F88638}"/>
    <cellStyle name="Normalny 7 2 4 2 3 3 4 2" xfId="19570" xr:uid="{2D0D484D-987C-4645-A039-2E1AB2AC16CE}"/>
    <cellStyle name="Normalny 7 2 4 2 3 3 5" xfId="19571" xr:uid="{0A6B1DD6-B35A-4D0F-BA3E-984339F0FEA6}"/>
    <cellStyle name="Normalny 7 2 4 2 3 4" xfId="19572" xr:uid="{60C00749-878F-41A9-A295-7EC3100F02B5}"/>
    <cellStyle name="Normalny 7 2 4 2 3 4 2" xfId="19573" xr:uid="{03A6529A-21EC-4759-872B-3214D4AF60E8}"/>
    <cellStyle name="Normalny 7 2 4 2 3 4 2 2" xfId="19574" xr:uid="{7DC13DB5-D7CF-4BA5-B588-6548B75D57D1}"/>
    <cellStyle name="Normalny 7 2 4 2 3 4 2 2 2" xfId="19575" xr:uid="{A20C8CE3-A86F-4FEE-8634-70A92A6D8696}"/>
    <cellStyle name="Normalny 7 2 4 2 3 4 2 3" xfId="19576" xr:uid="{01B8B44B-86D2-4C4B-AA3E-2BF5A72A91D8}"/>
    <cellStyle name="Normalny 7 2 4 2 3 4 3" xfId="19577" xr:uid="{95238961-2E65-4999-9C5F-D1B3E9ECECD3}"/>
    <cellStyle name="Normalny 7 2 4 2 3 4 3 2" xfId="19578" xr:uid="{499FBB8B-5B69-4F8C-8C71-FEC34504CC17}"/>
    <cellStyle name="Normalny 7 2 4 2 3 4 4" xfId="19579" xr:uid="{2EBED374-383B-4F96-8AAE-8E88C217B509}"/>
    <cellStyle name="Normalny 7 2 4 2 3 5" xfId="19580" xr:uid="{D548CED8-21D6-4A82-9019-ECCDB073E3BB}"/>
    <cellStyle name="Normalny 7 2 4 2 3 5 2" xfId="19581" xr:uid="{93E9D9EB-E723-451B-BF49-AB6E363A3D7F}"/>
    <cellStyle name="Normalny 7 2 4 2 3 5 2 2" xfId="19582" xr:uid="{B775ED1F-3C3F-44C3-AFE7-C77475CBDB3D}"/>
    <cellStyle name="Normalny 7 2 4 2 3 5 3" xfId="19583" xr:uid="{DD14A03D-11D7-42EE-A43C-05EC1D9CD2E2}"/>
    <cellStyle name="Normalny 7 2 4 2 3 6" xfId="19584" xr:uid="{7DC6DBAA-2679-46C0-BE0D-614D3F4391B8}"/>
    <cellStyle name="Normalny 7 2 4 2 3 6 2" xfId="19585" xr:uid="{DCD92614-3316-44C6-AC4B-DBCA1027871F}"/>
    <cellStyle name="Normalny 7 2 4 2 3 7" xfId="19586" xr:uid="{9F8C2970-F674-4FDD-B649-C4159C8E14AD}"/>
    <cellStyle name="Normalny 7 2 4 2 4" xfId="19587" xr:uid="{559D7547-A493-4528-B742-9FAC079C7F0E}"/>
    <cellStyle name="Normalny 7 2 4 2 4 2" xfId="19588" xr:uid="{570444CB-017C-44C6-92D9-B8F90F3347A4}"/>
    <cellStyle name="Normalny 7 2 4 2 4 2 2" xfId="19589" xr:uid="{3FCCCA8F-E7AA-4A03-8AD0-63D8783D6974}"/>
    <cellStyle name="Normalny 7 2 4 2 4 2 2 2" xfId="19590" xr:uid="{AB4004C8-3EC6-4900-BD11-515A1766DE08}"/>
    <cellStyle name="Normalny 7 2 4 2 4 2 2 2 2" xfId="19591" xr:uid="{5A5972E5-02BB-48C0-9ABC-63F965645EAC}"/>
    <cellStyle name="Normalny 7 2 4 2 4 2 2 2 2 2" xfId="19592" xr:uid="{6DE4FF20-4A46-420E-A85A-881FDE92DA3A}"/>
    <cellStyle name="Normalny 7 2 4 2 4 2 2 2 3" xfId="19593" xr:uid="{FC17F9A7-EC44-4AB1-90E0-D293D4BB5162}"/>
    <cellStyle name="Normalny 7 2 4 2 4 2 2 3" xfId="19594" xr:uid="{D9EB8A2A-44BA-40AD-85D1-B24D190315F3}"/>
    <cellStyle name="Normalny 7 2 4 2 4 2 2 3 2" xfId="19595" xr:uid="{EC2023A8-23DA-45B7-81CA-D41C580C2302}"/>
    <cellStyle name="Normalny 7 2 4 2 4 2 2 4" xfId="19596" xr:uid="{69B43B28-6F2F-4550-95EF-A5EB772277E7}"/>
    <cellStyle name="Normalny 7 2 4 2 4 2 3" xfId="19597" xr:uid="{1A08ED31-FFB7-46B0-8202-30DD8D2AF4A4}"/>
    <cellStyle name="Normalny 7 2 4 2 4 2 3 2" xfId="19598" xr:uid="{B07FB862-FAD8-4A64-A1AA-F890F4C84716}"/>
    <cellStyle name="Normalny 7 2 4 2 4 2 3 2 2" xfId="19599" xr:uid="{D381B160-F02F-4663-A518-831904567DD3}"/>
    <cellStyle name="Normalny 7 2 4 2 4 2 3 3" xfId="19600" xr:uid="{1704E1AD-D61B-4F9E-8FE0-10C526DEB9B4}"/>
    <cellStyle name="Normalny 7 2 4 2 4 2 4" xfId="19601" xr:uid="{5214A590-8820-4082-8714-B47C3F35CAC1}"/>
    <cellStyle name="Normalny 7 2 4 2 4 2 4 2" xfId="19602" xr:uid="{C3B7C245-0F6C-4B7D-9064-0B317ED76D56}"/>
    <cellStyle name="Normalny 7 2 4 2 4 2 5" xfId="19603" xr:uid="{5B87E3AB-4FBF-4BF4-B025-11E7532D1DCB}"/>
    <cellStyle name="Normalny 7 2 4 2 4 3" xfId="19604" xr:uid="{C8D2DBCD-7400-49D7-8860-C493D452A37B}"/>
    <cellStyle name="Normalny 7 2 4 2 4 3 2" xfId="19605" xr:uid="{9E24059F-8819-4875-9DC2-D60F7A6642BC}"/>
    <cellStyle name="Normalny 7 2 4 2 4 3 2 2" xfId="19606" xr:uid="{3C59AFE3-DE5F-4760-9B07-06DFBEE3C4A6}"/>
    <cellStyle name="Normalny 7 2 4 2 4 3 2 2 2" xfId="19607" xr:uid="{AA5B8826-7BC6-41E3-A645-665011587739}"/>
    <cellStyle name="Normalny 7 2 4 2 4 3 2 3" xfId="19608" xr:uid="{E7F17F54-04E8-4926-9E77-6C64693728E5}"/>
    <cellStyle name="Normalny 7 2 4 2 4 3 3" xfId="19609" xr:uid="{BE734CDA-B262-43D4-BE83-BB40C523B223}"/>
    <cellStyle name="Normalny 7 2 4 2 4 3 3 2" xfId="19610" xr:uid="{83DAB49E-6546-4E91-9D08-81943AD83A0C}"/>
    <cellStyle name="Normalny 7 2 4 2 4 3 4" xfId="19611" xr:uid="{6933B5BC-9CC1-401D-84F5-D373D0F4B52C}"/>
    <cellStyle name="Normalny 7 2 4 2 4 4" xfId="19612" xr:uid="{D0C574B7-2E6B-41AE-9042-DA933595D582}"/>
    <cellStyle name="Normalny 7 2 4 2 4 4 2" xfId="19613" xr:uid="{FA0A56F4-09BB-407B-943C-1C6F5D763267}"/>
    <cellStyle name="Normalny 7 2 4 2 4 4 2 2" xfId="19614" xr:uid="{136B105C-EC4C-44FB-8079-9925FAD9C3B7}"/>
    <cellStyle name="Normalny 7 2 4 2 4 4 3" xfId="19615" xr:uid="{C4077817-4710-4C1C-80AC-BBEA6628D943}"/>
    <cellStyle name="Normalny 7 2 4 2 4 5" xfId="19616" xr:uid="{DD52A8EB-8C76-4263-A6A5-C3FCAA41DE98}"/>
    <cellStyle name="Normalny 7 2 4 2 4 5 2" xfId="19617" xr:uid="{811733C5-DBFE-4D3D-B51A-DCAEF02026B4}"/>
    <cellStyle name="Normalny 7 2 4 2 4 6" xfId="19618" xr:uid="{0FAD0354-532A-44DC-B4B3-0D6E3BD27751}"/>
    <cellStyle name="Normalny 7 2 4 2 5" xfId="19619" xr:uid="{C5E34B1E-B709-4839-9C01-DD971A460DDE}"/>
    <cellStyle name="Normalny 7 2 4 2 5 2" xfId="19620" xr:uid="{69043F86-E73E-4AC2-A104-5A3ECEE15863}"/>
    <cellStyle name="Normalny 7 2 4 2 5 2 2" xfId="19621" xr:uid="{87CB9EAB-B18A-49DF-B289-772F6E937882}"/>
    <cellStyle name="Normalny 7 2 4 2 5 2 2 2" xfId="19622" xr:uid="{8EBB8F1E-CB87-494B-B899-02875D9C60F2}"/>
    <cellStyle name="Normalny 7 2 4 2 5 2 2 2 2" xfId="19623" xr:uid="{F1F8CC6F-86B0-449B-B6AB-9D6C1C5066CC}"/>
    <cellStyle name="Normalny 7 2 4 2 5 2 2 3" xfId="19624" xr:uid="{541E9D6B-CE52-49CB-B0CD-A4F2204884BF}"/>
    <cellStyle name="Normalny 7 2 4 2 5 2 3" xfId="19625" xr:uid="{6F54A812-704A-4187-9403-D2E3D9E31700}"/>
    <cellStyle name="Normalny 7 2 4 2 5 2 3 2" xfId="19626" xr:uid="{CA519A9F-DC77-42E4-94C2-DB844208EF3A}"/>
    <cellStyle name="Normalny 7 2 4 2 5 2 4" xfId="19627" xr:uid="{AE6807C1-77DC-46CD-93A0-6944B7D83315}"/>
    <cellStyle name="Normalny 7 2 4 2 5 3" xfId="19628" xr:uid="{4B5538B2-B568-44EC-8F50-5F4F81F7768C}"/>
    <cellStyle name="Normalny 7 2 4 2 5 3 2" xfId="19629" xr:uid="{470BC8D5-E797-4DF3-90D4-D9788255A39C}"/>
    <cellStyle name="Normalny 7 2 4 2 5 3 2 2" xfId="19630" xr:uid="{574ED029-E36D-411B-AD80-7786C3EA6BC9}"/>
    <cellStyle name="Normalny 7 2 4 2 5 3 3" xfId="19631" xr:uid="{ABCBC3DF-0641-487B-AAB3-516BCC283815}"/>
    <cellStyle name="Normalny 7 2 4 2 5 4" xfId="19632" xr:uid="{3BA6B842-07E4-45E1-8092-11F425C7A9F8}"/>
    <cellStyle name="Normalny 7 2 4 2 5 4 2" xfId="19633" xr:uid="{5EAEF4F8-BCD7-437C-8D4C-C4AAA25D152D}"/>
    <cellStyle name="Normalny 7 2 4 2 5 5" xfId="19634" xr:uid="{24BE34CC-9CA3-4DC1-ABCB-B8E631B59E35}"/>
    <cellStyle name="Normalny 7 2 4 2 6" xfId="19635" xr:uid="{14CF2182-5DA7-4B3F-A5A0-90986DA03E28}"/>
    <cellStyle name="Normalny 7 2 4 2 6 2" xfId="19636" xr:uid="{809BC50E-3F60-4AA1-B202-18243C56FC2D}"/>
    <cellStyle name="Normalny 7 2 4 2 6 2 2" xfId="19637" xr:uid="{7BF579A4-A1E3-4190-8CF5-AC96816AD3B9}"/>
    <cellStyle name="Normalny 7 2 4 2 6 2 2 2" xfId="19638" xr:uid="{ED5920AD-8E32-4BFA-A347-07A54BF7BDAF}"/>
    <cellStyle name="Normalny 7 2 4 2 6 2 3" xfId="19639" xr:uid="{B2BB7AAD-FCD7-46A4-9B82-0814484C056D}"/>
    <cellStyle name="Normalny 7 2 4 2 6 3" xfId="19640" xr:uid="{50E42A5A-B333-4CB4-885A-09F79F097DFF}"/>
    <cellStyle name="Normalny 7 2 4 2 6 3 2" xfId="19641" xr:uid="{6D5F37FF-900A-4F2E-B2AB-B2387E2A6BD6}"/>
    <cellStyle name="Normalny 7 2 4 2 6 4" xfId="19642" xr:uid="{1B1AF778-580E-4AEC-89BD-FA0328B51AB6}"/>
    <cellStyle name="Normalny 7 2 4 2 7" xfId="19643" xr:uid="{B20E2E74-734F-49B2-8033-6471E7E3E1B5}"/>
    <cellStyle name="Normalny 7 2 4 2 7 2" xfId="19644" xr:uid="{06F70147-2D1B-4CA5-AC6D-B2F4480B84FB}"/>
    <cellStyle name="Normalny 7 2 4 2 7 2 2" xfId="19645" xr:uid="{92C8F8B2-82DE-47F6-9867-0CAEB3E62EBA}"/>
    <cellStyle name="Normalny 7 2 4 2 7 3" xfId="19646" xr:uid="{366EADF0-78FA-44D5-B5A3-D1AE0F860029}"/>
    <cellStyle name="Normalny 7 2 4 2 8" xfId="19647" xr:uid="{71402B51-560A-439C-8C52-C89E03B35CFA}"/>
    <cellStyle name="Normalny 7 2 4 2 8 2" xfId="19648" xr:uid="{3B24C486-E008-469E-9FC4-F9BF2B67350F}"/>
    <cellStyle name="Normalny 7 2 4 2 9" xfId="19649" xr:uid="{CF5C3001-6D9D-4F8C-933E-0345F57A2F70}"/>
    <cellStyle name="Normalny 7 2 4 3" xfId="19650" xr:uid="{E6F05D57-5DC3-4023-9D8F-582EF1676CFF}"/>
    <cellStyle name="Normalny 7 2 4 3 2" xfId="19651" xr:uid="{FF5E25CD-D265-456B-AE08-D982ED1F0EC2}"/>
    <cellStyle name="Normalny 7 2 4 3 2 2" xfId="19652" xr:uid="{1FB53518-3C0F-47F7-973B-0F631D00E3C2}"/>
    <cellStyle name="Normalny 7 2 4 3 2 2 2" xfId="19653" xr:uid="{41AD5BF5-492B-4E4A-972B-782EBCF4906E}"/>
    <cellStyle name="Normalny 7 2 4 3 2 2 2 2" xfId="19654" xr:uid="{7B7DD9D6-EFC9-42C3-A1BA-83B4800BDFEC}"/>
    <cellStyle name="Normalny 7 2 4 3 2 2 2 2 2" xfId="19655" xr:uid="{411B5726-D3A1-4DF9-AE72-882948054A74}"/>
    <cellStyle name="Normalny 7 2 4 3 2 2 2 2 2 2" xfId="19656" xr:uid="{B1800799-56A7-4685-9450-BEC7521CE3F9}"/>
    <cellStyle name="Normalny 7 2 4 3 2 2 2 2 2 2 2" xfId="19657" xr:uid="{E751A4D0-C63C-4805-9AE2-E60E06530F71}"/>
    <cellStyle name="Normalny 7 2 4 3 2 2 2 2 2 3" xfId="19658" xr:uid="{004CE618-5CD6-4ED1-B5C5-6EBA3A9931E3}"/>
    <cellStyle name="Normalny 7 2 4 3 2 2 2 2 3" xfId="19659" xr:uid="{2CAFE151-BD6A-405E-B54E-6FD5466D7BCF}"/>
    <cellStyle name="Normalny 7 2 4 3 2 2 2 2 3 2" xfId="19660" xr:uid="{B400CB1C-CF5A-425E-8A64-C287DD49A8E5}"/>
    <cellStyle name="Normalny 7 2 4 3 2 2 2 2 4" xfId="19661" xr:uid="{DF6849EA-CA25-40AD-B602-D9E97C4C02A0}"/>
    <cellStyle name="Normalny 7 2 4 3 2 2 2 3" xfId="19662" xr:uid="{B6A9F4BC-84C6-47F2-BD52-04D19F10805D}"/>
    <cellStyle name="Normalny 7 2 4 3 2 2 2 3 2" xfId="19663" xr:uid="{CA780AAD-4030-4BDC-9335-76A7124BEC85}"/>
    <cellStyle name="Normalny 7 2 4 3 2 2 2 3 2 2" xfId="19664" xr:uid="{AC83F32F-880C-4426-90BA-44F987BE6F22}"/>
    <cellStyle name="Normalny 7 2 4 3 2 2 2 3 3" xfId="19665" xr:uid="{005ABD44-7D4A-4C8F-9933-24C880BFF50D}"/>
    <cellStyle name="Normalny 7 2 4 3 2 2 2 4" xfId="19666" xr:uid="{C030F84B-8BE3-46C5-B89C-84817601CD02}"/>
    <cellStyle name="Normalny 7 2 4 3 2 2 2 4 2" xfId="19667" xr:uid="{80FB498F-1280-4929-A0EA-76091456F682}"/>
    <cellStyle name="Normalny 7 2 4 3 2 2 2 5" xfId="19668" xr:uid="{3F205E67-DE2B-4597-9EC6-DE71FC37F7D7}"/>
    <cellStyle name="Normalny 7 2 4 3 2 2 3" xfId="19669" xr:uid="{BD3CD6E8-FA23-48D2-B214-291F464813FA}"/>
    <cellStyle name="Normalny 7 2 4 3 2 2 3 2" xfId="19670" xr:uid="{B7D3B3A4-C7BC-4D7D-8805-6C8DFA2137F9}"/>
    <cellStyle name="Normalny 7 2 4 3 2 2 3 2 2" xfId="19671" xr:uid="{C9C4305B-DEA9-48FC-9116-AF3EF640B36E}"/>
    <cellStyle name="Normalny 7 2 4 3 2 2 3 2 2 2" xfId="19672" xr:uid="{6A36407F-9C46-43A6-A2B8-C0BE3CE982BF}"/>
    <cellStyle name="Normalny 7 2 4 3 2 2 3 2 3" xfId="19673" xr:uid="{019D91E2-6498-4FCB-B864-BF8BD02368BA}"/>
    <cellStyle name="Normalny 7 2 4 3 2 2 3 3" xfId="19674" xr:uid="{1E952303-2CE8-4CC5-BFF0-43B121F5BE52}"/>
    <cellStyle name="Normalny 7 2 4 3 2 2 3 3 2" xfId="19675" xr:uid="{CD103C62-D90B-4AC9-BDA2-166E23A2D815}"/>
    <cellStyle name="Normalny 7 2 4 3 2 2 3 4" xfId="19676" xr:uid="{FA43CEC7-69D1-49D9-926C-34DD4657253B}"/>
    <cellStyle name="Normalny 7 2 4 3 2 2 4" xfId="19677" xr:uid="{894DE7AF-A34D-43D7-8D22-354D9F6E5CB1}"/>
    <cellStyle name="Normalny 7 2 4 3 2 2 4 2" xfId="19678" xr:uid="{71947808-4C40-4C7C-AA7B-680D6B49FBE9}"/>
    <cellStyle name="Normalny 7 2 4 3 2 2 4 2 2" xfId="19679" xr:uid="{5FFEB777-2C06-460F-ABDF-C17F0FFB1DF1}"/>
    <cellStyle name="Normalny 7 2 4 3 2 2 4 3" xfId="19680" xr:uid="{592B554A-C421-425D-9516-C45C3035C0FF}"/>
    <cellStyle name="Normalny 7 2 4 3 2 2 5" xfId="19681" xr:uid="{16C88DB6-CB2A-4277-B027-0DC0085B83E1}"/>
    <cellStyle name="Normalny 7 2 4 3 2 2 5 2" xfId="19682" xr:uid="{22373CAE-F2D1-4C1F-B785-C01E2A87DDD1}"/>
    <cellStyle name="Normalny 7 2 4 3 2 2 6" xfId="19683" xr:uid="{75A8FC7A-1091-4883-B245-004F5EB2F880}"/>
    <cellStyle name="Normalny 7 2 4 3 2 3" xfId="19684" xr:uid="{DC6BB51D-B2DF-495E-9EB0-4916D928CB91}"/>
    <cellStyle name="Normalny 7 2 4 3 2 3 2" xfId="19685" xr:uid="{D9F76C0B-AC6F-4F3C-99AA-78FC85DB9510}"/>
    <cellStyle name="Normalny 7 2 4 3 2 3 2 2" xfId="19686" xr:uid="{AD0CCB54-0C06-4692-B021-417D80E44A84}"/>
    <cellStyle name="Normalny 7 2 4 3 2 3 2 2 2" xfId="19687" xr:uid="{5F32B00D-D2CD-47B4-8757-0106868154E8}"/>
    <cellStyle name="Normalny 7 2 4 3 2 3 2 2 2 2" xfId="19688" xr:uid="{A0ECDAFC-8348-4E6C-A11E-C7BF4195AFA5}"/>
    <cellStyle name="Normalny 7 2 4 3 2 3 2 2 3" xfId="19689" xr:uid="{98DE3EC9-A24C-452E-9152-E2438DA2BD9A}"/>
    <cellStyle name="Normalny 7 2 4 3 2 3 2 3" xfId="19690" xr:uid="{3E8D56AB-34D0-4450-A41F-0C7C4483E733}"/>
    <cellStyle name="Normalny 7 2 4 3 2 3 2 3 2" xfId="19691" xr:uid="{D88BD25A-7069-4D43-8390-059B53818774}"/>
    <cellStyle name="Normalny 7 2 4 3 2 3 2 4" xfId="19692" xr:uid="{FDE03A06-1FEE-433A-8D6D-06957CEB31DB}"/>
    <cellStyle name="Normalny 7 2 4 3 2 3 3" xfId="19693" xr:uid="{3B488679-C721-441B-B49B-B15726F85069}"/>
    <cellStyle name="Normalny 7 2 4 3 2 3 3 2" xfId="19694" xr:uid="{425891E6-4B2C-4DEF-866E-4675E2530678}"/>
    <cellStyle name="Normalny 7 2 4 3 2 3 3 2 2" xfId="19695" xr:uid="{448EF713-2A4D-46FC-A0AE-19F98745EB61}"/>
    <cellStyle name="Normalny 7 2 4 3 2 3 3 3" xfId="19696" xr:uid="{BA0B4455-E3E9-491B-A605-8D4BA4870794}"/>
    <cellStyle name="Normalny 7 2 4 3 2 3 4" xfId="19697" xr:uid="{E7B0CD85-67C7-4E05-9B1A-912DCC15C10D}"/>
    <cellStyle name="Normalny 7 2 4 3 2 3 4 2" xfId="19698" xr:uid="{87787F6F-B2E2-47BC-9A43-FF8FCDC937CB}"/>
    <cellStyle name="Normalny 7 2 4 3 2 3 5" xfId="19699" xr:uid="{99417EC6-9BF8-4843-88AF-80F4C9EDEF08}"/>
    <cellStyle name="Normalny 7 2 4 3 2 4" xfId="19700" xr:uid="{A689445B-8B47-42FE-B8AA-42398EE96F37}"/>
    <cellStyle name="Normalny 7 2 4 3 2 4 2" xfId="19701" xr:uid="{9B56C1A0-C509-4647-82BB-D08793E7B1F4}"/>
    <cellStyle name="Normalny 7 2 4 3 2 4 2 2" xfId="19702" xr:uid="{102D9312-1A03-458D-9786-53E808DCFDDA}"/>
    <cellStyle name="Normalny 7 2 4 3 2 4 2 2 2" xfId="19703" xr:uid="{1B68B2AD-5221-468A-B321-9E1E44B3DD19}"/>
    <cellStyle name="Normalny 7 2 4 3 2 4 2 3" xfId="19704" xr:uid="{716EBCCD-BB7A-446B-AA7A-3F35D989F1AC}"/>
    <cellStyle name="Normalny 7 2 4 3 2 4 3" xfId="19705" xr:uid="{206884FF-07E0-4FCC-A922-B69B85791F38}"/>
    <cellStyle name="Normalny 7 2 4 3 2 4 3 2" xfId="19706" xr:uid="{79B7D02E-C6EF-48A1-8892-05D29666181B}"/>
    <cellStyle name="Normalny 7 2 4 3 2 4 4" xfId="19707" xr:uid="{10C82345-2CA8-42CC-8828-B7B6FE45ADCD}"/>
    <cellStyle name="Normalny 7 2 4 3 2 5" xfId="19708" xr:uid="{97C5E640-07BC-4AAF-BD6F-EBB468BC9051}"/>
    <cellStyle name="Normalny 7 2 4 3 2 5 2" xfId="19709" xr:uid="{C67DE68C-C0D0-4658-BBE4-A4E2F086D846}"/>
    <cellStyle name="Normalny 7 2 4 3 2 5 2 2" xfId="19710" xr:uid="{2AEE7164-23BE-4F6D-8D7B-AB5F6CF41B8D}"/>
    <cellStyle name="Normalny 7 2 4 3 2 5 3" xfId="19711" xr:uid="{8570E290-50D1-415E-AD7A-F63229783541}"/>
    <cellStyle name="Normalny 7 2 4 3 2 6" xfId="19712" xr:uid="{F9F39008-989C-4BA2-957F-99956A436920}"/>
    <cellStyle name="Normalny 7 2 4 3 2 6 2" xfId="19713" xr:uid="{A6777073-94C6-4D1E-B0E6-8F784696FBD0}"/>
    <cellStyle name="Normalny 7 2 4 3 2 7" xfId="19714" xr:uid="{6CBBD198-3521-4FE7-8F17-8AB2185D5A23}"/>
    <cellStyle name="Normalny 7 2 4 3 3" xfId="19715" xr:uid="{1CCEFFC1-BDF6-4931-AC03-FC8EB000FAFA}"/>
    <cellStyle name="Normalny 7 2 4 3 3 2" xfId="19716" xr:uid="{281CF78C-C828-4DA6-84B3-C35D517AAE44}"/>
    <cellStyle name="Normalny 7 2 4 3 3 2 2" xfId="19717" xr:uid="{D27938BF-2681-4399-ACA6-A39E21A7A6F6}"/>
    <cellStyle name="Normalny 7 2 4 3 3 2 2 2" xfId="19718" xr:uid="{53AB02AF-7524-4AD0-9797-5178FB026142}"/>
    <cellStyle name="Normalny 7 2 4 3 3 2 2 2 2" xfId="19719" xr:uid="{B57C25C0-3599-471E-A0AF-DDF2AB4F5AF4}"/>
    <cellStyle name="Normalny 7 2 4 3 3 2 2 2 2 2" xfId="19720" xr:uid="{141C0553-0759-4701-9A2F-749E9CE59AEB}"/>
    <cellStyle name="Normalny 7 2 4 3 3 2 2 2 3" xfId="19721" xr:uid="{6432C43F-9164-49A5-8415-4D106DBA881A}"/>
    <cellStyle name="Normalny 7 2 4 3 3 2 2 3" xfId="19722" xr:uid="{06A7A3D0-3548-440D-81C2-AA79D7D2B70C}"/>
    <cellStyle name="Normalny 7 2 4 3 3 2 2 3 2" xfId="19723" xr:uid="{A5C4196A-2B02-4AEE-96E9-237C0D1F86F5}"/>
    <cellStyle name="Normalny 7 2 4 3 3 2 2 4" xfId="19724" xr:uid="{57F175CF-3E1B-48F4-952E-061C85E8552E}"/>
    <cellStyle name="Normalny 7 2 4 3 3 2 3" xfId="19725" xr:uid="{417B4119-161B-4AC1-91BE-1DDC1702C2B0}"/>
    <cellStyle name="Normalny 7 2 4 3 3 2 3 2" xfId="19726" xr:uid="{705AFF14-55D7-4A2B-B245-8D8933A7F5BD}"/>
    <cellStyle name="Normalny 7 2 4 3 3 2 3 2 2" xfId="19727" xr:uid="{26AA6480-745E-42C0-9BF1-DDF426CF0C29}"/>
    <cellStyle name="Normalny 7 2 4 3 3 2 3 3" xfId="19728" xr:uid="{55EFE490-1D4A-4879-B88F-CA21B3DB64AB}"/>
    <cellStyle name="Normalny 7 2 4 3 3 2 4" xfId="19729" xr:uid="{B6025A8C-90C5-43B3-B407-3C6395B12B4C}"/>
    <cellStyle name="Normalny 7 2 4 3 3 2 4 2" xfId="19730" xr:uid="{CA2EFEFF-676C-4880-98F9-BBD84E1F96AE}"/>
    <cellStyle name="Normalny 7 2 4 3 3 2 5" xfId="19731" xr:uid="{EDC8939F-C02C-482E-9460-D0E4545833E3}"/>
    <cellStyle name="Normalny 7 2 4 3 3 3" xfId="19732" xr:uid="{F67E36E4-D8CC-4798-AA42-5067AA67DC87}"/>
    <cellStyle name="Normalny 7 2 4 3 3 3 2" xfId="19733" xr:uid="{26A292D7-2D3C-4351-90AD-4DA5B53C9D6E}"/>
    <cellStyle name="Normalny 7 2 4 3 3 3 2 2" xfId="19734" xr:uid="{E1BAEE90-3C9C-46CF-AD4F-B59F959B814E}"/>
    <cellStyle name="Normalny 7 2 4 3 3 3 2 2 2" xfId="19735" xr:uid="{C914367A-2666-40D5-A2AC-D3899F31286C}"/>
    <cellStyle name="Normalny 7 2 4 3 3 3 2 3" xfId="19736" xr:uid="{1C2FB48D-C63D-47E8-9453-E25F5795EEE7}"/>
    <cellStyle name="Normalny 7 2 4 3 3 3 3" xfId="19737" xr:uid="{6227E0F7-7151-40C7-BA12-DE885097C254}"/>
    <cellStyle name="Normalny 7 2 4 3 3 3 3 2" xfId="19738" xr:uid="{F943AE04-337D-4F66-98D8-12ED5F7F4B73}"/>
    <cellStyle name="Normalny 7 2 4 3 3 3 4" xfId="19739" xr:uid="{66196BDC-2507-4685-8D9C-DE35F5EB493B}"/>
    <cellStyle name="Normalny 7 2 4 3 3 4" xfId="19740" xr:uid="{8F741289-0B8C-45AC-8162-32951FD0C074}"/>
    <cellStyle name="Normalny 7 2 4 3 3 4 2" xfId="19741" xr:uid="{14EC55E4-7C46-4805-A95C-812B623E9CE0}"/>
    <cellStyle name="Normalny 7 2 4 3 3 4 2 2" xfId="19742" xr:uid="{0AF40627-7B55-4819-AA95-5202BBC5203A}"/>
    <cellStyle name="Normalny 7 2 4 3 3 4 3" xfId="19743" xr:uid="{C41A160D-B92E-4FED-8DE8-885C2F67F217}"/>
    <cellStyle name="Normalny 7 2 4 3 3 5" xfId="19744" xr:uid="{840F6BEC-21CD-484D-B05B-02EF58F27E22}"/>
    <cellStyle name="Normalny 7 2 4 3 3 5 2" xfId="19745" xr:uid="{14E46A05-B765-41DE-8E14-23BE21789675}"/>
    <cellStyle name="Normalny 7 2 4 3 3 6" xfId="19746" xr:uid="{29D3F374-AAF4-41CE-80B6-BB4F9E2D09A6}"/>
    <cellStyle name="Normalny 7 2 4 3 4" xfId="19747" xr:uid="{0B65C28D-D9D8-4AA2-98C6-0E721D40E344}"/>
    <cellStyle name="Normalny 7 2 4 3 4 2" xfId="19748" xr:uid="{49FB9573-403A-4C06-965E-018760882452}"/>
    <cellStyle name="Normalny 7 2 4 3 4 2 2" xfId="19749" xr:uid="{55441502-9390-4B79-82B8-A81D94F08CCE}"/>
    <cellStyle name="Normalny 7 2 4 3 4 2 2 2" xfId="19750" xr:uid="{916B34AB-F392-4C45-A285-E725B3A71CF0}"/>
    <cellStyle name="Normalny 7 2 4 3 4 2 2 2 2" xfId="19751" xr:uid="{BB4C3C33-D683-4A96-8BB0-407894D23190}"/>
    <cellStyle name="Normalny 7 2 4 3 4 2 2 3" xfId="19752" xr:uid="{0B9065AA-8755-454E-BFA2-03E80D5B5044}"/>
    <cellStyle name="Normalny 7 2 4 3 4 2 3" xfId="19753" xr:uid="{DCFDC2A7-F99C-42CC-855C-55515E6EB806}"/>
    <cellStyle name="Normalny 7 2 4 3 4 2 3 2" xfId="19754" xr:uid="{61955B16-3230-4FF3-B444-24B695E4821F}"/>
    <cellStyle name="Normalny 7 2 4 3 4 2 4" xfId="19755" xr:uid="{20FE9E9F-3193-49DC-9A34-D5EFCFBBCF79}"/>
    <cellStyle name="Normalny 7 2 4 3 4 3" xfId="19756" xr:uid="{48D554BF-4179-4E08-9032-38A865549813}"/>
    <cellStyle name="Normalny 7 2 4 3 4 3 2" xfId="19757" xr:uid="{73C3A77F-4865-4166-8867-0518DD2A92D0}"/>
    <cellStyle name="Normalny 7 2 4 3 4 3 2 2" xfId="19758" xr:uid="{20D540A2-99DD-4CEB-815F-D32E2C0A72C5}"/>
    <cellStyle name="Normalny 7 2 4 3 4 3 3" xfId="19759" xr:uid="{DB6B9AF6-E293-47E8-906E-0A544504B67D}"/>
    <cellStyle name="Normalny 7 2 4 3 4 4" xfId="19760" xr:uid="{E09BB3F7-3072-492A-B92B-589A6E6D3941}"/>
    <cellStyle name="Normalny 7 2 4 3 4 4 2" xfId="19761" xr:uid="{69C879AF-A5C2-49F4-993E-5DF7AC466ABF}"/>
    <cellStyle name="Normalny 7 2 4 3 4 5" xfId="19762" xr:uid="{138C2759-ABDA-474B-9C9C-D738B3FEE87A}"/>
    <cellStyle name="Normalny 7 2 4 3 5" xfId="19763" xr:uid="{09BD39DC-9419-41BA-A94D-F998C99CF7FD}"/>
    <cellStyle name="Normalny 7 2 4 3 5 2" xfId="19764" xr:uid="{138E4C78-754E-4CA6-B60B-B3F04DCFAC01}"/>
    <cellStyle name="Normalny 7 2 4 3 5 2 2" xfId="19765" xr:uid="{417AE7A6-1571-4153-9B8D-D4F067258FC7}"/>
    <cellStyle name="Normalny 7 2 4 3 5 2 2 2" xfId="19766" xr:uid="{08516DCB-838F-41C5-8FB5-8F5EF0AED1D2}"/>
    <cellStyle name="Normalny 7 2 4 3 5 2 3" xfId="19767" xr:uid="{39117CE7-BB8A-4298-B65D-17A851B73F40}"/>
    <cellStyle name="Normalny 7 2 4 3 5 3" xfId="19768" xr:uid="{DE851AFD-B18B-4BA5-99F0-C5994561D2BB}"/>
    <cellStyle name="Normalny 7 2 4 3 5 3 2" xfId="19769" xr:uid="{CADD672B-AA81-4416-9627-813B30F2E2A2}"/>
    <cellStyle name="Normalny 7 2 4 3 5 4" xfId="19770" xr:uid="{692EC01A-3ADB-4198-89AB-47BF6B3FB522}"/>
    <cellStyle name="Normalny 7 2 4 3 6" xfId="19771" xr:uid="{19055B3F-C014-47E6-96D2-803AE864665D}"/>
    <cellStyle name="Normalny 7 2 4 3 6 2" xfId="19772" xr:uid="{4B8F45D2-E969-4874-8593-8E798F6097F1}"/>
    <cellStyle name="Normalny 7 2 4 3 6 2 2" xfId="19773" xr:uid="{C5DEBD81-30DB-421E-90B3-DBCE5A206BFC}"/>
    <cellStyle name="Normalny 7 2 4 3 6 3" xfId="19774" xr:uid="{AA44ABE1-1517-4D22-AE9A-96297522189C}"/>
    <cellStyle name="Normalny 7 2 4 3 7" xfId="19775" xr:uid="{60BDD70A-AEA1-40AF-9A89-AF7325D45295}"/>
    <cellStyle name="Normalny 7 2 4 3 7 2" xfId="19776" xr:uid="{057E6A6D-E229-4202-A50B-ED6A1630AAF3}"/>
    <cellStyle name="Normalny 7 2 4 3 8" xfId="19777" xr:uid="{B4A7DCEA-8A4D-41A5-B41B-26DA198389A3}"/>
    <cellStyle name="Normalny 7 2 4 4" xfId="19778" xr:uid="{17003788-FCE4-42A6-B035-522520747B05}"/>
    <cellStyle name="Normalny 7 2 4 4 2" xfId="19779" xr:uid="{A7611E5D-C664-47FB-BCF8-2D631924E5DE}"/>
    <cellStyle name="Normalny 7 2 4 4 2 2" xfId="19780" xr:uid="{9906ADFD-AAFF-4856-ACE8-0779643922BC}"/>
    <cellStyle name="Normalny 7 2 4 4 2 2 2" xfId="19781" xr:uid="{3B29DF97-6F96-4331-9DA6-7747CA4770E8}"/>
    <cellStyle name="Normalny 7 2 4 4 2 2 2 2" xfId="19782" xr:uid="{CE1CCF2A-C5DB-44D1-BC1F-A8A88995CD03}"/>
    <cellStyle name="Normalny 7 2 4 4 2 2 2 2 2" xfId="19783" xr:uid="{9102D0C9-3393-478B-A5B7-A9C73D2511A0}"/>
    <cellStyle name="Normalny 7 2 4 4 2 2 2 2 2 2" xfId="19784" xr:uid="{478F474A-804F-4158-BAB5-CD40F0365D4D}"/>
    <cellStyle name="Normalny 7 2 4 4 2 2 2 2 3" xfId="19785" xr:uid="{4E60F752-5C82-454B-AF4D-12BB4E24CE6C}"/>
    <cellStyle name="Normalny 7 2 4 4 2 2 2 3" xfId="19786" xr:uid="{1D0D823A-A73F-47D4-BE2E-6C965B60C33C}"/>
    <cellStyle name="Normalny 7 2 4 4 2 2 2 3 2" xfId="19787" xr:uid="{437D6FE6-911F-4BA9-9EB4-B1D2B2BD10BA}"/>
    <cellStyle name="Normalny 7 2 4 4 2 2 2 4" xfId="19788" xr:uid="{01B50B3E-CC68-4DD0-9ECA-6FC9CF09A96A}"/>
    <cellStyle name="Normalny 7 2 4 4 2 2 3" xfId="19789" xr:uid="{D78C5766-4A2C-4DDE-8C95-F65990BA05B5}"/>
    <cellStyle name="Normalny 7 2 4 4 2 2 3 2" xfId="19790" xr:uid="{9AAD84B6-11BC-4BCF-BC61-24EE7E512DAF}"/>
    <cellStyle name="Normalny 7 2 4 4 2 2 3 2 2" xfId="19791" xr:uid="{C552FC9B-F57C-484B-BEC4-9B4F1D5E757E}"/>
    <cellStyle name="Normalny 7 2 4 4 2 2 3 3" xfId="19792" xr:uid="{81F5F2AE-296F-4CBA-924F-541C63D28FD4}"/>
    <cellStyle name="Normalny 7 2 4 4 2 2 4" xfId="19793" xr:uid="{32D451F1-54B0-496F-A332-EF30D1F955A0}"/>
    <cellStyle name="Normalny 7 2 4 4 2 2 4 2" xfId="19794" xr:uid="{4A753D13-BDDD-4901-8874-1E905739274C}"/>
    <cellStyle name="Normalny 7 2 4 4 2 2 5" xfId="19795" xr:uid="{800F3712-BADD-495E-9522-148B4527F989}"/>
    <cellStyle name="Normalny 7 2 4 4 2 3" xfId="19796" xr:uid="{AE3E589F-3F51-497F-957A-F6841AC3E595}"/>
    <cellStyle name="Normalny 7 2 4 4 2 3 2" xfId="19797" xr:uid="{F86F787C-70D7-43BE-AAEE-73DF7903371F}"/>
    <cellStyle name="Normalny 7 2 4 4 2 3 2 2" xfId="19798" xr:uid="{6E5B646E-A946-47BD-82E4-C022E7DC9EF0}"/>
    <cellStyle name="Normalny 7 2 4 4 2 3 2 2 2" xfId="19799" xr:uid="{F2425AA4-E2A9-4DBC-ACE0-1DD3A81FDF7D}"/>
    <cellStyle name="Normalny 7 2 4 4 2 3 2 3" xfId="19800" xr:uid="{4D9EA2E7-DA9C-47FF-BFA5-914F0091592A}"/>
    <cellStyle name="Normalny 7 2 4 4 2 3 3" xfId="19801" xr:uid="{3E404BBC-0DB2-4F57-8717-830DCBA2E020}"/>
    <cellStyle name="Normalny 7 2 4 4 2 3 3 2" xfId="19802" xr:uid="{76E2E0C1-AC7F-496F-B30D-7856A0B9DF09}"/>
    <cellStyle name="Normalny 7 2 4 4 2 3 4" xfId="19803" xr:uid="{F64B35CD-2754-4860-A487-3A9F30A518E3}"/>
    <cellStyle name="Normalny 7 2 4 4 2 4" xfId="19804" xr:uid="{CA41A557-CCDA-413B-89F0-01262852C10E}"/>
    <cellStyle name="Normalny 7 2 4 4 2 4 2" xfId="19805" xr:uid="{D1BFE3F3-A1E2-4B17-9AE3-11D8CC2CA3FD}"/>
    <cellStyle name="Normalny 7 2 4 4 2 4 2 2" xfId="19806" xr:uid="{5EEB2416-968B-42BB-B621-59CDCA33573A}"/>
    <cellStyle name="Normalny 7 2 4 4 2 4 3" xfId="19807" xr:uid="{EED4809F-E60E-4E54-BEEA-80E9F369C61F}"/>
    <cellStyle name="Normalny 7 2 4 4 2 5" xfId="19808" xr:uid="{61528242-2EF0-425B-817F-A27C7719081B}"/>
    <cellStyle name="Normalny 7 2 4 4 2 5 2" xfId="19809" xr:uid="{E5A5EEC2-85A5-481D-85E8-74AA76DDA36E}"/>
    <cellStyle name="Normalny 7 2 4 4 2 6" xfId="19810" xr:uid="{F7FE7AEA-474A-4B08-843B-B9CEE8E992ED}"/>
    <cellStyle name="Normalny 7 2 4 4 3" xfId="19811" xr:uid="{3BA755E4-E452-4E05-9BA4-C0E32586CD68}"/>
    <cellStyle name="Normalny 7 2 4 4 3 2" xfId="19812" xr:uid="{E34852E2-48B1-4780-99B4-78B13C3AA52B}"/>
    <cellStyle name="Normalny 7 2 4 4 3 2 2" xfId="19813" xr:uid="{F361165A-125D-46B0-A208-812BF311596A}"/>
    <cellStyle name="Normalny 7 2 4 4 3 2 2 2" xfId="19814" xr:uid="{FBE4549C-0D7F-4866-A7DE-9853928FF542}"/>
    <cellStyle name="Normalny 7 2 4 4 3 2 2 2 2" xfId="19815" xr:uid="{6CF64F66-EA6A-4ED7-9C02-A18FA178D47F}"/>
    <cellStyle name="Normalny 7 2 4 4 3 2 2 3" xfId="19816" xr:uid="{3B105422-A695-4873-978B-EFD418C2942B}"/>
    <cellStyle name="Normalny 7 2 4 4 3 2 3" xfId="19817" xr:uid="{A1AC065F-3D54-46E9-AA60-AC1ACBC2D60C}"/>
    <cellStyle name="Normalny 7 2 4 4 3 2 3 2" xfId="19818" xr:uid="{CE5DDC73-6F45-492D-A840-42BFD1D0E78B}"/>
    <cellStyle name="Normalny 7 2 4 4 3 2 4" xfId="19819" xr:uid="{1378F691-292C-4143-A343-EA22A3B66733}"/>
    <cellStyle name="Normalny 7 2 4 4 3 3" xfId="19820" xr:uid="{8DFED819-D42E-4463-8176-4013C01E57BE}"/>
    <cellStyle name="Normalny 7 2 4 4 3 3 2" xfId="19821" xr:uid="{13049D36-BB22-4BC4-8FC6-24623E6A4EA8}"/>
    <cellStyle name="Normalny 7 2 4 4 3 3 2 2" xfId="19822" xr:uid="{F5D73FA6-80B3-4C08-A65C-1437B43A4161}"/>
    <cellStyle name="Normalny 7 2 4 4 3 3 3" xfId="19823" xr:uid="{818121D5-784A-4F3F-96DA-DBBCC2E502C5}"/>
    <cellStyle name="Normalny 7 2 4 4 3 4" xfId="19824" xr:uid="{0475A6AC-FC3B-49E2-BC03-697EAC0E5C5A}"/>
    <cellStyle name="Normalny 7 2 4 4 3 4 2" xfId="19825" xr:uid="{40C37603-FF14-4439-AE1E-06573AAF0C20}"/>
    <cellStyle name="Normalny 7 2 4 4 3 5" xfId="19826" xr:uid="{41A68F3B-EB18-4A18-9E06-7D7EF9DA7C95}"/>
    <cellStyle name="Normalny 7 2 4 4 4" xfId="19827" xr:uid="{0320F657-97E0-4BD1-978C-6DCDBFB21AF5}"/>
    <cellStyle name="Normalny 7 2 4 4 4 2" xfId="19828" xr:uid="{ADE7D09B-0755-4A6A-BC29-BCB158094D11}"/>
    <cellStyle name="Normalny 7 2 4 4 4 2 2" xfId="19829" xr:uid="{EF354D63-014B-47B4-A0F5-415A30194054}"/>
    <cellStyle name="Normalny 7 2 4 4 4 2 2 2" xfId="19830" xr:uid="{ABE5881B-0622-4B38-A7E2-AC151EBF87B9}"/>
    <cellStyle name="Normalny 7 2 4 4 4 2 3" xfId="19831" xr:uid="{83F00710-39F1-44B8-A6CD-FAE82EAF4612}"/>
    <cellStyle name="Normalny 7 2 4 4 4 3" xfId="19832" xr:uid="{319C380F-D0E1-49D1-A569-1ABB2CD0A32D}"/>
    <cellStyle name="Normalny 7 2 4 4 4 3 2" xfId="19833" xr:uid="{94325ED9-3EA9-488B-A848-C08F5CC9AA82}"/>
    <cellStyle name="Normalny 7 2 4 4 4 4" xfId="19834" xr:uid="{F420B2DA-CCBE-473E-BA9A-C22D8CE5CF9C}"/>
    <cellStyle name="Normalny 7 2 4 4 5" xfId="19835" xr:uid="{301D323F-7D39-4311-8075-63BAE0E3547D}"/>
    <cellStyle name="Normalny 7 2 4 4 5 2" xfId="19836" xr:uid="{BB2F0A10-5128-4426-8B0B-CCE73812987A}"/>
    <cellStyle name="Normalny 7 2 4 4 5 2 2" xfId="19837" xr:uid="{333FD4CE-FF60-44DA-B0DA-D96C3A51EB2E}"/>
    <cellStyle name="Normalny 7 2 4 4 5 3" xfId="19838" xr:uid="{6F58438C-8C1F-4CF4-9980-A7720F4C5FED}"/>
    <cellStyle name="Normalny 7 2 4 4 6" xfId="19839" xr:uid="{453ACFA8-8203-4DF2-AE6E-754E80710D55}"/>
    <cellStyle name="Normalny 7 2 4 4 6 2" xfId="19840" xr:uid="{3622F497-AAD9-4C5B-B1D4-EB56EB42F87C}"/>
    <cellStyle name="Normalny 7 2 4 4 7" xfId="19841" xr:uid="{F0D5D491-C82B-4ECF-B866-088E2E1622C8}"/>
    <cellStyle name="Normalny 7 2 4 5" xfId="19842" xr:uid="{594C2B48-96A1-4D70-8529-29EF6C49F8A9}"/>
    <cellStyle name="Normalny 7 2 4 5 2" xfId="19843" xr:uid="{D69ED359-60B3-4860-A701-8160915EF0D7}"/>
    <cellStyle name="Normalny 7 2 4 5 2 2" xfId="19844" xr:uid="{F49AC326-6D72-45BB-9266-7B8C0E4C352B}"/>
    <cellStyle name="Normalny 7 2 4 5 2 2 2" xfId="19845" xr:uid="{0EB123C6-C54F-4434-9E5A-121E9F26BE2C}"/>
    <cellStyle name="Normalny 7 2 4 5 2 2 2 2" xfId="19846" xr:uid="{B9EEB8E8-7972-4D7F-A5FD-9882ACD683B0}"/>
    <cellStyle name="Normalny 7 2 4 5 2 2 2 2 2" xfId="19847" xr:uid="{9BCF1E9E-7B00-4FAC-B91E-872F5E4EFA44}"/>
    <cellStyle name="Normalny 7 2 4 5 2 2 2 3" xfId="19848" xr:uid="{4E23D22D-579B-4C4B-A02E-8B112F13547A}"/>
    <cellStyle name="Normalny 7 2 4 5 2 2 3" xfId="19849" xr:uid="{CC674557-E225-4D7D-863D-9900F13C40EC}"/>
    <cellStyle name="Normalny 7 2 4 5 2 2 3 2" xfId="19850" xr:uid="{688EE08F-39CE-4042-9F6A-11F313FA673F}"/>
    <cellStyle name="Normalny 7 2 4 5 2 2 4" xfId="19851" xr:uid="{145C9E2D-0491-4FC9-8A9A-B17B55897C5C}"/>
    <cellStyle name="Normalny 7 2 4 5 2 3" xfId="19852" xr:uid="{F22A5FF3-8175-4388-87B9-F8A306995389}"/>
    <cellStyle name="Normalny 7 2 4 5 2 3 2" xfId="19853" xr:uid="{F174087D-FE13-4E2C-B1BB-00807360ED3F}"/>
    <cellStyle name="Normalny 7 2 4 5 2 3 2 2" xfId="19854" xr:uid="{30349315-C3E2-424A-B9D9-E51CEBC5118C}"/>
    <cellStyle name="Normalny 7 2 4 5 2 3 3" xfId="19855" xr:uid="{72A0EDD0-2CC3-4928-B1A9-581E4ADFA9CC}"/>
    <cellStyle name="Normalny 7 2 4 5 2 4" xfId="19856" xr:uid="{DAA9CBB0-A251-478C-A206-FDE1C1B0201B}"/>
    <cellStyle name="Normalny 7 2 4 5 2 4 2" xfId="19857" xr:uid="{8F380478-F2E2-49E0-99E9-795F6A74A5F2}"/>
    <cellStyle name="Normalny 7 2 4 5 2 5" xfId="19858" xr:uid="{2FDB0440-E4FB-4767-9AB8-8457B06DB64D}"/>
    <cellStyle name="Normalny 7 2 4 5 3" xfId="19859" xr:uid="{9E28B8FB-003B-4030-B1E8-D47B69E1D404}"/>
    <cellStyle name="Normalny 7 2 4 5 3 2" xfId="19860" xr:uid="{9E82E592-2A98-4CA3-9A9E-1BD926FA9758}"/>
    <cellStyle name="Normalny 7 2 4 5 3 2 2" xfId="19861" xr:uid="{100C17F7-D88B-4305-AF30-5DC71961264D}"/>
    <cellStyle name="Normalny 7 2 4 5 3 2 2 2" xfId="19862" xr:uid="{C743496C-D2E5-414E-84B5-F20D4294BB49}"/>
    <cellStyle name="Normalny 7 2 4 5 3 2 3" xfId="19863" xr:uid="{893B2079-DAB0-4E6B-AB60-B91489A65DF4}"/>
    <cellStyle name="Normalny 7 2 4 5 3 3" xfId="19864" xr:uid="{99A2491E-56DB-4528-98C8-1C6DEFE92463}"/>
    <cellStyle name="Normalny 7 2 4 5 3 3 2" xfId="19865" xr:uid="{84811020-49C1-4941-B9EA-DB0D9AF081AF}"/>
    <cellStyle name="Normalny 7 2 4 5 3 4" xfId="19866" xr:uid="{5561846F-A295-4B31-92CA-2938B0E4FE23}"/>
    <cellStyle name="Normalny 7 2 4 5 4" xfId="19867" xr:uid="{03AB7A30-02D0-4EFD-B8B1-F00E9FC533EC}"/>
    <cellStyle name="Normalny 7 2 4 5 4 2" xfId="19868" xr:uid="{C345D31F-7114-41BF-AC3D-23DE580628D7}"/>
    <cellStyle name="Normalny 7 2 4 5 4 2 2" xfId="19869" xr:uid="{F924157D-14B0-47C5-B35F-33A2B55C04A7}"/>
    <cellStyle name="Normalny 7 2 4 5 4 3" xfId="19870" xr:uid="{CDEF8579-473A-485C-A68D-5866C0A63443}"/>
    <cellStyle name="Normalny 7 2 4 5 5" xfId="19871" xr:uid="{BA958AA5-2C9F-4455-B6AB-9C7457145308}"/>
    <cellStyle name="Normalny 7 2 4 5 5 2" xfId="19872" xr:uid="{D741F2B3-AD12-48AA-B360-8F35F49A4D4F}"/>
    <cellStyle name="Normalny 7 2 4 5 6" xfId="19873" xr:uid="{26C343CA-75EF-4DD6-B101-5A5D25FF9021}"/>
    <cellStyle name="Normalny 7 2 4 6" xfId="19874" xr:uid="{2F2152BB-6781-44C4-B228-7327B7C95977}"/>
    <cellStyle name="Normalny 7 2 4 6 2" xfId="19875" xr:uid="{C12C04BF-108F-43BB-8B8F-314F6C9638D3}"/>
    <cellStyle name="Normalny 7 2 4 6 2 2" xfId="19876" xr:uid="{EFADC52A-B668-4FF3-989A-DF7A230C1D71}"/>
    <cellStyle name="Normalny 7 2 4 6 2 2 2" xfId="19877" xr:uid="{F80A61FD-67EC-4263-BE83-D9E71A7558F2}"/>
    <cellStyle name="Normalny 7 2 4 6 2 2 2 2" xfId="19878" xr:uid="{811B02F3-871C-484C-B5EB-81798D3623A1}"/>
    <cellStyle name="Normalny 7 2 4 6 2 2 3" xfId="19879" xr:uid="{96E0C200-EA20-4FF2-B4A7-A1CBCB4DF81B}"/>
    <cellStyle name="Normalny 7 2 4 6 2 3" xfId="19880" xr:uid="{16D7AF97-B13B-49CC-9345-D44044EC88B0}"/>
    <cellStyle name="Normalny 7 2 4 6 2 3 2" xfId="19881" xr:uid="{1A1FF30A-2D72-48DD-AA69-AA90B4EDA505}"/>
    <cellStyle name="Normalny 7 2 4 6 2 4" xfId="19882" xr:uid="{67DD8DA6-7C99-46D6-8A89-20F4078F50C5}"/>
    <cellStyle name="Normalny 7 2 4 6 3" xfId="19883" xr:uid="{E3133A39-04A3-4220-85C0-F0FD74686206}"/>
    <cellStyle name="Normalny 7 2 4 6 3 2" xfId="19884" xr:uid="{34195E86-A41B-4D85-8E69-3D49FE11F1D2}"/>
    <cellStyle name="Normalny 7 2 4 6 3 2 2" xfId="19885" xr:uid="{0E1BBB7F-CBDA-4AE2-BFB4-5C92EDE8D78A}"/>
    <cellStyle name="Normalny 7 2 4 6 3 3" xfId="19886" xr:uid="{E2FE701B-165E-497C-9B0A-EE84F4224596}"/>
    <cellStyle name="Normalny 7 2 4 6 4" xfId="19887" xr:uid="{9B8C337A-2B9F-4FB8-8AB9-586070420277}"/>
    <cellStyle name="Normalny 7 2 4 6 4 2" xfId="19888" xr:uid="{EDD09A51-BE2F-420C-87B7-4AE1F2817444}"/>
    <cellStyle name="Normalny 7 2 4 6 5" xfId="19889" xr:uid="{7DEE657D-68A5-42F9-9E61-DB2F40C9C570}"/>
    <cellStyle name="Normalny 7 2 4 7" xfId="19890" xr:uid="{D0F0EED5-DDB1-47A0-8E8B-4606482E91CE}"/>
    <cellStyle name="Normalny 7 2 4 7 2" xfId="19891" xr:uid="{815FDBDE-814B-40A2-AE35-C0E91A91BDB2}"/>
    <cellStyle name="Normalny 7 2 4 7 2 2" xfId="19892" xr:uid="{48ECE0A9-FF53-42E9-885E-1FE567F01E2A}"/>
    <cellStyle name="Normalny 7 2 4 7 2 2 2" xfId="19893" xr:uid="{C16C0332-C487-48B8-BF31-59B7A6A3410D}"/>
    <cellStyle name="Normalny 7 2 4 7 2 3" xfId="19894" xr:uid="{E1426D37-8C37-4512-885B-883E1EE00FA7}"/>
    <cellStyle name="Normalny 7 2 4 7 3" xfId="19895" xr:uid="{890CCA9D-A6EE-4439-8FFD-4BEF53E2169F}"/>
    <cellStyle name="Normalny 7 2 4 7 3 2" xfId="19896" xr:uid="{54AE73DA-9EDE-49B3-AB51-526C4FD50019}"/>
    <cellStyle name="Normalny 7 2 4 7 4" xfId="19897" xr:uid="{9862807C-895E-4C15-9FE2-27E5410683DC}"/>
    <cellStyle name="Normalny 7 2 4 8" xfId="19898" xr:uid="{836CE834-760D-4774-9FB8-B6774D972311}"/>
    <cellStyle name="Normalny 7 2 4 8 2" xfId="19899" xr:uid="{4176B28C-7685-4AA5-B54A-5FE6612F5999}"/>
    <cellStyle name="Normalny 7 2 4 8 2 2" xfId="19900" xr:uid="{474178B8-1797-428E-99F8-CC24A3BF19EF}"/>
    <cellStyle name="Normalny 7 2 4 8 3" xfId="19901" xr:uid="{E7B6AD2C-C7AE-4007-8086-440B90E3349E}"/>
    <cellStyle name="Normalny 7 2 4 9" xfId="19902" xr:uid="{03AA8FB9-E8BA-45B0-83D9-6BBB61427213}"/>
    <cellStyle name="Normalny 7 2 4 9 2" xfId="19903" xr:uid="{85FFD4AC-26D7-4184-A23C-3AFD8D963288}"/>
    <cellStyle name="Normalny 7 2 5" xfId="19904" xr:uid="{AE861A7F-0F55-4CDF-AE1C-4010495CAF4E}"/>
    <cellStyle name="Normalny 7 2 5 2" xfId="19905" xr:uid="{6B2F0608-E316-4F7C-85FF-BCFB3C0AE4CF}"/>
    <cellStyle name="Normalny 7 2 5 2 2" xfId="19906" xr:uid="{AFEBD73E-E429-4607-A95C-540D8517CA60}"/>
    <cellStyle name="Normalny 7 2 5 2 2 2" xfId="19907" xr:uid="{4A56441F-04D6-4177-AE4B-F6C5D61196AD}"/>
    <cellStyle name="Normalny 7 2 5 2 2 2 2" xfId="19908" xr:uid="{2E9CC80C-C2A3-47E5-9E49-80C222B72A63}"/>
    <cellStyle name="Normalny 7 2 5 2 2 2 2 2" xfId="19909" xr:uid="{036A8B0B-F748-4248-A29B-A3803313504A}"/>
    <cellStyle name="Normalny 7 2 5 2 2 2 2 2 2" xfId="19910" xr:uid="{37DA12D4-462C-48BB-AB4F-E7BC2353DD76}"/>
    <cellStyle name="Normalny 7 2 5 2 2 2 2 2 2 2" xfId="19911" xr:uid="{0AC4A3F4-E211-4CB7-B177-85A932E5D3C1}"/>
    <cellStyle name="Normalny 7 2 5 2 2 2 2 2 2 2 2" xfId="19912" xr:uid="{891571CB-C865-4F48-84B2-A562AC5E5B69}"/>
    <cellStyle name="Normalny 7 2 5 2 2 2 2 2 2 3" xfId="19913" xr:uid="{E3FE78D8-02E0-4557-9418-2AAD0411BCF8}"/>
    <cellStyle name="Normalny 7 2 5 2 2 2 2 2 3" xfId="19914" xr:uid="{7B545DF9-E569-40EC-B8C1-D54FE3795E54}"/>
    <cellStyle name="Normalny 7 2 5 2 2 2 2 2 3 2" xfId="19915" xr:uid="{3EAD0B02-D882-4E63-A476-3BCCFA1ACD4B}"/>
    <cellStyle name="Normalny 7 2 5 2 2 2 2 2 4" xfId="19916" xr:uid="{FEE9B0BC-3628-42A2-8229-627F3FC815A8}"/>
    <cellStyle name="Normalny 7 2 5 2 2 2 2 3" xfId="19917" xr:uid="{A90EA79A-02FC-4E86-B67B-FDAE708D0BB6}"/>
    <cellStyle name="Normalny 7 2 5 2 2 2 2 3 2" xfId="19918" xr:uid="{2C426B58-6365-4625-AA0F-48BA7E144AA1}"/>
    <cellStyle name="Normalny 7 2 5 2 2 2 2 3 2 2" xfId="19919" xr:uid="{6F560E77-3FCB-4AD6-95C4-88F5AC5759EA}"/>
    <cellStyle name="Normalny 7 2 5 2 2 2 2 3 3" xfId="19920" xr:uid="{82165CE0-EEB5-42F9-819C-15FA30B7DF76}"/>
    <cellStyle name="Normalny 7 2 5 2 2 2 2 4" xfId="19921" xr:uid="{0FB3B670-26D4-433E-8E87-6CF1107C8173}"/>
    <cellStyle name="Normalny 7 2 5 2 2 2 2 4 2" xfId="19922" xr:uid="{572AD93A-F0D0-4F5A-ADFF-1A79394B485B}"/>
    <cellStyle name="Normalny 7 2 5 2 2 2 2 5" xfId="19923" xr:uid="{52DC1553-79F5-4EE9-8DE3-71E730A748B6}"/>
    <cellStyle name="Normalny 7 2 5 2 2 2 3" xfId="19924" xr:uid="{B84B6FFE-E7BA-43DC-AD11-E6F22E370B27}"/>
    <cellStyle name="Normalny 7 2 5 2 2 2 3 2" xfId="19925" xr:uid="{D5BA4942-3293-4620-849C-4E3E29F16CF5}"/>
    <cellStyle name="Normalny 7 2 5 2 2 2 3 2 2" xfId="19926" xr:uid="{0045E050-A8B5-4B20-89B4-7D1073BF2C56}"/>
    <cellStyle name="Normalny 7 2 5 2 2 2 3 2 2 2" xfId="19927" xr:uid="{469BE5B0-7A4B-4260-ADC3-5CD4C7814C6D}"/>
    <cellStyle name="Normalny 7 2 5 2 2 2 3 2 3" xfId="19928" xr:uid="{A47F198F-93F2-42FA-8929-BCD3A54D53AF}"/>
    <cellStyle name="Normalny 7 2 5 2 2 2 3 3" xfId="19929" xr:uid="{6A6B36CD-DA52-4AAD-B1C4-551AA191DCF0}"/>
    <cellStyle name="Normalny 7 2 5 2 2 2 3 3 2" xfId="19930" xr:uid="{1FC04DA7-80C9-43E9-B39A-2DB0F36C9E08}"/>
    <cellStyle name="Normalny 7 2 5 2 2 2 3 4" xfId="19931" xr:uid="{05CA2136-2413-4F40-B507-41736A5EACE0}"/>
    <cellStyle name="Normalny 7 2 5 2 2 2 4" xfId="19932" xr:uid="{7C27C9DD-C78F-4B6E-8D78-91B5AD6F6E2E}"/>
    <cellStyle name="Normalny 7 2 5 2 2 2 4 2" xfId="19933" xr:uid="{410ADCBF-B5F1-4E88-B3AB-767CDA6AC606}"/>
    <cellStyle name="Normalny 7 2 5 2 2 2 4 2 2" xfId="19934" xr:uid="{953CFDC1-5352-48D3-B02B-50F4469115CB}"/>
    <cellStyle name="Normalny 7 2 5 2 2 2 4 3" xfId="19935" xr:uid="{094CAC39-1B9B-4C3B-8EC9-81AF32E636C2}"/>
    <cellStyle name="Normalny 7 2 5 2 2 2 5" xfId="19936" xr:uid="{D869EAA0-3F02-4711-A743-AA073CDA4164}"/>
    <cellStyle name="Normalny 7 2 5 2 2 2 5 2" xfId="19937" xr:uid="{D3CAD7B0-3FE6-4241-B04C-8D0D12AFAEE7}"/>
    <cellStyle name="Normalny 7 2 5 2 2 2 6" xfId="19938" xr:uid="{AEAF9158-E815-4FC5-A8CA-4D9397362D5A}"/>
    <cellStyle name="Normalny 7 2 5 2 2 3" xfId="19939" xr:uid="{ADC2769C-811F-4DC5-A612-98969850F4BF}"/>
    <cellStyle name="Normalny 7 2 5 2 2 3 2" xfId="19940" xr:uid="{2159E14A-916E-4594-A04C-C86486D24261}"/>
    <cellStyle name="Normalny 7 2 5 2 2 3 2 2" xfId="19941" xr:uid="{C2903F84-F376-4A20-B2F6-F12901160C20}"/>
    <cellStyle name="Normalny 7 2 5 2 2 3 2 2 2" xfId="19942" xr:uid="{9CF73ECB-67F6-49A9-92E2-951040652067}"/>
    <cellStyle name="Normalny 7 2 5 2 2 3 2 2 2 2" xfId="19943" xr:uid="{273EBC97-527E-4016-A835-F2B9F9C1B259}"/>
    <cellStyle name="Normalny 7 2 5 2 2 3 2 2 3" xfId="19944" xr:uid="{43E9C316-8A18-432E-B4DC-2C5E8EA4015B}"/>
    <cellStyle name="Normalny 7 2 5 2 2 3 2 3" xfId="19945" xr:uid="{BD3BCD84-4BF4-4557-B09A-7B9293A58A69}"/>
    <cellStyle name="Normalny 7 2 5 2 2 3 2 3 2" xfId="19946" xr:uid="{3D4B272B-BC81-4A69-BF79-DBF93E926300}"/>
    <cellStyle name="Normalny 7 2 5 2 2 3 2 4" xfId="19947" xr:uid="{96430FA2-AD68-464B-AE4D-563E51D3F519}"/>
    <cellStyle name="Normalny 7 2 5 2 2 3 3" xfId="19948" xr:uid="{33544197-5570-4BF0-AEAB-D14AF625D7AB}"/>
    <cellStyle name="Normalny 7 2 5 2 2 3 3 2" xfId="19949" xr:uid="{86D450EC-E180-479B-B185-6492003E8DC9}"/>
    <cellStyle name="Normalny 7 2 5 2 2 3 3 2 2" xfId="19950" xr:uid="{706F5BC9-9C5A-467F-A10C-501BDAC32F59}"/>
    <cellStyle name="Normalny 7 2 5 2 2 3 3 3" xfId="19951" xr:uid="{5B77188B-791D-4AAE-B84E-828ED30D32DB}"/>
    <cellStyle name="Normalny 7 2 5 2 2 3 4" xfId="19952" xr:uid="{2AE54C3B-184D-4F06-B95F-5EEA9A5EE7D4}"/>
    <cellStyle name="Normalny 7 2 5 2 2 3 4 2" xfId="19953" xr:uid="{665F3FF6-9840-4333-A89C-6BBA94D9FA2E}"/>
    <cellStyle name="Normalny 7 2 5 2 2 3 5" xfId="19954" xr:uid="{4EFA4CC4-A6CF-430A-81EF-9BDC51C05BE8}"/>
    <cellStyle name="Normalny 7 2 5 2 2 4" xfId="19955" xr:uid="{8052EF75-856E-4B79-B3EF-368CFF2542E1}"/>
    <cellStyle name="Normalny 7 2 5 2 2 4 2" xfId="19956" xr:uid="{FEA21C39-1C60-4C35-979B-7235C752F2DD}"/>
    <cellStyle name="Normalny 7 2 5 2 2 4 2 2" xfId="19957" xr:uid="{1717EDA6-002D-45D0-9442-A03C127AFD5B}"/>
    <cellStyle name="Normalny 7 2 5 2 2 4 2 2 2" xfId="19958" xr:uid="{D47A5C06-AB50-4631-A62E-0484C9751807}"/>
    <cellStyle name="Normalny 7 2 5 2 2 4 2 3" xfId="19959" xr:uid="{85899E0F-8673-4440-8CE9-16071701B1B9}"/>
    <cellStyle name="Normalny 7 2 5 2 2 4 3" xfId="19960" xr:uid="{E4B75C20-0B21-4C0F-A367-859674D40A69}"/>
    <cellStyle name="Normalny 7 2 5 2 2 4 3 2" xfId="19961" xr:uid="{076B41D6-39CE-4B45-9E28-9A734DBE60DE}"/>
    <cellStyle name="Normalny 7 2 5 2 2 4 4" xfId="19962" xr:uid="{CDF1A0FE-E9C4-4603-9E94-D20332E464F6}"/>
    <cellStyle name="Normalny 7 2 5 2 2 5" xfId="19963" xr:uid="{26F12966-B19D-47B0-9C6C-F540B44747FF}"/>
    <cellStyle name="Normalny 7 2 5 2 2 5 2" xfId="19964" xr:uid="{41675889-F0B7-4184-9C8F-24A5CD39C560}"/>
    <cellStyle name="Normalny 7 2 5 2 2 5 2 2" xfId="19965" xr:uid="{FF05BFDA-BCAE-4B0B-A753-A60FE294C644}"/>
    <cellStyle name="Normalny 7 2 5 2 2 5 3" xfId="19966" xr:uid="{CAF12BAE-2C6B-420F-B23E-8EA00AAAB7B5}"/>
    <cellStyle name="Normalny 7 2 5 2 2 6" xfId="19967" xr:uid="{945BEAA1-4BFC-4B33-A993-F12D1135915B}"/>
    <cellStyle name="Normalny 7 2 5 2 2 6 2" xfId="19968" xr:uid="{7EA37CE1-6866-492C-9ED6-9506AB0A890A}"/>
    <cellStyle name="Normalny 7 2 5 2 2 7" xfId="19969" xr:uid="{2A1FA8F7-34C0-496D-A8BC-E39D554AED64}"/>
    <cellStyle name="Normalny 7 2 5 2 3" xfId="19970" xr:uid="{2FCDA554-55B3-46F7-8E14-D572AC6A7CE8}"/>
    <cellStyle name="Normalny 7 2 5 2 3 2" xfId="19971" xr:uid="{0CB71EF4-FC0F-4DBD-90E9-AEE324ECD613}"/>
    <cellStyle name="Normalny 7 2 5 2 3 2 2" xfId="19972" xr:uid="{F560E3D5-FBDF-4379-BDD6-E35992B3CB7B}"/>
    <cellStyle name="Normalny 7 2 5 2 3 2 2 2" xfId="19973" xr:uid="{1C644E13-573C-4E7D-A204-D35E1704F448}"/>
    <cellStyle name="Normalny 7 2 5 2 3 2 2 2 2" xfId="19974" xr:uid="{3723D188-C44F-4337-9CC9-34589E4586B9}"/>
    <cellStyle name="Normalny 7 2 5 2 3 2 2 2 2 2" xfId="19975" xr:uid="{34943505-6CF4-4F79-9319-28CEB22A3826}"/>
    <cellStyle name="Normalny 7 2 5 2 3 2 2 2 3" xfId="19976" xr:uid="{0ADCFBF6-E255-44E9-B19D-9305148E46A0}"/>
    <cellStyle name="Normalny 7 2 5 2 3 2 2 3" xfId="19977" xr:uid="{209E429B-FDD9-4020-AB69-4A7E18396612}"/>
    <cellStyle name="Normalny 7 2 5 2 3 2 2 3 2" xfId="19978" xr:uid="{4B4E505D-35B3-4C8E-ABAC-C7BC19DFDC27}"/>
    <cellStyle name="Normalny 7 2 5 2 3 2 2 4" xfId="19979" xr:uid="{4841EE22-B317-4916-8A3C-080C0F229118}"/>
    <cellStyle name="Normalny 7 2 5 2 3 2 3" xfId="19980" xr:uid="{5CFC4B4C-221A-44DF-82B3-F89BE9B3803C}"/>
    <cellStyle name="Normalny 7 2 5 2 3 2 3 2" xfId="19981" xr:uid="{34752908-FA2B-496B-B5A5-A53FD9213070}"/>
    <cellStyle name="Normalny 7 2 5 2 3 2 3 2 2" xfId="19982" xr:uid="{BC00381C-61D6-4897-939D-B135285C0D35}"/>
    <cellStyle name="Normalny 7 2 5 2 3 2 3 3" xfId="19983" xr:uid="{50F951CD-ACA1-4871-8A16-E64EBCA4A3AB}"/>
    <cellStyle name="Normalny 7 2 5 2 3 2 4" xfId="19984" xr:uid="{41A5DE3D-AD40-47CE-A301-9EAB7EC740E1}"/>
    <cellStyle name="Normalny 7 2 5 2 3 2 4 2" xfId="19985" xr:uid="{E7FA6BAE-B586-412F-AA53-70A8AF97AAFA}"/>
    <cellStyle name="Normalny 7 2 5 2 3 2 5" xfId="19986" xr:uid="{A071275B-9492-4D05-A206-F77D9DB12B23}"/>
    <cellStyle name="Normalny 7 2 5 2 3 3" xfId="19987" xr:uid="{159731B8-8492-425B-AD45-03F735C2BDBC}"/>
    <cellStyle name="Normalny 7 2 5 2 3 3 2" xfId="19988" xr:uid="{504FEBD0-5788-4593-8F11-8D6311DFA369}"/>
    <cellStyle name="Normalny 7 2 5 2 3 3 2 2" xfId="19989" xr:uid="{A3E7368F-32F7-45A3-AC89-DA9AA46AD6CC}"/>
    <cellStyle name="Normalny 7 2 5 2 3 3 2 2 2" xfId="19990" xr:uid="{BD206025-C95F-4798-8353-59C6EBCC1CEA}"/>
    <cellStyle name="Normalny 7 2 5 2 3 3 2 3" xfId="19991" xr:uid="{9D8A5297-7559-4AFA-A4B7-DA73BD7DE7B9}"/>
    <cellStyle name="Normalny 7 2 5 2 3 3 3" xfId="19992" xr:uid="{AABDE28A-6034-4CB2-A1B4-636EDBE3900D}"/>
    <cellStyle name="Normalny 7 2 5 2 3 3 3 2" xfId="19993" xr:uid="{82E870A0-CAF8-40B3-9F3B-9BC558E85D9C}"/>
    <cellStyle name="Normalny 7 2 5 2 3 3 4" xfId="19994" xr:uid="{A9F83459-ADA7-40BE-AB28-25B22C98F095}"/>
    <cellStyle name="Normalny 7 2 5 2 3 4" xfId="19995" xr:uid="{68399E05-B2ED-4B28-9593-D326D5E94719}"/>
    <cellStyle name="Normalny 7 2 5 2 3 4 2" xfId="19996" xr:uid="{918E6DCC-FCAA-47F2-91BB-99EFBAC68AFE}"/>
    <cellStyle name="Normalny 7 2 5 2 3 4 2 2" xfId="19997" xr:uid="{5452B715-27D1-490B-910D-115407EDCF9E}"/>
    <cellStyle name="Normalny 7 2 5 2 3 4 3" xfId="19998" xr:uid="{9783D06C-8074-4C38-9271-6587C06AFBAA}"/>
    <cellStyle name="Normalny 7 2 5 2 3 5" xfId="19999" xr:uid="{F086CD43-884D-4C00-BCEA-9DF14C43F86C}"/>
    <cellStyle name="Normalny 7 2 5 2 3 5 2" xfId="20000" xr:uid="{80EE2EDF-5BFA-4CC2-B823-0E9C8B34B697}"/>
    <cellStyle name="Normalny 7 2 5 2 3 6" xfId="20001" xr:uid="{3147BC8E-8142-4F01-8568-1D0838CF294F}"/>
    <cellStyle name="Normalny 7 2 5 2 4" xfId="20002" xr:uid="{267394F4-68D4-4398-9A71-6F8E96F86B97}"/>
    <cellStyle name="Normalny 7 2 5 2 4 2" xfId="20003" xr:uid="{96CD1062-14F8-4650-A6E6-37DC4529F4F1}"/>
    <cellStyle name="Normalny 7 2 5 2 4 2 2" xfId="20004" xr:uid="{FD4FE33B-6B75-41A4-B321-EF196007EF46}"/>
    <cellStyle name="Normalny 7 2 5 2 4 2 2 2" xfId="20005" xr:uid="{362944E4-89B6-4C31-9CDC-CC0FE069CA83}"/>
    <cellStyle name="Normalny 7 2 5 2 4 2 2 2 2" xfId="20006" xr:uid="{751FAE8C-EFED-4B5F-83C7-C83B830C0B93}"/>
    <cellStyle name="Normalny 7 2 5 2 4 2 2 3" xfId="20007" xr:uid="{929E3E01-DFA9-48D0-9CB2-DF45EE1A2B2C}"/>
    <cellStyle name="Normalny 7 2 5 2 4 2 3" xfId="20008" xr:uid="{1BA8FB04-11B0-480F-A5AC-904AE0E232F9}"/>
    <cellStyle name="Normalny 7 2 5 2 4 2 3 2" xfId="20009" xr:uid="{6340A56F-2CC3-4DC7-ABA8-1799CCE084D5}"/>
    <cellStyle name="Normalny 7 2 5 2 4 2 4" xfId="20010" xr:uid="{7F84D456-32D0-435B-8333-4B1EEFCC0E2A}"/>
    <cellStyle name="Normalny 7 2 5 2 4 3" xfId="20011" xr:uid="{C36E4BF5-255E-4F65-A3F5-353DE251FB71}"/>
    <cellStyle name="Normalny 7 2 5 2 4 3 2" xfId="20012" xr:uid="{D681ADC8-9960-436E-B1E4-D2994D07C35E}"/>
    <cellStyle name="Normalny 7 2 5 2 4 3 2 2" xfId="20013" xr:uid="{9F0EEB58-9FCB-4BF8-AA21-0F52CF30B4D3}"/>
    <cellStyle name="Normalny 7 2 5 2 4 3 3" xfId="20014" xr:uid="{568BAFC1-F1AD-40B4-8723-1CF47C8E5880}"/>
    <cellStyle name="Normalny 7 2 5 2 4 4" xfId="20015" xr:uid="{B990F3A6-4EF5-44E3-B257-5B53B351E76E}"/>
    <cellStyle name="Normalny 7 2 5 2 4 4 2" xfId="20016" xr:uid="{18BF5A5D-7B6D-42AD-A4D8-14F8F3682DEB}"/>
    <cellStyle name="Normalny 7 2 5 2 4 5" xfId="20017" xr:uid="{00D65DA9-1E60-4D08-AFF5-3DE877A20967}"/>
    <cellStyle name="Normalny 7 2 5 2 5" xfId="20018" xr:uid="{F0243AD9-557E-4F97-A2CF-196735A2F93A}"/>
    <cellStyle name="Normalny 7 2 5 2 5 2" xfId="20019" xr:uid="{C3AB3B88-F0F6-4C52-AC06-E1B246EBC765}"/>
    <cellStyle name="Normalny 7 2 5 2 5 2 2" xfId="20020" xr:uid="{E4D50893-8607-4C1A-A2FD-CF65E523F93D}"/>
    <cellStyle name="Normalny 7 2 5 2 5 2 2 2" xfId="20021" xr:uid="{7F9E914E-C7DC-478B-AE53-109E502A8A17}"/>
    <cellStyle name="Normalny 7 2 5 2 5 2 3" xfId="20022" xr:uid="{68079505-1B31-4EA0-86CE-A85CC41BFBD4}"/>
    <cellStyle name="Normalny 7 2 5 2 5 3" xfId="20023" xr:uid="{4A8C4E04-533E-4B64-8141-636489AAC72A}"/>
    <cellStyle name="Normalny 7 2 5 2 5 3 2" xfId="20024" xr:uid="{AABCD1ED-C00D-4E9B-A279-F2CC4FA0BB9F}"/>
    <cellStyle name="Normalny 7 2 5 2 5 4" xfId="20025" xr:uid="{CB50FE85-C129-48C4-BA59-8837B0E16445}"/>
    <cellStyle name="Normalny 7 2 5 2 6" xfId="20026" xr:uid="{5BC4802F-2F1D-4F54-A3A0-A15FB094C1CC}"/>
    <cellStyle name="Normalny 7 2 5 2 6 2" xfId="20027" xr:uid="{4EA50224-EB11-4D3B-865E-116315B70213}"/>
    <cellStyle name="Normalny 7 2 5 2 6 2 2" xfId="20028" xr:uid="{36E66193-E598-4028-AA8A-5969AC462783}"/>
    <cellStyle name="Normalny 7 2 5 2 6 3" xfId="20029" xr:uid="{9397F04D-1D89-4017-92D2-78E570E87D94}"/>
    <cellStyle name="Normalny 7 2 5 2 7" xfId="20030" xr:uid="{2FEB9B7A-17F7-46C5-99C1-DFAE8A60A945}"/>
    <cellStyle name="Normalny 7 2 5 2 7 2" xfId="20031" xr:uid="{F58755FC-DC36-4D0B-9C86-22FE233A39D8}"/>
    <cellStyle name="Normalny 7 2 5 2 8" xfId="20032" xr:uid="{AC3EE2BF-4455-4775-B888-9E9C93AD089A}"/>
    <cellStyle name="Normalny 7 2 5 3" xfId="20033" xr:uid="{48A3E8F2-90F8-43ED-9A31-A1E43CC64A55}"/>
    <cellStyle name="Normalny 7 2 5 3 2" xfId="20034" xr:uid="{C7F87F0F-4E05-4E8E-8BBB-E595D1A9842A}"/>
    <cellStyle name="Normalny 7 2 5 3 2 2" xfId="20035" xr:uid="{0402348B-5358-4B91-B157-E5DFF6F431F0}"/>
    <cellStyle name="Normalny 7 2 5 3 2 2 2" xfId="20036" xr:uid="{659B85F1-9AFD-46DD-902B-EBF30A5BF358}"/>
    <cellStyle name="Normalny 7 2 5 3 2 2 2 2" xfId="20037" xr:uid="{BB49C897-E84E-4EE7-BBE7-451798570B09}"/>
    <cellStyle name="Normalny 7 2 5 3 2 2 2 2 2" xfId="20038" xr:uid="{0453761D-541F-4201-BC6D-C596D51B2C11}"/>
    <cellStyle name="Normalny 7 2 5 3 2 2 2 2 2 2" xfId="20039" xr:uid="{D8FCDB41-99C1-462B-8989-204A99592A5E}"/>
    <cellStyle name="Normalny 7 2 5 3 2 2 2 2 3" xfId="20040" xr:uid="{142F2154-DF11-4161-9CB7-F109404AD6B6}"/>
    <cellStyle name="Normalny 7 2 5 3 2 2 2 3" xfId="20041" xr:uid="{5B2B5CF8-671B-423C-ABE1-2D76BBC2A6B7}"/>
    <cellStyle name="Normalny 7 2 5 3 2 2 2 3 2" xfId="20042" xr:uid="{941732FC-63F0-403A-A7ED-6E1EFBF32499}"/>
    <cellStyle name="Normalny 7 2 5 3 2 2 2 4" xfId="20043" xr:uid="{D37F9D3B-65D5-4489-9E69-5BFB99A8F173}"/>
    <cellStyle name="Normalny 7 2 5 3 2 2 3" xfId="20044" xr:uid="{E03493F2-0E02-40FF-86B5-352D9040CEB6}"/>
    <cellStyle name="Normalny 7 2 5 3 2 2 3 2" xfId="20045" xr:uid="{9E96844C-738C-4F67-BB87-AAD1A535207E}"/>
    <cellStyle name="Normalny 7 2 5 3 2 2 3 2 2" xfId="20046" xr:uid="{9F0A1D08-2406-4054-9ADD-3E8B7C9CBC27}"/>
    <cellStyle name="Normalny 7 2 5 3 2 2 3 3" xfId="20047" xr:uid="{ECDF0005-051F-43D1-A51C-326DC6F73365}"/>
    <cellStyle name="Normalny 7 2 5 3 2 2 4" xfId="20048" xr:uid="{F5AB79F2-3E51-46A3-B984-11DBB074FC14}"/>
    <cellStyle name="Normalny 7 2 5 3 2 2 4 2" xfId="20049" xr:uid="{8612365F-9D36-4185-9F35-90BFDFDA6462}"/>
    <cellStyle name="Normalny 7 2 5 3 2 2 5" xfId="20050" xr:uid="{B2BBEFBD-9EC7-4D86-A05C-C9FB552F1837}"/>
    <cellStyle name="Normalny 7 2 5 3 2 3" xfId="20051" xr:uid="{071972D4-0BF8-41E9-A862-D7D0B67B611F}"/>
    <cellStyle name="Normalny 7 2 5 3 2 3 2" xfId="20052" xr:uid="{26E6CE10-3A5A-4570-B624-3EECC9140143}"/>
    <cellStyle name="Normalny 7 2 5 3 2 3 2 2" xfId="20053" xr:uid="{6508D759-9C59-4761-B71F-23194F414020}"/>
    <cellStyle name="Normalny 7 2 5 3 2 3 2 2 2" xfId="20054" xr:uid="{CD8B9B5B-BC91-4CCD-A1D1-E247E86AF4F8}"/>
    <cellStyle name="Normalny 7 2 5 3 2 3 2 3" xfId="20055" xr:uid="{E3A8AD0A-77D5-4BAE-AFCB-F187765312C6}"/>
    <cellStyle name="Normalny 7 2 5 3 2 3 3" xfId="20056" xr:uid="{E60B24AF-0C80-42AC-AFA3-2B7A1DC10AD8}"/>
    <cellStyle name="Normalny 7 2 5 3 2 3 3 2" xfId="20057" xr:uid="{58B9FA31-D8C2-43A5-B0A6-9DAF910183DC}"/>
    <cellStyle name="Normalny 7 2 5 3 2 3 4" xfId="20058" xr:uid="{0978FDE7-BE39-4024-9B6B-D25917DE40A5}"/>
    <cellStyle name="Normalny 7 2 5 3 2 4" xfId="20059" xr:uid="{F9F7E02D-6469-4D64-BB2D-491902692DC7}"/>
    <cellStyle name="Normalny 7 2 5 3 2 4 2" xfId="20060" xr:uid="{2EE62E7F-2C83-42A2-BAC9-722BF9718D49}"/>
    <cellStyle name="Normalny 7 2 5 3 2 4 2 2" xfId="20061" xr:uid="{A71617BF-5F96-4FEC-9325-70D5E55A78D4}"/>
    <cellStyle name="Normalny 7 2 5 3 2 4 3" xfId="20062" xr:uid="{97A3AB67-5E23-469D-8766-CB593E5A3D88}"/>
    <cellStyle name="Normalny 7 2 5 3 2 5" xfId="20063" xr:uid="{5D8773B8-DB40-4982-A41B-D4E499B8F81D}"/>
    <cellStyle name="Normalny 7 2 5 3 2 5 2" xfId="20064" xr:uid="{26451EC7-BE4F-42E7-A5E4-10AB203E3805}"/>
    <cellStyle name="Normalny 7 2 5 3 2 6" xfId="20065" xr:uid="{AB90E9E9-BF5E-4A93-816C-A0E8A899402D}"/>
    <cellStyle name="Normalny 7 2 5 3 3" xfId="20066" xr:uid="{5E914E60-23E7-450B-B7D7-75EBECF4D66A}"/>
    <cellStyle name="Normalny 7 2 5 3 3 2" xfId="20067" xr:uid="{83233381-BEC6-4443-82BE-A80007C7E2C4}"/>
    <cellStyle name="Normalny 7 2 5 3 3 2 2" xfId="20068" xr:uid="{F7AEBEF9-4CE1-443F-8412-9891E983F584}"/>
    <cellStyle name="Normalny 7 2 5 3 3 2 2 2" xfId="20069" xr:uid="{8C221F25-2CCE-4D79-B992-722EA3608FF2}"/>
    <cellStyle name="Normalny 7 2 5 3 3 2 2 2 2" xfId="20070" xr:uid="{EDF3F4E4-352B-4AF7-BB21-4D013B197561}"/>
    <cellStyle name="Normalny 7 2 5 3 3 2 2 3" xfId="20071" xr:uid="{7F21B237-776F-4D2F-8937-F0EBDA7E3DA7}"/>
    <cellStyle name="Normalny 7 2 5 3 3 2 3" xfId="20072" xr:uid="{AFB01763-9684-4D15-9161-5927CDD68965}"/>
    <cellStyle name="Normalny 7 2 5 3 3 2 3 2" xfId="20073" xr:uid="{FA838B33-15E8-4F90-AFC0-196FC23AF1D6}"/>
    <cellStyle name="Normalny 7 2 5 3 3 2 4" xfId="20074" xr:uid="{65134BD1-1434-4A24-89A8-BB6551566D47}"/>
    <cellStyle name="Normalny 7 2 5 3 3 3" xfId="20075" xr:uid="{C63AED08-110D-4F31-B996-92B3E6A22589}"/>
    <cellStyle name="Normalny 7 2 5 3 3 3 2" xfId="20076" xr:uid="{C0B8B73F-D6F3-42C6-9642-C33FAEA5748E}"/>
    <cellStyle name="Normalny 7 2 5 3 3 3 2 2" xfId="20077" xr:uid="{AAF98B1B-84F1-47C5-9D7F-8E21CECB6EF8}"/>
    <cellStyle name="Normalny 7 2 5 3 3 3 3" xfId="20078" xr:uid="{02E12711-90B7-47A3-AD51-40703B021622}"/>
    <cellStyle name="Normalny 7 2 5 3 3 4" xfId="20079" xr:uid="{698E4389-C976-417D-9BF2-A0D72F83EE5A}"/>
    <cellStyle name="Normalny 7 2 5 3 3 4 2" xfId="20080" xr:uid="{044C5D51-8491-481C-946A-85C18E95D23A}"/>
    <cellStyle name="Normalny 7 2 5 3 3 5" xfId="20081" xr:uid="{0CABB75D-75AD-4A7C-B9B3-70FE8B9D4CC6}"/>
    <cellStyle name="Normalny 7 2 5 3 4" xfId="20082" xr:uid="{09F38936-11D4-4117-9752-3BA3F3CCC955}"/>
    <cellStyle name="Normalny 7 2 5 3 4 2" xfId="20083" xr:uid="{F0E91FFA-2514-4028-B466-37C7901C89CC}"/>
    <cellStyle name="Normalny 7 2 5 3 4 2 2" xfId="20084" xr:uid="{2204653F-50FC-4023-B5C2-CB36790A27DE}"/>
    <cellStyle name="Normalny 7 2 5 3 4 2 2 2" xfId="20085" xr:uid="{C882D485-89BC-463C-8A60-99946B04BE9F}"/>
    <cellStyle name="Normalny 7 2 5 3 4 2 3" xfId="20086" xr:uid="{7667101E-4795-4911-84EC-39B487036DD6}"/>
    <cellStyle name="Normalny 7 2 5 3 4 3" xfId="20087" xr:uid="{3D895A0B-9E7B-4B2D-997B-70395420660C}"/>
    <cellStyle name="Normalny 7 2 5 3 4 3 2" xfId="20088" xr:uid="{0B65681A-6D1B-4819-87E0-E54882D35BE1}"/>
    <cellStyle name="Normalny 7 2 5 3 4 4" xfId="20089" xr:uid="{D5F62D88-79FE-4207-BEAE-BF6C4992C255}"/>
    <cellStyle name="Normalny 7 2 5 3 5" xfId="20090" xr:uid="{2717343B-3DC1-4835-9B8D-72DAE68AA140}"/>
    <cellStyle name="Normalny 7 2 5 3 5 2" xfId="20091" xr:uid="{75768792-22E3-4071-947B-85FFCB15FE3B}"/>
    <cellStyle name="Normalny 7 2 5 3 5 2 2" xfId="20092" xr:uid="{6E20827A-494D-42F7-B525-17BE1A60AAA4}"/>
    <cellStyle name="Normalny 7 2 5 3 5 3" xfId="20093" xr:uid="{9D5973A2-9980-43B0-9849-D705FD4223F7}"/>
    <cellStyle name="Normalny 7 2 5 3 6" xfId="20094" xr:uid="{9D91A88B-5FB8-4C66-8BE8-0EB8AB6FE5A9}"/>
    <cellStyle name="Normalny 7 2 5 3 6 2" xfId="20095" xr:uid="{53FFFAE2-FB70-4E02-A170-63F51D907CF2}"/>
    <cellStyle name="Normalny 7 2 5 3 7" xfId="20096" xr:uid="{22AD7611-5F18-4021-84DA-52D4B32219CC}"/>
    <cellStyle name="Normalny 7 2 5 4" xfId="20097" xr:uid="{EE412954-DCF2-46B4-8AF3-6CF3D9921E7A}"/>
    <cellStyle name="Normalny 7 2 5 4 2" xfId="20098" xr:uid="{5185CF5E-0A27-467B-8EFE-50C262C73108}"/>
    <cellStyle name="Normalny 7 2 5 4 2 2" xfId="20099" xr:uid="{3B0A3AB2-E5EC-49FE-9492-C4D08FC24D8B}"/>
    <cellStyle name="Normalny 7 2 5 4 2 2 2" xfId="20100" xr:uid="{5518D5F0-9C0B-4AF8-9629-2C4CBCFF0BA7}"/>
    <cellStyle name="Normalny 7 2 5 4 2 2 2 2" xfId="20101" xr:uid="{6BF66793-8CE8-4F6B-8143-CA2588C0080F}"/>
    <cellStyle name="Normalny 7 2 5 4 2 2 2 2 2" xfId="20102" xr:uid="{9E801A6A-E7E3-4A67-86A7-797417E342FF}"/>
    <cellStyle name="Normalny 7 2 5 4 2 2 2 3" xfId="20103" xr:uid="{8CEC7FD9-7AAA-483A-AB7B-D3D8DD872BF6}"/>
    <cellStyle name="Normalny 7 2 5 4 2 2 3" xfId="20104" xr:uid="{5469EDF6-CFBD-4D2D-BA10-C01F38F2C0F2}"/>
    <cellStyle name="Normalny 7 2 5 4 2 2 3 2" xfId="20105" xr:uid="{34D9A82B-A710-4837-87CD-466878BA8638}"/>
    <cellStyle name="Normalny 7 2 5 4 2 2 4" xfId="20106" xr:uid="{C20B53F0-77AD-4EFC-BE8F-CEEDD4005434}"/>
    <cellStyle name="Normalny 7 2 5 4 2 3" xfId="20107" xr:uid="{E986E312-54E2-45A6-BF25-B3E3942FFDCD}"/>
    <cellStyle name="Normalny 7 2 5 4 2 3 2" xfId="20108" xr:uid="{BCE596F7-6982-41A0-AD8C-848AED282D36}"/>
    <cellStyle name="Normalny 7 2 5 4 2 3 2 2" xfId="20109" xr:uid="{16EEB66C-D380-4467-AE63-85FF558DBB83}"/>
    <cellStyle name="Normalny 7 2 5 4 2 3 3" xfId="20110" xr:uid="{B4D2CC6B-0F07-497D-BD66-5993394BAA3F}"/>
    <cellStyle name="Normalny 7 2 5 4 2 4" xfId="20111" xr:uid="{CE6AB8CB-0EF1-44B2-A461-4B61979D31A4}"/>
    <cellStyle name="Normalny 7 2 5 4 2 4 2" xfId="20112" xr:uid="{E7C850D1-DE25-4B45-9E92-2DE507EEAD6E}"/>
    <cellStyle name="Normalny 7 2 5 4 2 5" xfId="20113" xr:uid="{44DB6507-3465-4556-AEC3-3E94788561DD}"/>
    <cellStyle name="Normalny 7 2 5 4 3" xfId="20114" xr:uid="{4D7FE47A-910D-41C3-8343-D398ECB8D1EC}"/>
    <cellStyle name="Normalny 7 2 5 4 3 2" xfId="20115" xr:uid="{AB873CD0-2DD8-4D00-9F11-CB054BB124C5}"/>
    <cellStyle name="Normalny 7 2 5 4 3 2 2" xfId="20116" xr:uid="{52E9B3BB-599E-4124-918D-8F2C6B456FE3}"/>
    <cellStyle name="Normalny 7 2 5 4 3 2 2 2" xfId="20117" xr:uid="{A970F9F3-E6B0-45B0-A170-5E269A08AD1B}"/>
    <cellStyle name="Normalny 7 2 5 4 3 2 3" xfId="20118" xr:uid="{293FF88F-5959-40E5-ACF6-274F06CE1B7A}"/>
    <cellStyle name="Normalny 7 2 5 4 3 3" xfId="20119" xr:uid="{E7D96DFD-60E1-4E7A-AEEF-7A2CED729B1D}"/>
    <cellStyle name="Normalny 7 2 5 4 3 3 2" xfId="20120" xr:uid="{36A60711-39E4-4708-ACDB-3A58DAB681CA}"/>
    <cellStyle name="Normalny 7 2 5 4 3 4" xfId="20121" xr:uid="{59D552F5-F022-4B81-AD47-D1B028A17233}"/>
    <cellStyle name="Normalny 7 2 5 4 4" xfId="20122" xr:uid="{B9CAD9A5-1780-4657-9CFB-05F4566BD79F}"/>
    <cellStyle name="Normalny 7 2 5 4 4 2" xfId="20123" xr:uid="{BF8D3CD3-F0D0-455F-A9CF-FF01E3238583}"/>
    <cellStyle name="Normalny 7 2 5 4 4 2 2" xfId="20124" xr:uid="{34DE7C0F-4715-4B30-B696-A8746C76103D}"/>
    <cellStyle name="Normalny 7 2 5 4 4 3" xfId="20125" xr:uid="{BBC263FD-2651-43C0-B4C6-0F2ECA32DB4A}"/>
    <cellStyle name="Normalny 7 2 5 4 5" xfId="20126" xr:uid="{61A76400-5A14-4AE9-85CB-03EBEAB959A8}"/>
    <cellStyle name="Normalny 7 2 5 4 5 2" xfId="20127" xr:uid="{634AE5AC-84B8-4D29-A7DE-2979AF19CFF2}"/>
    <cellStyle name="Normalny 7 2 5 4 6" xfId="20128" xr:uid="{64277750-8632-47F2-BDF8-5AB1E8E992F3}"/>
    <cellStyle name="Normalny 7 2 5 5" xfId="20129" xr:uid="{349423CC-23DD-4BCF-9A0E-98D853623233}"/>
    <cellStyle name="Normalny 7 2 5 5 2" xfId="20130" xr:uid="{32F5E332-7A74-4B89-A010-D8CA0370612B}"/>
    <cellStyle name="Normalny 7 2 5 5 2 2" xfId="20131" xr:uid="{0544134A-3F79-4D80-961D-B4471B16420C}"/>
    <cellStyle name="Normalny 7 2 5 5 2 2 2" xfId="20132" xr:uid="{F19C26BB-C497-469A-92C1-F83C369158CA}"/>
    <cellStyle name="Normalny 7 2 5 5 2 2 2 2" xfId="20133" xr:uid="{534E0848-6549-40F8-9580-E2BE9F53954B}"/>
    <cellStyle name="Normalny 7 2 5 5 2 2 3" xfId="20134" xr:uid="{4A7A18FE-6EA6-43C6-A345-C94C680B2640}"/>
    <cellStyle name="Normalny 7 2 5 5 2 3" xfId="20135" xr:uid="{977896C4-DF23-4361-88F5-62A9E379B08D}"/>
    <cellStyle name="Normalny 7 2 5 5 2 3 2" xfId="20136" xr:uid="{F5D11920-C5FE-4316-BAB3-973DB4B5B8AB}"/>
    <cellStyle name="Normalny 7 2 5 5 2 4" xfId="20137" xr:uid="{B9D00306-4514-44F9-9DAE-749EA2A09F4D}"/>
    <cellStyle name="Normalny 7 2 5 5 3" xfId="20138" xr:uid="{0E5BEBC4-8D9D-418C-9294-3D24374C6EE4}"/>
    <cellStyle name="Normalny 7 2 5 5 3 2" xfId="20139" xr:uid="{DB033F46-EC21-48A4-9836-B1627D6BFBF9}"/>
    <cellStyle name="Normalny 7 2 5 5 3 2 2" xfId="20140" xr:uid="{7A272A99-24FD-4932-B528-AC9B22D22453}"/>
    <cellStyle name="Normalny 7 2 5 5 3 3" xfId="20141" xr:uid="{54BDEFBF-5BF5-4F45-9256-A842E3DAA461}"/>
    <cellStyle name="Normalny 7 2 5 5 4" xfId="20142" xr:uid="{2EEBA9D6-BCF7-4FB3-AF50-2BA4D2C5E260}"/>
    <cellStyle name="Normalny 7 2 5 5 4 2" xfId="20143" xr:uid="{5AAEA1BD-0FD6-42AA-802F-20E8F94857D7}"/>
    <cellStyle name="Normalny 7 2 5 5 5" xfId="20144" xr:uid="{1EFFA76B-0CFA-4D0B-99A6-F2737BE7946D}"/>
    <cellStyle name="Normalny 7 2 5 6" xfId="20145" xr:uid="{3A7797E9-470D-4AFE-8420-2FF2FD849A15}"/>
    <cellStyle name="Normalny 7 2 5 6 2" xfId="20146" xr:uid="{178BE6B9-0021-4872-9700-18397DA0FF41}"/>
    <cellStyle name="Normalny 7 2 5 6 2 2" xfId="20147" xr:uid="{4ED1DC89-9896-4BE3-B267-4F4B45F74CCD}"/>
    <cellStyle name="Normalny 7 2 5 6 2 2 2" xfId="20148" xr:uid="{242A848B-F60A-407A-A0DB-26A01CEFBA25}"/>
    <cellStyle name="Normalny 7 2 5 6 2 3" xfId="20149" xr:uid="{B28E1302-AD7B-4D8B-BCDE-06BD6FA5CF9D}"/>
    <cellStyle name="Normalny 7 2 5 6 3" xfId="20150" xr:uid="{48697E4E-3F94-4114-BACB-49A3937C7221}"/>
    <cellStyle name="Normalny 7 2 5 6 3 2" xfId="20151" xr:uid="{D109D612-FCC1-4CAE-AD1B-BC488008C905}"/>
    <cellStyle name="Normalny 7 2 5 6 4" xfId="20152" xr:uid="{C1F433FF-BBF1-42D3-8629-31A8F50AC8DA}"/>
    <cellStyle name="Normalny 7 2 5 7" xfId="20153" xr:uid="{BDA1FBBE-9E8D-4AC5-A459-C9BD3C34E687}"/>
    <cellStyle name="Normalny 7 2 5 7 2" xfId="20154" xr:uid="{6696C2DA-7966-43DC-AE7E-1294348C4A98}"/>
    <cellStyle name="Normalny 7 2 5 7 2 2" xfId="20155" xr:uid="{D3F111BE-97F6-4342-BE7D-927779B7CC0B}"/>
    <cellStyle name="Normalny 7 2 5 7 3" xfId="20156" xr:uid="{0DC2BABE-7FCE-48B4-9DCF-371E2F7D2A48}"/>
    <cellStyle name="Normalny 7 2 5 8" xfId="20157" xr:uid="{A3879743-E2E1-4701-9CCB-9B8D5DFAB056}"/>
    <cellStyle name="Normalny 7 2 5 8 2" xfId="20158" xr:uid="{FFBE8BA4-9C0A-4094-B017-38E120377CA3}"/>
    <cellStyle name="Normalny 7 2 5 9" xfId="20159" xr:uid="{A775C039-037E-4983-BA72-9CDB716B5F58}"/>
    <cellStyle name="Normalny 7 2 6" xfId="20160" xr:uid="{935D1190-C048-4FAE-A3D7-C520F27E34B4}"/>
    <cellStyle name="Normalny 7 2 6 2" xfId="20161" xr:uid="{B6D93CCF-3F28-4A9B-ADEA-CFD3D0FEFABB}"/>
    <cellStyle name="Normalny 7 2 6 2 2" xfId="20162" xr:uid="{443AF1EA-9E3E-46E8-A980-E89097B9A77E}"/>
    <cellStyle name="Normalny 7 2 6 2 2 2" xfId="20163" xr:uid="{AE791EFF-3E34-4E6F-B9E7-054EE2CB5DC5}"/>
    <cellStyle name="Normalny 7 2 6 2 2 2 2" xfId="20164" xr:uid="{DD4F266F-5E3D-48E4-A1CD-4E5F8A692D5D}"/>
    <cellStyle name="Normalny 7 2 6 2 2 2 2 2" xfId="20165" xr:uid="{BAD27938-0A7A-45DA-9459-1664B746D8F4}"/>
    <cellStyle name="Normalny 7 2 6 2 2 2 2 2 2" xfId="20166" xr:uid="{3153AA25-2FE0-4C13-92DF-BCD735E8C03D}"/>
    <cellStyle name="Normalny 7 2 6 2 2 2 2 2 2 2" xfId="20167" xr:uid="{CA308318-5185-434D-993B-8AB581EE7021}"/>
    <cellStyle name="Normalny 7 2 6 2 2 2 2 2 3" xfId="20168" xr:uid="{28DDF216-0B94-48E5-850F-8F91B3489A4B}"/>
    <cellStyle name="Normalny 7 2 6 2 2 2 2 3" xfId="20169" xr:uid="{292AF333-AFDA-4A7D-A36A-F2D100983ADB}"/>
    <cellStyle name="Normalny 7 2 6 2 2 2 2 3 2" xfId="20170" xr:uid="{74F60435-04CD-4EA7-ABC9-B8C83434F9A4}"/>
    <cellStyle name="Normalny 7 2 6 2 2 2 2 4" xfId="20171" xr:uid="{CC77A3BC-4781-449A-8181-97FAD7CBC5C9}"/>
    <cellStyle name="Normalny 7 2 6 2 2 2 3" xfId="20172" xr:uid="{D6830DC2-8E19-4DFB-A2F1-C8D08922F2CD}"/>
    <cellStyle name="Normalny 7 2 6 2 2 2 3 2" xfId="20173" xr:uid="{6B2B1FEC-38A5-4103-B1A2-B8E93DA773B9}"/>
    <cellStyle name="Normalny 7 2 6 2 2 2 3 2 2" xfId="20174" xr:uid="{1DC3FBF8-CC62-4EAE-9343-6D16CC6F826B}"/>
    <cellStyle name="Normalny 7 2 6 2 2 2 3 3" xfId="20175" xr:uid="{08EFC403-9ACF-47E5-9444-C04FE9443944}"/>
    <cellStyle name="Normalny 7 2 6 2 2 2 4" xfId="20176" xr:uid="{426EA61F-9080-48EC-86D9-7F6FDB6C0ED5}"/>
    <cellStyle name="Normalny 7 2 6 2 2 2 4 2" xfId="20177" xr:uid="{9DAC5DB0-6B45-43F3-B498-4E5D9745ED0B}"/>
    <cellStyle name="Normalny 7 2 6 2 2 2 5" xfId="20178" xr:uid="{FBD96417-8D56-4F73-B874-86D18DBA9D76}"/>
    <cellStyle name="Normalny 7 2 6 2 2 3" xfId="20179" xr:uid="{8F2D39D7-87A4-4700-AF5F-2D46824642FD}"/>
    <cellStyle name="Normalny 7 2 6 2 2 3 2" xfId="20180" xr:uid="{1DA2185C-610A-4840-A6C4-B6CF641662D8}"/>
    <cellStyle name="Normalny 7 2 6 2 2 3 2 2" xfId="20181" xr:uid="{1CCCD4E7-2D2C-4530-A675-1994BB640DD0}"/>
    <cellStyle name="Normalny 7 2 6 2 2 3 2 2 2" xfId="20182" xr:uid="{71CF1553-CDCD-4425-9496-40B1CD66BB0E}"/>
    <cellStyle name="Normalny 7 2 6 2 2 3 2 3" xfId="20183" xr:uid="{ACAD34CF-B168-469B-9188-57153882CAF2}"/>
    <cellStyle name="Normalny 7 2 6 2 2 3 3" xfId="20184" xr:uid="{15A71E81-0637-46CF-8B19-3F9B14C68B5C}"/>
    <cellStyle name="Normalny 7 2 6 2 2 3 3 2" xfId="20185" xr:uid="{9E058990-42A6-4965-86D9-46B2B3E53FD7}"/>
    <cellStyle name="Normalny 7 2 6 2 2 3 4" xfId="20186" xr:uid="{7691403D-9268-44D1-82F4-2435282485B5}"/>
    <cellStyle name="Normalny 7 2 6 2 2 4" xfId="20187" xr:uid="{B044958C-0D6B-493E-AE01-0E35A143209F}"/>
    <cellStyle name="Normalny 7 2 6 2 2 4 2" xfId="20188" xr:uid="{A806277D-622D-4698-9086-E4B3F36DC525}"/>
    <cellStyle name="Normalny 7 2 6 2 2 4 2 2" xfId="20189" xr:uid="{49A785BB-B924-45B8-8266-E5BB99B1F312}"/>
    <cellStyle name="Normalny 7 2 6 2 2 4 3" xfId="20190" xr:uid="{2B37C8F3-BBC2-4D75-B3C4-B44B2FF7C746}"/>
    <cellStyle name="Normalny 7 2 6 2 2 5" xfId="20191" xr:uid="{E0363513-A6CD-499C-9240-C16B3AE41090}"/>
    <cellStyle name="Normalny 7 2 6 2 2 5 2" xfId="20192" xr:uid="{389A8C69-13CF-4962-A42F-4FB1C1561E08}"/>
    <cellStyle name="Normalny 7 2 6 2 2 6" xfId="20193" xr:uid="{C1FFCA9E-7166-4F46-81E9-F93AE1E2501B}"/>
    <cellStyle name="Normalny 7 2 6 2 3" xfId="20194" xr:uid="{59954FF8-2CDD-4078-B293-33F66A2DD38C}"/>
    <cellStyle name="Normalny 7 2 6 2 3 2" xfId="20195" xr:uid="{24A39CBD-6A01-4635-A0DA-B9DB3949BBE0}"/>
    <cellStyle name="Normalny 7 2 6 2 3 2 2" xfId="20196" xr:uid="{E156CCF9-CB54-4699-9AB7-6F4D6F7326BC}"/>
    <cellStyle name="Normalny 7 2 6 2 3 2 2 2" xfId="20197" xr:uid="{753E2622-28BE-4A06-A8C4-3F31BDE5D7FC}"/>
    <cellStyle name="Normalny 7 2 6 2 3 2 2 2 2" xfId="20198" xr:uid="{69CDFB2B-579B-4628-B066-48396D0AC72C}"/>
    <cellStyle name="Normalny 7 2 6 2 3 2 2 3" xfId="20199" xr:uid="{8896778A-0A27-4776-9386-B895CF622D81}"/>
    <cellStyle name="Normalny 7 2 6 2 3 2 3" xfId="20200" xr:uid="{F25FE6DB-EE11-45A9-B5AA-4824336B2930}"/>
    <cellStyle name="Normalny 7 2 6 2 3 2 3 2" xfId="20201" xr:uid="{F2E37847-0B6E-4105-894A-11C86166B83A}"/>
    <cellStyle name="Normalny 7 2 6 2 3 2 4" xfId="20202" xr:uid="{7EE6E981-DFDD-421A-BF60-04A293D4A625}"/>
    <cellStyle name="Normalny 7 2 6 2 3 3" xfId="20203" xr:uid="{C197BA36-C948-42BA-8994-17A62C010944}"/>
    <cellStyle name="Normalny 7 2 6 2 3 3 2" xfId="20204" xr:uid="{9A1FE996-0FE2-4B5B-865B-9EAD0F031AD4}"/>
    <cellStyle name="Normalny 7 2 6 2 3 3 2 2" xfId="20205" xr:uid="{CC677114-82B8-4E74-8471-EACA035EAF65}"/>
    <cellStyle name="Normalny 7 2 6 2 3 3 3" xfId="20206" xr:uid="{8162E219-2CEB-4E48-9A86-FCA2BA83DC15}"/>
    <cellStyle name="Normalny 7 2 6 2 3 4" xfId="20207" xr:uid="{A92AFBCD-F433-4963-906D-FA73637A8ADD}"/>
    <cellStyle name="Normalny 7 2 6 2 3 4 2" xfId="20208" xr:uid="{2B63A903-4988-4199-B91C-DC26DD6D6E81}"/>
    <cellStyle name="Normalny 7 2 6 2 3 5" xfId="20209" xr:uid="{7D280732-7A13-4B47-9F3C-B6B75028CEDA}"/>
    <cellStyle name="Normalny 7 2 6 2 4" xfId="20210" xr:uid="{B5FDA80F-E6F5-4A4B-8D5A-726BDAA82EB5}"/>
    <cellStyle name="Normalny 7 2 6 2 4 2" xfId="20211" xr:uid="{8248BE72-D30E-4A23-B4E9-31F4DF1920C9}"/>
    <cellStyle name="Normalny 7 2 6 2 4 2 2" xfId="20212" xr:uid="{5A20AA69-E305-43F4-B135-FD52F9175DDD}"/>
    <cellStyle name="Normalny 7 2 6 2 4 2 2 2" xfId="20213" xr:uid="{C090EC53-13E0-452E-8B1F-0B106952036E}"/>
    <cellStyle name="Normalny 7 2 6 2 4 2 3" xfId="20214" xr:uid="{0C317682-7FDD-4A15-8AE6-B1800A2344C4}"/>
    <cellStyle name="Normalny 7 2 6 2 4 3" xfId="20215" xr:uid="{DC809F55-FCA5-43F2-9D7F-94B9607A2193}"/>
    <cellStyle name="Normalny 7 2 6 2 4 3 2" xfId="20216" xr:uid="{1F0C9A2A-B47C-4166-B0B2-6567A33237B5}"/>
    <cellStyle name="Normalny 7 2 6 2 4 4" xfId="20217" xr:uid="{B1796B15-3A70-4EE3-B245-1E2DEE3763EF}"/>
    <cellStyle name="Normalny 7 2 6 2 5" xfId="20218" xr:uid="{F8AA02EF-E44C-4268-B06A-B0B07F5C79F7}"/>
    <cellStyle name="Normalny 7 2 6 2 5 2" xfId="20219" xr:uid="{87DE1D94-B1E0-4819-BC1C-568C3530F6B7}"/>
    <cellStyle name="Normalny 7 2 6 2 5 2 2" xfId="20220" xr:uid="{EB8CD3F6-1E0B-4C15-AE71-4A86C171E210}"/>
    <cellStyle name="Normalny 7 2 6 2 5 3" xfId="20221" xr:uid="{4DA95829-BAA9-483B-ADCA-91F26A144A33}"/>
    <cellStyle name="Normalny 7 2 6 2 6" xfId="20222" xr:uid="{5832B1C9-6088-4619-A9E1-2F5FEA763AE2}"/>
    <cellStyle name="Normalny 7 2 6 2 6 2" xfId="20223" xr:uid="{BD302CF2-C3A2-42F8-AA69-9153D1E91878}"/>
    <cellStyle name="Normalny 7 2 6 2 7" xfId="20224" xr:uid="{05816292-ED41-431E-8277-E5906D8454A6}"/>
    <cellStyle name="Normalny 7 2 6 3" xfId="20225" xr:uid="{EAF15AA0-0BDB-41E7-BC7F-5AB9C73694BC}"/>
    <cellStyle name="Normalny 7 2 6 3 2" xfId="20226" xr:uid="{9EF434D0-B865-4C33-8E5A-119B0701EE31}"/>
    <cellStyle name="Normalny 7 2 6 3 2 2" xfId="20227" xr:uid="{2EC8BB04-3F32-4DDB-B927-06366B895B9F}"/>
    <cellStyle name="Normalny 7 2 6 3 2 2 2" xfId="20228" xr:uid="{5FE01ECE-2437-43B3-B19A-F353810401D1}"/>
    <cellStyle name="Normalny 7 2 6 3 2 2 2 2" xfId="20229" xr:uid="{1F4680AE-FFD4-4EBA-9E89-30DA79CCA131}"/>
    <cellStyle name="Normalny 7 2 6 3 2 2 2 2 2" xfId="20230" xr:uid="{004D400B-6376-49D8-BBBB-926244C8F4C3}"/>
    <cellStyle name="Normalny 7 2 6 3 2 2 2 3" xfId="20231" xr:uid="{6A9F7796-F6FA-4241-A1DD-D401D39CC12E}"/>
    <cellStyle name="Normalny 7 2 6 3 2 2 3" xfId="20232" xr:uid="{AD715793-73C6-4E47-BA81-4FAA48FF41AF}"/>
    <cellStyle name="Normalny 7 2 6 3 2 2 3 2" xfId="20233" xr:uid="{227A19FA-A0CD-442F-A2E1-4BCF3938F3E5}"/>
    <cellStyle name="Normalny 7 2 6 3 2 2 4" xfId="20234" xr:uid="{E2308B23-6FFA-43E4-80B7-080B8509428B}"/>
    <cellStyle name="Normalny 7 2 6 3 2 3" xfId="20235" xr:uid="{810FCF45-F90D-48B5-A119-EDCED75CA837}"/>
    <cellStyle name="Normalny 7 2 6 3 2 3 2" xfId="20236" xr:uid="{40B26D6C-FB03-4C6A-8A5D-C1B44EE4FA9E}"/>
    <cellStyle name="Normalny 7 2 6 3 2 3 2 2" xfId="20237" xr:uid="{AE470631-5F5A-49E5-A40A-65DB22B7BA6C}"/>
    <cellStyle name="Normalny 7 2 6 3 2 3 3" xfId="20238" xr:uid="{7B1589A5-5C07-40CB-BE48-41941C0436F5}"/>
    <cellStyle name="Normalny 7 2 6 3 2 4" xfId="20239" xr:uid="{2F7BAC7E-3AEB-4B45-B1B5-26486AD48D6A}"/>
    <cellStyle name="Normalny 7 2 6 3 2 4 2" xfId="20240" xr:uid="{7FBB54E8-10AB-4599-A647-79E3CDED7310}"/>
    <cellStyle name="Normalny 7 2 6 3 2 5" xfId="20241" xr:uid="{76DEAD54-8EB2-4F2C-A7BD-13F38235B226}"/>
    <cellStyle name="Normalny 7 2 6 3 3" xfId="20242" xr:uid="{C416B470-6BB1-4D63-A046-B8133FD3E0E2}"/>
    <cellStyle name="Normalny 7 2 6 3 3 2" xfId="20243" xr:uid="{515458E7-6579-467C-AB3C-41E1BFB73F9E}"/>
    <cellStyle name="Normalny 7 2 6 3 3 2 2" xfId="20244" xr:uid="{00B40026-DFF5-43E7-BD2F-64D105686833}"/>
    <cellStyle name="Normalny 7 2 6 3 3 2 2 2" xfId="20245" xr:uid="{A903EFB2-BD6C-4CF1-A6A6-585ECD17EBFB}"/>
    <cellStyle name="Normalny 7 2 6 3 3 2 3" xfId="20246" xr:uid="{AA55EEE7-0AF5-4942-9790-032081E11356}"/>
    <cellStyle name="Normalny 7 2 6 3 3 3" xfId="20247" xr:uid="{55BFB5FA-067C-40F9-AC43-4B183225B1ED}"/>
    <cellStyle name="Normalny 7 2 6 3 3 3 2" xfId="20248" xr:uid="{07BD937B-FB0F-4FAE-AD0E-4EDC32A57FE6}"/>
    <cellStyle name="Normalny 7 2 6 3 3 4" xfId="20249" xr:uid="{775DA853-6F44-442C-AF23-D33A76B7DBC6}"/>
    <cellStyle name="Normalny 7 2 6 3 4" xfId="20250" xr:uid="{9CB3B1A0-62C5-422D-9B39-2123F7BEC598}"/>
    <cellStyle name="Normalny 7 2 6 3 4 2" xfId="20251" xr:uid="{5A4EE38F-4C04-4955-9AE5-B52173C0E6FC}"/>
    <cellStyle name="Normalny 7 2 6 3 4 2 2" xfId="20252" xr:uid="{E175A61A-4620-4A68-98C4-1BCE6F6DF720}"/>
    <cellStyle name="Normalny 7 2 6 3 4 3" xfId="20253" xr:uid="{16DBC81D-E367-4FF9-B1D4-3597B4727F1C}"/>
    <cellStyle name="Normalny 7 2 6 3 5" xfId="20254" xr:uid="{56204F66-7222-451F-9567-19B51B7C7CD4}"/>
    <cellStyle name="Normalny 7 2 6 3 5 2" xfId="20255" xr:uid="{AE509A07-BD7C-4BE8-B009-E87571273359}"/>
    <cellStyle name="Normalny 7 2 6 3 6" xfId="20256" xr:uid="{6C85F2BF-7773-41B0-96EB-9D5CF45C1082}"/>
    <cellStyle name="Normalny 7 2 6 4" xfId="20257" xr:uid="{5C6333E2-FC13-435B-AB8E-B2B844E71824}"/>
    <cellStyle name="Normalny 7 2 6 4 2" xfId="20258" xr:uid="{5781AC8F-C80A-4F79-80A4-B03B6224DCC9}"/>
    <cellStyle name="Normalny 7 2 6 4 2 2" xfId="20259" xr:uid="{D21E0E61-DD2F-405A-BDE3-2A9512D5DE24}"/>
    <cellStyle name="Normalny 7 2 6 4 2 2 2" xfId="20260" xr:uid="{D8635602-21DE-4939-82D3-0589EDD6BA2F}"/>
    <cellStyle name="Normalny 7 2 6 4 2 2 2 2" xfId="20261" xr:uid="{8C1A1D52-AF46-4E87-A8A3-FF0F44DE3AFD}"/>
    <cellStyle name="Normalny 7 2 6 4 2 2 3" xfId="20262" xr:uid="{5668D088-BD71-4B67-BC5E-BFEFC43D2A8F}"/>
    <cellStyle name="Normalny 7 2 6 4 2 3" xfId="20263" xr:uid="{DD78FF21-88F8-4980-90E5-713875550900}"/>
    <cellStyle name="Normalny 7 2 6 4 2 3 2" xfId="20264" xr:uid="{D918D218-0477-4718-A816-189658FDEF7E}"/>
    <cellStyle name="Normalny 7 2 6 4 2 4" xfId="20265" xr:uid="{5CD03A6A-92CF-44FD-B0DC-20823FF62610}"/>
    <cellStyle name="Normalny 7 2 6 4 3" xfId="20266" xr:uid="{4E878011-B235-4889-9E3C-086F9DE0AA0A}"/>
    <cellStyle name="Normalny 7 2 6 4 3 2" xfId="20267" xr:uid="{894FABF8-BCF2-400F-8FC3-7BE73A470151}"/>
    <cellStyle name="Normalny 7 2 6 4 3 2 2" xfId="20268" xr:uid="{EE9C9FFF-FF1F-498E-A047-F995AD65AAEE}"/>
    <cellStyle name="Normalny 7 2 6 4 3 3" xfId="20269" xr:uid="{1A8E9840-BCA5-496F-8D5D-8CE77BA1A708}"/>
    <cellStyle name="Normalny 7 2 6 4 4" xfId="20270" xr:uid="{568EF6B1-F8EC-4C65-91E9-05F80DD5A3B3}"/>
    <cellStyle name="Normalny 7 2 6 4 4 2" xfId="20271" xr:uid="{028B828A-83DD-44F7-B5F3-42924427A1AE}"/>
    <cellStyle name="Normalny 7 2 6 4 5" xfId="20272" xr:uid="{5DC9E064-C067-4907-AD7D-3E4C57FCEF09}"/>
    <cellStyle name="Normalny 7 2 6 5" xfId="20273" xr:uid="{4D504E93-7836-4025-956A-75733CC0EA49}"/>
    <cellStyle name="Normalny 7 2 6 5 2" xfId="20274" xr:uid="{D118D6FC-274A-4713-8725-99DA446D1A25}"/>
    <cellStyle name="Normalny 7 2 6 5 2 2" xfId="20275" xr:uid="{ACF67BCB-DC1C-4867-A78E-ABC32D6D4F80}"/>
    <cellStyle name="Normalny 7 2 6 5 2 2 2" xfId="20276" xr:uid="{C12DEFD1-25FA-42D5-8E2E-1DC252CDBD92}"/>
    <cellStyle name="Normalny 7 2 6 5 2 3" xfId="20277" xr:uid="{B30B78D6-EB8E-49ED-8438-D41B5C49A107}"/>
    <cellStyle name="Normalny 7 2 6 5 3" xfId="20278" xr:uid="{8C69EC06-773D-426E-8485-77BF19F7709F}"/>
    <cellStyle name="Normalny 7 2 6 5 3 2" xfId="20279" xr:uid="{AE7B9555-D344-4B64-8545-E7F05B94F4AA}"/>
    <cellStyle name="Normalny 7 2 6 5 4" xfId="20280" xr:uid="{9019E150-FB2D-4B7D-AE03-502B65646282}"/>
    <cellStyle name="Normalny 7 2 6 6" xfId="20281" xr:uid="{37B300C3-0F69-44FC-9A0A-591A6FFDC453}"/>
    <cellStyle name="Normalny 7 2 6 6 2" xfId="20282" xr:uid="{609882D7-B272-4F48-BD39-FA2CB1A32F75}"/>
    <cellStyle name="Normalny 7 2 6 6 2 2" xfId="20283" xr:uid="{22BAE56C-C974-424E-A950-A6C8F92B6D2D}"/>
    <cellStyle name="Normalny 7 2 6 6 3" xfId="20284" xr:uid="{16471663-6537-46FC-BF6E-E10BB0F38DC0}"/>
    <cellStyle name="Normalny 7 2 6 7" xfId="20285" xr:uid="{A36D1321-2033-4057-9F83-6A0C0EC433B9}"/>
    <cellStyle name="Normalny 7 2 6 7 2" xfId="20286" xr:uid="{DFFDB502-ED27-4456-A8D8-A7B84C87F2C6}"/>
    <cellStyle name="Normalny 7 2 6 8" xfId="20287" xr:uid="{102EC96B-62A0-42B6-887F-52B97A3D6530}"/>
    <cellStyle name="Normalny 7 2 7" xfId="20288" xr:uid="{7A70EED5-25C0-4D36-B329-F8C3054C096B}"/>
    <cellStyle name="Normalny 7 2 7 2" xfId="20289" xr:uid="{377A8FB8-67F8-4B56-BEF6-C79039B37B80}"/>
    <cellStyle name="Normalny 7 2 7 2 2" xfId="20290" xr:uid="{1AAE5434-D9C0-4D76-9171-2E8549592AE1}"/>
    <cellStyle name="Normalny 7 2 7 2 2 2" xfId="20291" xr:uid="{154601EA-EDEC-46C5-96C3-EF944F4D52B9}"/>
    <cellStyle name="Normalny 7 2 7 2 2 2 2" xfId="20292" xr:uid="{ED276C3A-3860-408C-B40F-24DC58D8C305}"/>
    <cellStyle name="Normalny 7 2 7 2 2 2 2 2" xfId="20293" xr:uid="{6B833E9B-2DF2-49AB-867C-1F04459550DB}"/>
    <cellStyle name="Normalny 7 2 7 2 2 2 2 2 2" xfId="20294" xr:uid="{2E7942DD-76FE-4772-961C-CA3C9E402C83}"/>
    <cellStyle name="Normalny 7 2 7 2 2 2 2 3" xfId="20295" xr:uid="{DDE801C5-8098-4B9B-BFD8-4CF5D61656C6}"/>
    <cellStyle name="Normalny 7 2 7 2 2 2 3" xfId="20296" xr:uid="{BD230643-3537-4D7C-B1FF-55844D6B15C5}"/>
    <cellStyle name="Normalny 7 2 7 2 2 2 3 2" xfId="20297" xr:uid="{6B4B7C70-15C5-41E6-8FC0-AED079DE630A}"/>
    <cellStyle name="Normalny 7 2 7 2 2 2 4" xfId="20298" xr:uid="{98154A98-6DFF-4C4A-94B9-60D8D3052EF2}"/>
    <cellStyle name="Normalny 7 2 7 2 2 3" xfId="20299" xr:uid="{809C92D5-9703-4114-B0CE-3D742A843F75}"/>
    <cellStyle name="Normalny 7 2 7 2 2 3 2" xfId="20300" xr:uid="{F1BB95A7-01E4-4A8C-809F-F6B7BAA60724}"/>
    <cellStyle name="Normalny 7 2 7 2 2 3 2 2" xfId="20301" xr:uid="{9FBA8719-E66E-4A46-BAE8-9477D6CB510D}"/>
    <cellStyle name="Normalny 7 2 7 2 2 3 3" xfId="20302" xr:uid="{4E253904-76D7-427D-9E0F-DB85D2238661}"/>
    <cellStyle name="Normalny 7 2 7 2 2 4" xfId="20303" xr:uid="{80C11113-1894-4EBD-9410-9E1B8549F717}"/>
    <cellStyle name="Normalny 7 2 7 2 2 4 2" xfId="20304" xr:uid="{415C9038-0F42-4C05-9E0C-4396817A8DD1}"/>
    <cellStyle name="Normalny 7 2 7 2 2 5" xfId="20305" xr:uid="{692B7E13-4B89-4AA9-9C3D-3B1150299C16}"/>
    <cellStyle name="Normalny 7 2 7 2 3" xfId="20306" xr:uid="{F35AB9D2-FB71-43A1-AA6A-6028BF44A582}"/>
    <cellStyle name="Normalny 7 2 7 2 3 2" xfId="20307" xr:uid="{1B26778E-6E86-4A11-AE13-E72F7D92CB95}"/>
    <cellStyle name="Normalny 7 2 7 2 3 2 2" xfId="20308" xr:uid="{2A91E2DF-72FB-4E83-97C9-37F30FF359BA}"/>
    <cellStyle name="Normalny 7 2 7 2 3 2 2 2" xfId="20309" xr:uid="{16B7F0B3-8862-42AB-82C2-920FF88C2934}"/>
    <cellStyle name="Normalny 7 2 7 2 3 2 3" xfId="20310" xr:uid="{CDAD52B1-AC78-43A5-A20B-A9882621583C}"/>
    <cellStyle name="Normalny 7 2 7 2 3 3" xfId="20311" xr:uid="{C80C6198-FE80-495A-8B70-BD23EF76BFCA}"/>
    <cellStyle name="Normalny 7 2 7 2 3 3 2" xfId="20312" xr:uid="{30261B64-EEAC-4877-B653-7E84FF0A9668}"/>
    <cellStyle name="Normalny 7 2 7 2 3 4" xfId="20313" xr:uid="{A60D1F14-58DC-490D-8EA6-EB045D4CB1B4}"/>
    <cellStyle name="Normalny 7 2 7 2 4" xfId="20314" xr:uid="{E225A8FF-E088-47E4-B4CA-71EA9A8E1D01}"/>
    <cellStyle name="Normalny 7 2 7 2 4 2" xfId="20315" xr:uid="{F5FABBEC-8CF0-4B74-8AD2-F2F9C586560C}"/>
    <cellStyle name="Normalny 7 2 7 2 4 2 2" xfId="20316" xr:uid="{BAD350B5-3F76-4865-81BF-4590C5DBF937}"/>
    <cellStyle name="Normalny 7 2 7 2 4 3" xfId="20317" xr:uid="{68E2F746-0D5E-4CE1-B9EA-0F2E2D09C37F}"/>
    <cellStyle name="Normalny 7 2 7 2 5" xfId="20318" xr:uid="{0C6A132C-F93C-4414-BF16-9B398E1C9826}"/>
    <cellStyle name="Normalny 7 2 7 2 5 2" xfId="20319" xr:uid="{CE2E6F82-7C7B-4375-884F-A7D67F6B1AE6}"/>
    <cellStyle name="Normalny 7 2 7 2 6" xfId="20320" xr:uid="{895EF415-93D6-41A0-BEE3-E36C9B561011}"/>
    <cellStyle name="Normalny 7 2 7 3" xfId="20321" xr:uid="{2FB0220C-9830-40A5-95DC-9FBC4402DD7A}"/>
    <cellStyle name="Normalny 7 2 7 3 2" xfId="20322" xr:uid="{1FE8067F-A25E-4446-9EC6-B40D7BD55BE9}"/>
    <cellStyle name="Normalny 7 2 7 3 2 2" xfId="20323" xr:uid="{612DEB9E-AD48-4460-9FF5-7127E078368B}"/>
    <cellStyle name="Normalny 7 2 7 3 2 2 2" xfId="20324" xr:uid="{3353FE46-7A8D-475E-9FD6-974DEA04D255}"/>
    <cellStyle name="Normalny 7 2 7 3 2 2 2 2" xfId="20325" xr:uid="{5468C795-DCAF-4674-905E-1FBFB579B575}"/>
    <cellStyle name="Normalny 7 2 7 3 2 2 3" xfId="20326" xr:uid="{37701B9E-1C50-46FC-BA8F-88A7AD509E44}"/>
    <cellStyle name="Normalny 7 2 7 3 2 3" xfId="20327" xr:uid="{9AEF2566-8C50-483A-B15C-3EBAD1709F2A}"/>
    <cellStyle name="Normalny 7 2 7 3 2 3 2" xfId="20328" xr:uid="{404852E4-485B-4707-8FEB-5F8C71294A98}"/>
    <cellStyle name="Normalny 7 2 7 3 2 4" xfId="20329" xr:uid="{1C4729CB-190C-4EED-B5BE-54DA4DF9F475}"/>
    <cellStyle name="Normalny 7 2 7 3 3" xfId="20330" xr:uid="{E4C3CE76-E2E1-42AD-BEF9-0628E788D3FF}"/>
    <cellStyle name="Normalny 7 2 7 3 3 2" xfId="20331" xr:uid="{A65932EA-207C-4D0D-AF38-333A6C5F2094}"/>
    <cellStyle name="Normalny 7 2 7 3 3 2 2" xfId="20332" xr:uid="{6935D2BD-5776-4960-925A-ECDE31887053}"/>
    <cellStyle name="Normalny 7 2 7 3 3 3" xfId="20333" xr:uid="{96B2DD73-C3DA-4DD6-BB9E-90E7ECA97D24}"/>
    <cellStyle name="Normalny 7 2 7 3 4" xfId="20334" xr:uid="{68774F2C-B755-4A1C-997E-E047312DED08}"/>
    <cellStyle name="Normalny 7 2 7 3 4 2" xfId="20335" xr:uid="{9C6F8482-D870-4D0F-9BA0-4279360ED87D}"/>
    <cellStyle name="Normalny 7 2 7 3 5" xfId="20336" xr:uid="{19E94C11-4F43-4809-AC94-EDC3B2975B41}"/>
    <cellStyle name="Normalny 7 2 7 4" xfId="20337" xr:uid="{5C273AF3-40BA-426B-B8F6-94D96EAF0EF1}"/>
    <cellStyle name="Normalny 7 2 7 4 2" xfId="20338" xr:uid="{DCC89622-1DB3-43AE-A00D-0C6E17C1724B}"/>
    <cellStyle name="Normalny 7 2 7 4 2 2" xfId="20339" xr:uid="{1CB9DC43-2AA8-4B2A-8A22-3F29384CACE4}"/>
    <cellStyle name="Normalny 7 2 7 4 2 2 2" xfId="20340" xr:uid="{C8DB1970-3690-46EA-AEAF-1033AABF7A0A}"/>
    <cellStyle name="Normalny 7 2 7 4 2 3" xfId="20341" xr:uid="{D1F6C731-A3F3-462A-B9CD-96C1AE175542}"/>
    <cellStyle name="Normalny 7 2 7 4 3" xfId="20342" xr:uid="{B8DC9CA4-997F-4CE4-ABA7-78C88DC3D6EB}"/>
    <cellStyle name="Normalny 7 2 7 4 3 2" xfId="20343" xr:uid="{46A97C44-C6FE-47CE-961D-3E0D557E5B2E}"/>
    <cellStyle name="Normalny 7 2 7 4 4" xfId="20344" xr:uid="{5CFD1B5F-8F9E-4193-BA09-134959575AB3}"/>
    <cellStyle name="Normalny 7 2 7 5" xfId="20345" xr:uid="{40F9BAA4-5677-4F30-9D6D-76161EC071B6}"/>
    <cellStyle name="Normalny 7 2 7 5 2" xfId="20346" xr:uid="{400A7C83-E994-4801-B6FB-0D32CCAFCD88}"/>
    <cellStyle name="Normalny 7 2 7 5 2 2" xfId="20347" xr:uid="{78DC2F6F-A64B-4A08-863F-BBFE1C2AA09A}"/>
    <cellStyle name="Normalny 7 2 7 5 3" xfId="20348" xr:uid="{C9B8176E-0FBC-4D23-9332-94ACAAB5D859}"/>
    <cellStyle name="Normalny 7 2 7 6" xfId="20349" xr:uid="{9AE7742D-03BC-4F96-B5F0-57309979CF5A}"/>
    <cellStyle name="Normalny 7 2 7 6 2" xfId="20350" xr:uid="{42A7EBD5-9AE2-4B36-BC5E-B4763E8C0A18}"/>
    <cellStyle name="Normalny 7 2 7 7" xfId="20351" xr:uid="{DF96529E-174B-4ECF-8217-AAA87F521D81}"/>
    <cellStyle name="Normalny 7 2 8" xfId="20352" xr:uid="{95BEE87F-E496-44DA-82FB-6DE0EBB3747D}"/>
    <cellStyle name="Normalny 7 2 8 2" xfId="20353" xr:uid="{82F5A0B8-E242-4C19-A2D7-3F7E05F5CF6C}"/>
    <cellStyle name="Normalny 7 2 8 2 2" xfId="20354" xr:uid="{B5B3D7B9-E5D7-44BE-A0AE-43B820DDA1D2}"/>
    <cellStyle name="Normalny 7 2 8 2 2 2" xfId="20355" xr:uid="{110D05B2-D8A6-44C9-BD1C-B09DD63C9539}"/>
    <cellStyle name="Normalny 7 2 8 2 2 2 2" xfId="20356" xr:uid="{0433EB78-8969-416C-8E19-48D3F5F58D77}"/>
    <cellStyle name="Normalny 7 2 8 2 2 2 2 2" xfId="20357" xr:uid="{3009DDCB-69CD-4336-BE59-FC754C2836B9}"/>
    <cellStyle name="Normalny 7 2 8 2 2 2 3" xfId="20358" xr:uid="{A59EFC1C-E4C8-4049-9975-9549EEF28443}"/>
    <cellStyle name="Normalny 7 2 8 2 2 3" xfId="20359" xr:uid="{9B46578A-AAAE-40E2-92EE-A6CC41405330}"/>
    <cellStyle name="Normalny 7 2 8 2 2 3 2" xfId="20360" xr:uid="{FC4BF6CB-557B-41B8-A861-B0C2715EF82E}"/>
    <cellStyle name="Normalny 7 2 8 2 2 4" xfId="20361" xr:uid="{B9350967-A655-4FA1-90F1-10978BA07389}"/>
    <cellStyle name="Normalny 7 2 8 2 3" xfId="20362" xr:uid="{82A4DC59-BCF7-4B87-A8C7-0D33FA5160AA}"/>
    <cellStyle name="Normalny 7 2 8 2 3 2" xfId="20363" xr:uid="{F9ABDC08-BDEF-4D13-B4B7-59E5175DF7EC}"/>
    <cellStyle name="Normalny 7 2 8 2 3 2 2" xfId="20364" xr:uid="{0769A2FB-DF03-44EE-B500-1FE23EA79F62}"/>
    <cellStyle name="Normalny 7 2 8 2 3 3" xfId="20365" xr:uid="{8E50F6CD-91F7-4DB9-B3E5-0418AFEA7D26}"/>
    <cellStyle name="Normalny 7 2 8 2 4" xfId="20366" xr:uid="{01D28BB7-A1F7-4BDF-9CA7-D78BBB4D9A20}"/>
    <cellStyle name="Normalny 7 2 8 2 4 2" xfId="20367" xr:uid="{82114DAD-6E26-426D-9E97-8591D5CA94F6}"/>
    <cellStyle name="Normalny 7 2 8 2 5" xfId="20368" xr:uid="{239E0F62-7C8A-40E2-AAF8-37C66BE10A0A}"/>
    <cellStyle name="Normalny 7 2 8 3" xfId="20369" xr:uid="{A8EC6B6F-CE24-430B-84BF-285F0784D940}"/>
    <cellStyle name="Normalny 7 2 8 3 2" xfId="20370" xr:uid="{CD7977D3-82A6-4460-9CF1-CE365F7AD915}"/>
    <cellStyle name="Normalny 7 2 8 3 2 2" xfId="20371" xr:uid="{A523068B-C369-4DBB-9308-B55BA272AC9D}"/>
    <cellStyle name="Normalny 7 2 8 3 2 2 2" xfId="20372" xr:uid="{2ECF4DBB-6AA0-4646-824F-5C398FC96167}"/>
    <cellStyle name="Normalny 7 2 8 3 2 3" xfId="20373" xr:uid="{751C2D0E-1872-4357-BB81-7B283F51E5A0}"/>
    <cellStyle name="Normalny 7 2 8 3 3" xfId="20374" xr:uid="{D0CDADEC-64C0-490A-995C-02A6C66CB166}"/>
    <cellStyle name="Normalny 7 2 8 3 3 2" xfId="20375" xr:uid="{DB10A119-93F2-48D8-A2CF-69456698A029}"/>
    <cellStyle name="Normalny 7 2 8 3 4" xfId="20376" xr:uid="{2C2D5D0C-2B75-4F44-AA6F-5A538900C94C}"/>
    <cellStyle name="Normalny 7 2 8 4" xfId="20377" xr:uid="{5CB54C80-93A8-4D55-A04B-E86EEA1A2FB1}"/>
    <cellStyle name="Normalny 7 2 8 4 2" xfId="20378" xr:uid="{8024000A-818D-4A9D-BF4D-B837F6E35CE2}"/>
    <cellStyle name="Normalny 7 2 8 4 2 2" xfId="20379" xr:uid="{29B6EA9E-80B2-4F21-89FB-9B3A0E5D036B}"/>
    <cellStyle name="Normalny 7 2 8 4 3" xfId="20380" xr:uid="{D6E8D4ED-B6D4-47EE-B72D-28F010649426}"/>
    <cellStyle name="Normalny 7 2 8 5" xfId="20381" xr:uid="{2C5B269C-2C0D-43BB-925E-DA810046C12D}"/>
    <cellStyle name="Normalny 7 2 8 5 2" xfId="20382" xr:uid="{02F4D36D-CEA8-4F90-B81D-CAE487BC22E1}"/>
    <cellStyle name="Normalny 7 2 8 6" xfId="20383" xr:uid="{28A3DA46-63A4-4210-9324-C9391760633A}"/>
    <cellStyle name="Normalny 7 2 9" xfId="20384" xr:uid="{6EFF72D7-77C7-4493-BD90-659A9316BA93}"/>
    <cellStyle name="Normalny 7 2 9 2" xfId="20385" xr:uid="{240D3EED-28AF-4599-81C6-44213C1040DB}"/>
    <cellStyle name="Normalny 7 2 9 2 2" xfId="20386" xr:uid="{E0A6E151-A9F3-450D-B1A6-102EA28872BD}"/>
    <cellStyle name="Normalny 7 2 9 2 2 2" xfId="20387" xr:uid="{43E356BE-D0E0-4EBA-833C-07AF4198ACC0}"/>
    <cellStyle name="Normalny 7 2 9 2 2 2 2" xfId="20388" xr:uid="{F048C87F-14F2-4A40-8236-B5CEE4120A57}"/>
    <cellStyle name="Normalny 7 2 9 2 2 3" xfId="20389" xr:uid="{5BCF3591-7703-4C2A-BF98-921026284E52}"/>
    <cellStyle name="Normalny 7 2 9 2 3" xfId="20390" xr:uid="{C6F71A7E-E4B8-4B53-A71B-E41E831F029F}"/>
    <cellStyle name="Normalny 7 2 9 2 3 2" xfId="20391" xr:uid="{A90193B9-6468-4039-B94E-3158673B9976}"/>
    <cellStyle name="Normalny 7 2 9 2 4" xfId="20392" xr:uid="{CD8A926E-0054-4268-A4DC-50127EC94703}"/>
    <cellStyle name="Normalny 7 2 9 3" xfId="20393" xr:uid="{8BEAD18A-62E9-4D4C-9758-26C5281CECC1}"/>
    <cellStyle name="Normalny 7 2 9 3 2" xfId="20394" xr:uid="{13D253C3-96F8-4FD6-8B7B-C857FE37ABFB}"/>
    <cellStyle name="Normalny 7 2 9 3 2 2" xfId="20395" xr:uid="{2AC27403-D111-42B8-BE9D-E315BF945B3D}"/>
    <cellStyle name="Normalny 7 2 9 3 3" xfId="20396" xr:uid="{8EE933D4-F4C1-45BD-A152-D77939745F59}"/>
    <cellStyle name="Normalny 7 2 9 4" xfId="20397" xr:uid="{F2BF5191-A2D4-4071-AC25-55A219B816D5}"/>
    <cellStyle name="Normalny 7 2 9 4 2" xfId="20398" xr:uid="{7B37D605-70FA-4211-AEAD-C4A57DCD0121}"/>
    <cellStyle name="Normalny 7 2 9 5" xfId="20399" xr:uid="{05E03BAE-FC13-4826-B57C-9EAE192A5006}"/>
    <cellStyle name="Normalny 7 20" xfId="20400" xr:uid="{5E7B4D0C-05F3-4D9D-A162-09BB7F149A8E}"/>
    <cellStyle name="Normalny 7 20 2" xfId="24139" xr:uid="{9F0BD602-2495-431B-A126-8D2B302AF940}"/>
    <cellStyle name="Normalny 7 20 2 2" xfId="28047" xr:uid="{1A4F1DAE-D4F4-4D53-99AA-65664D214DF6}"/>
    <cellStyle name="Normalny 7 20 2 2 2" xfId="38238" xr:uid="{7128B34D-EA4E-477F-9D98-D7835D481E86}"/>
    <cellStyle name="Normalny 7 20 2 3" xfId="38237" xr:uid="{D35D6256-7CEC-4110-B396-141B844BF16C}"/>
    <cellStyle name="Normalny 7 20 3" xfId="25445" xr:uid="{04E40B6D-ECD7-478C-A9F9-E48892C05343}"/>
    <cellStyle name="Normalny 7 20 3 2" xfId="29351" xr:uid="{6DD457ED-BB7D-450B-B65B-754DCC7E9C5C}"/>
    <cellStyle name="Normalny 7 20 3 2 2" xfId="38240" xr:uid="{76A88F0F-DC4F-4D76-ABFB-3E792771AD2A}"/>
    <cellStyle name="Normalny 7 20 3 3" xfId="38239" xr:uid="{0EDD4F17-078F-4171-836B-978ED69B928B}"/>
    <cellStyle name="Normalny 7 20 4" xfId="26743" xr:uid="{6B85D62A-274D-4984-9397-792F0CB79E60}"/>
    <cellStyle name="Normalny 7 20 4 2" xfId="38241" xr:uid="{2E163EB9-78DF-4F26-9730-2A6267A7B1C9}"/>
    <cellStyle name="Normalny 7 20 5" xfId="30663" xr:uid="{D57742D7-AD99-45B2-80E9-CA4D8D4695EF}"/>
    <cellStyle name="Normalny 7 20 6" xfId="31538" xr:uid="{A9C780C4-9ED5-4A68-9D87-1817E108730A}"/>
    <cellStyle name="Normalny 7 21" xfId="20401" xr:uid="{BC744972-326F-4898-AC7C-E43BA248394E}"/>
    <cellStyle name="Normalny 7 21 2" xfId="24140" xr:uid="{214AE8EE-A968-43A8-81C4-107E3C3CFEE2}"/>
    <cellStyle name="Normalny 7 21 2 2" xfId="28048" xr:uid="{261DBD6C-81A4-468E-BCEE-DCA89581CEF9}"/>
    <cellStyle name="Normalny 7 21 2 2 2" xfId="38243" xr:uid="{701602F1-D812-4840-B222-A9F63011B375}"/>
    <cellStyle name="Normalny 7 21 2 3" xfId="38242" xr:uid="{736E2482-9F77-4C86-B538-38AABA42508F}"/>
    <cellStyle name="Normalny 7 21 3" xfId="25446" xr:uid="{A132BB9F-3787-4FD7-A796-7F7666922FA0}"/>
    <cellStyle name="Normalny 7 21 3 2" xfId="29352" xr:uid="{7DD34318-4CB0-43AA-9B4C-AA0AED3E761E}"/>
    <cellStyle name="Normalny 7 21 3 2 2" xfId="38245" xr:uid="{6F99A2F0-B742-414F-8908-67E005BD70E6}"/>
    <cellStyle name="Normalny 7 21 3 3" xfId="38244" xr:uid="{FA2072BE-936D-471F-9EFC-DF2FD9018712}"/>
    <cellStyle name="Normalny 7 21 4" xfId="26744" xr:uid="{827140C0-F775-4337-8665-FF09358FA1B9}"/>
    <cellStyle name="Normalny 7 21 4 2" xfId="38246" xr:uid="{B0B4481A-10C8-46DB-A385-5F2CE78C34ED}"/>
    <cellStyle name="Normalny 7 21 5" xfId="30664" xr:uid="{6917E10D-384E-4E72-9181-E7BC3E36789D}"/>
    <cellStyle name="Normalny 7 21 6" xfId="32014" xr:uid="{6108C697-784B-495D-A985-D29A497E6106}"/>
    <cellStyle name="Normalny 7 22" xfId="22891" xr:uid="{4CE50683-4F56-4754-937B-738EBF8C0E7B}"/>
    <cellStyle name="Normalny 7 22 2" xfId="26799" xr:uid="{4341E2F7-97DB-45F5-B3E9-BFD642D000E0}"/>
    <cellStyle name="Normalny 7 22 2 2" xfId="38248" xr:uid="{48372CF3-A7EB-4666-8B30-2CA76AA17054}"/>
    <cellStyle name="Normalny 7 22 3" xfId="38247" xr:uid="{7F86CB98-114B-49F8-AE47-ADC4A0B4CBF2}"/>
    <cellStyle name="Normalny 7 23" xfId="24197" xr:uid="{63AE9B35-2E06-472C-A939-8D5A9CC38A12}"/>
    <cellStyle name="Normalny 7 23 2" xfId="28103" xr:uid="{BDAFC95B-9764-4EC6-9418-3DB75FCBF32B}"/>
    <cellStyle name="Normalny 7 23 2 2" xfId="38250" xr:uid="{835119C8-368E-4F04-9854-08B5EDEDBBD2}"/>
    <cellStyle name="Normalny 7 23 3" xfId="38249" xr:uid="{A3D404F7-DEB6-4D70-845A-212BF25D5AEE}"/>
    <cellStyle name="Normalny 7 24" xfId="25501" xr:uid="{ACB353C0-3F51-40DB-93D7-20AABE1AE4C4}"/>
    <cellStyle name="Normalny 7 24 2" xfId="38251" xr:uid="{7E8B466A-E5D4-4309-BE3A-7F655643568F}"/>
    <cellStyle name="Normalny 7 25" xfId="30665" xr:uid="{890011DD-C9C5-4FF9-8CD9-603D2227B65E}"/>
    <cellStyle name="Normalny 7 26" xfId="30666" xr:uid="{F6BC4A47-BD0E-4DA4-8DF1-F2563B8952AA}"/>
    <cellStyle name="Normalny 7 27" xfId="30749" xr:uid="{0DDF5D4A-4023-4E40-8D01-10C69BC22A11}"/>
    <cellStyle name="Normalny 7 28" xfId="40798" xr:uid="{58E12F3D-82EA-4056-9668-B4C87DAB8154}"/>
    <cellStyle name="Normalny 7 29" xfId="4" xr:uid="{E77D967B-4096-4319-8FA7-C27189788327}"/>
    <cellStyle name="Normalny 7 29 2" xfId="41884" xr:uid="{D6D1165C-FB23-4FA6-A187-B6CF795B97C7}"/>
    <cellStyle name="Normalny 7 3" xfId="33" xr:uid="{A0FCBE6B-9EF2-4E4E-9C2F-A99AC2C14FB1}"/>
    <cellStyle name="Normalny 7 3 10" xfId="20403" xr:uid="{604C3F48-1DAB-4CD5-A0E5-7B22AD08E42B}"/>
    <cellStyle name="Normalny 7 3 11" xfId="22898" xr:uid="{43401D2B-E7F5-4A8D-9B22-6CD281E0D01E}"/>
    <cellStyle name="Normalny 7 3 11 2" xfId="26806" xr:uid="{DE4A6F0F-9AC7-4A98-97DE-A1D0433BF88F}"/>
    <cellStyle name="Normalny 7 3 11 2 2" xfId="38253" xr:uid="{4461E21F-F675-47C6-8166-D72F84130BF0}"/>
    <cellStyle name="Normalny 7 3 11 3" xfId="38252" xr:uid="{ED04C4AB-01A9-4422-8B77-598B6729C32C}"/>
    <cellStyle name="Normalny 7 3 12" xfId="24204" xr:uid="{DE484193-55E1-4942-929E-9B9958066AE3}"/>
    <cellStyle name="Normalny 7 3 12 2" xfId="28110" xr:uid="{36C39B85-1FBF-401B-8CF6-FA6929FFDA43}"/>
    <cellStyle name="Normalny 7 3 12 2 2" xfId="38255" xr:uid="{F7AAC945-2360-49C1-8D8E-B24CD8DDCE73}"/>
    <cellStyle name="Normalny 7 3 12 3" xfId="38254" xr:uid="{780C7612-6810-4A37-B936-155B6D8091E7}"/>
    <cellStyle name="Normalny 7 3 13" xfId="30667" xr:uid="{5D24B2DE-101B-4EA9-9230-ABC3ED71CF2F}"/>
    <cellStyle name="Normalny 7 3 14" xfId="30668" xr:uid="{68A3C110-C166-428F-8BA9-C6639AC6DCE3}"/>
    <cellStyle name="Normalny 7 3 15" xfId="30669" xr:uid="{B9C18E88-F11B-4679-88A9-2633681865F7}"/>
    <cellStyle name="Normalny 7 3 16" xfId="40800" xr:uid="{CBDB79E6-B3E8-4FF0-9AFA-7E2225B2AFC7}"/>
    <cellStyle name="Normalny 7 3 17" xfId="20402" xr:uid="{1918029D-4F88-476F-864E-81334166A58B}"/>
    <cellStyle name="Normalny 7 3 2" xfId="20404" xr:uid="{BC473ECA-42A8-447B-B07F-8204A4D213D7}"/>
    <cellStyle name="Normalny 7 3 2 2" xfId="20405" xr:uid="{6F0618E1-CC7D-4BBE-B77D-9A82125203F8}"/>
    <cellStyle name="Normalny 7 3 2 2 2" xfId="20406" xr:uid="{FC4818BC-D2B1-4D19-B1D8-6427C16C883A}"/>
    <cellStyle name="Normalny 7 3 2 2 2 2" xfId="20407" xr:uid="{C5526CDB-2224-4623-AC80-0FCCBCDC87C0}"/>
    <cellStyle name="Normalny 7 3 2 2 2 2 2" xfId="20408" xr:uid="{35896831-E914-4318-868A-415438CF414E}"/>
    <cellStyle name="Normalny 7 3 2 2 2 2 2 2" xfId="20409" xr:uid="{4D43C0F0-ABA3-4FF3-B557-464570F51ACD}"/>
    <cellStyle name="Normalny 7 3 2 2 2 2 2 2 2" xfId="20410" xr:uid="{A91DAC68-5399-4E5B-910F-5FD33ABD4333}"/>
    <cellStyle name="Normalny 7 3 2 2 2 2 2 2 2 2" xfId="20411" xr:uid="{9DA1DF45-E123-4E76-B447-DF47E74B4CAC}"/>
    <cellStyle name="Normalny 7 3 2 2 2 2 2 2 2 2 2" xfId="20412" xr:uid="{82FEFA04-91F4-4FD5-8F03-2AC9C0AD4E5E}"/>
    <cellStyle name="Normalny 7 3 2 2 2 2 2 2 2 3" xfId="20413" xr:uid="{C89841F0-8BF4-443F-8396-E04DBC65EF58}"/>
    <cellStyle name="Normalny 7 3 2 2 2 2 2 2 3" xfId="20414" xr:uid="{DCD2BDF0-00DE-4FCF-8C43-B40024A13FFE}"/>
    <cellStyle name="Normalny 7 3 2 2 2 2 2 2 3 2" xfId="20415" xr:uid="{4C2E24B5-4108-427E-8DFC-61A087242D38}"/>
    <cellStyle name="Normalny 7 3 2 2 2 2 2 2 4" xfId="20416" xr:uid="{5210F928-053A-4954-AB11-08DCEE4A36DF}"/>
    <cellStyle name="Normalny 7 3 2 2 2 2 2 3" xfId="20417" xr:uid="{1D96028A-81F0-4985-97C8-66371E90DD88}"/>
    <cellStyle name="Normalny 7 3 2 2 2 2 2 3 2" xfId="20418" xr:uid="{554FC1B2-D1E0-40CB-BE6C-A5AD8AC2455C}"/>
    <cellStyle name="Normalny 7 3 2 2 2 2 2 3 2 2" xfId="20419" xr:uid="{8239A146-7A62-4AA4-9CEE-F015BABFA857}"/>
    <cellStyle name="Normalny 7 3 2 2 2 2 2 3 3" xfId="20420" xr:uid="{823E71F8-7F76-4D48-B148-B7921B437504}"/>
    <cellStyle name="Normalny 7 3 2 2 2 2 2 4" xfId="20421" xr:uid="{E6D252B8-AF5D-4EB2-B9CF-9EA081EB1070}"/>
    <cellStyle name="Normalny 7 3 2 2 2 2 2 4 2" xfId="20422" xr:uid="{49870D4E-0BD4-4E40-B4F6-D327FA710ECC}"/>
    <cellStyle name="Normalny 7 3 2 2 2 2 2 5" xfId="20423" xr:uid="{98B78646-96A5-4689-9BB6-D026B8B07602}"/>
    <cellStyle name="Normalny 7 3 2 2 2 2 3" xfId="20424" xr:uid="{674CE276-4F1B-4CC8-8F69-4A7C605263DD}"/>
    <cellStyle name="Normalny 7 3 2 2 2 2 3 2" xfId="20425" xr:uid="{BAA41263-33E5-4A79-B309-8A15A0F0646F}"/>
    <cellStyle name="Normalny 7 3 2 2 2 2 3 2 2" xfId="20426" xr:uid="{CCFBCA13-CDBE-4078-A5CC-8E2C76B40606}"/>
    <cellStyle name="Normalny 7 3 2 2 2 2 3 2 2 2" xfId="20427" xr:uid="{31900262-80A9-4B6D-9DB7-B1E9ECC22B81}"/>
    <cellStyle name="Normalny 7 3 2 2 2 2 3 2 3" xfId="20428" xr:uid="{C855998A-0205-4EAF-82AD-5037538BB0A7}"/>
    <cellStyle name="Normalny 7 3 2 2 2 2 3 3" xfId="20429" xr:uid="{FEE55AD5-2F2A-4F23-BB4F-022E2532D413}"/>
    <cellStyle name="Normalny 7 3 2 2 2 2 3 3 2" xfId="20430" xr:uid="{0ABB4FA2-0A4A-4B63-9161-063AA6AAEFBF}"/>
    <cellStyle name="Normalny 7 3 2 2 2 2 3 4" xfId="20431" xr:uid="{65F7F379-AF1C-427D-82C3-3CCD120AFC6D}"/>
    <cellStyle name="Normalny 7 3 2 2 2 2 4" xfId="20432" xr:uid="{F839B666-2980-48C9-88F1-05CF945CB37F}"/>
    <cellStyle name="Normalny 7 3 2 2 2 2 4 2" xfId="20433" xr:uid="{1C233E3C-F54E-4FF1-9DD2-DDB6F2B2499A}"/>
    <cellStyle name="Normalny 7 3 2 2 2 2 4 2 2" xfId="20434" xr:uid="{A6BB1C1E-2E14-45CC-941D-4C8BBDFBE238}"/>
    <cellStyle name="Normalny 7 3 2 2 2 2 4 3" xfId="20435" xr:uid="{929232D9-2C04-4D92-8246-02A2D0F4641D}"/>
    <cellStyle name="Normalny 7 3 2 2 2 2 5" xfId="20436" xr:uid="{9B6BEE2C-5520-4523-9D36-7E3C72D4AB97}"/>
    <cellStyle name="Normalny 7 3 2 2 2 2 5 2" xfId="20437" xr:uid="{2B7C6354-87A4-4318-B278-4A45300305E8}"/>
    <cellStyle name="Normalny 7 3 2 2 2 2 6" xfId="20438" xr:uid="{B4A98D97-9401-4680-9288-81E68E69CC12}"/>
    <cellStyle name="Normalny 7 3 2 2 2 3" xfId="20439" xr:uid="{DEAED80A-0B00-4113-B85D-4F5C7C58635A}"/>
    <cellStyle name="Normalny 7 3 2 2 2 3 2" xfId="20440" xr:uid="{F5094E2C-B0A9-40EB-BDB3-E49FC9610B75}"/>
    <cellStyle name="Normalny 7 3 2 2 2 3 2 2" xfId="20441" xr:uid="{106618E7-6BCC-414F-8C41-A1A35E789ECE}"/>
    <cellStyle name="Normalny 7 3 2 2 2 3 2 2 2" xfId="20442" xr:uid="{FDD6A5E8-E82F-4398-8EAB-FA6113E1B386}"/>
    <cellStyle name="Normalny 7 3 2 2 2 3 2 2 2 2" xfId="20443" xr:uid="{9194B13C-A272-42CE-82C1-7789DBDAC3E0}"/>
    <cellStyle name="Normalny 7 3 2 2 2 3 2 2 3" xfId="20444" xr:uid="{CF7D3D7C-A666-4462-86E9-7E2236546C76}"/>
    <cellStyle name="Normalny 7 3 2 2 2 3 2 3" xfId="20445" xr:uid="{565F52A7-B1DD-498A-941B-3282A293E0E1}"/>
    <cellStyle name="Normalny 7 3 2 2 2 3 2 3 2" xfId="20446" xr:uid="{D9F95528-AE82-40AD-8A68-5F83C747636E}"/>
    <cellStyle name="Normalny 7 3 2 2 2 3 2 4" xfId="20447" xr:uid="{1580A786-66A4-4A71-9A59-50E245E8FEFF}"/>
    <cellStyle name="Normalny 7 3 2 2 2 3 3" xfId="20448" xr:uid="{A5AD4D68-3B08-4763-A691-711E36F222AD}"/>
    <cellStyle name="Normalny 7 3 2 2 2 3 3 2" xfId="20449" xr:uid="{45223D1C-8D1D-455B-97D0-D4CCB8E2C0D4}"/>
    <cellStyle name="Normalny 7 3 2 2 2 3 3 2 2" xfId="20450" xr:uid="{231E9C60-FFD5-4EC2-BA10-8661A2818BE7}"/>
    <cellStyle name="Normalny 7 3 2 2 2 3 3 3" xfId="20451" xr:uid="{C33BFB8D-B4EA-4855-90A5-D1AD9300CBFE}"/>
    <cellStyle name="Normalny 7 3 2 2 2 3 4" xfId="20452" xr:uid="{A4A399B8-E074-47B3-9A9B-7FECA2744DFF}"/>
    <cellStyle name="Normalny 7 3 2 2 2 3 4 2" xfId="20453" xr:uid="{83738532-31D0-4CDE-BB0A-81A7377BC089}"/>
    <cellStyle name="Normalny 7 3 2 2 2 3 5" xfId="20454" xr:uid="{E104A8B8-0430-40E9-90BD-B0FFF922529B}"/>
    <cellStyle name="Normalny 7 3 2 2 2 4" xfId="20455" xr:uid="{0F9188FD-9981-497E-82E5-3D14D749A3C3}"/>
    <cellStyle name="Normalny 7 3 2 2 2 4 2" xfId="20456" xr:uid="{752ECB44-564A-4C81-8FCE-015A23C3D960}"/>
    <cellStyle name="Normalny 7 3 2 2 2 4 2 2" xfId="20457" xr:uid="{0DA1B0CC-506B-4C2A-8C6B-3220B36B7625}"/>
    <cellStyle name="Normalny 7 3 2 2 2 4 2 2 2" xfId="20458" xr:uid="{240590F3-AFCA-4E5C-9CE6-4DBD9EB6E8C9}"/>
    <cellStyle name="Normalny 7 3 2 2 2 4 2 3" xfId="20459" xr:uid="{6B895CF7-391A-480F-9D21-CC3CF138CE47}"/>
    <cellStyle name="Normalny 7 3 2 2 2 4 3" xfId="20460" xr:uid="{0197ACA1-4EBD-4124-A57D-52D0E11A39F2}"/>
    <cellStyle name="Normalny 7 3 2 2 2 4 3 2" xfId="20461" xr:uid="{05B68DE7-41A6-4644-9811-F4E6787323D5}"/>
    <cellStyle name="Normalny 7 3 2 2 2 4 4" xfId="20462" xr:uid="{2E21E27E-1CB7-49F3-872C-1B7F29FE8C99}"/>
    <cellStyle name="Normalny 7 3 2 2 2 5" xfId="20463" xr:uid="{FDBC798D-158C-4DDF-A473-E455F41F36D4}"/>
    <cellStyle name="Normalny 7 3 2 2 2 5 2" xfId="20464" xr:uid="{FABC483C-A3DE-4829-A100-54D03DFA5634}"/>
    <cellStyle name="Normalny 7 3 2 2 2 5 2 2" xfId="20465" xr:uid="{4985D687-F3BB-4712-8932-343BCA6FAEF6}"/>
    <cellStyle name="Normalny 7 3 2 2 2 5 3" xfId="20466" xr:uid="{2EE5B897-7A69-48B8-B27B-3D4FAD31442A}"/>
    <cellStyle name="Normalny 7 3 2 2 2 6" xfId="20467" xr:uid="{AD3CD9D0-5A51-41CC-B413-26FF277347C9}"/>
    <cellStyle name="Normalny 7 3 2 2 2 6 2" xfId="20468" xr:uid="{F3D4F793-FEFF-4C03-9B37-FC6C5891C49C}"/>
    <cellStyle name="Normalny 7 3 2 2 2 7" xfId="20469" xr:uid="{62A2064A-FE7A-45CD-BFE2-9A593FBC87E9}"/>
    <cellStyle name="Normalny 7 3 2 2 3" xfId="20470" xr:uid="{8A7D2D49-F8CC-4EB0-B1DF-BF22C5EADBAD}"/>
    <cellStyle name="Normalny 7 3 2 2 3 2" xfId="20471" xr:uid="{9C84E2BE-7983-4FE3-AA4D-00484174EE20}"/>
    <cellStyle name="Normalny 7 3 2 2 3 2 2" xfId="20472" xr:uid="{E8EF25E7-E37D-4BC4-8316-C901AAA8AC37}"/>
    <cellStyle name="Normalny 7 3 2 2 3 2 2 2" xfId="20473" xr:uid="{A4BACBB3-2201-4DC0-A5C9-DA43E0E2AC77}"/>
    <cellStyle name="Normalny 7 3 2 2 3 2 2 2 2" xfId="20474" xr:uid="{E750C169-0B4F-4A55-B95A-0C85697B9E0F}"/>
    <cellStyle name="Normalny 7 3 2 2 3 2 2 2 2 2" xfId="20475" xr:uid="{4229F0C8-DF7A-4354-AB22-B4185BD344D7}"/>
    <cellStyle name="Normalny 7 3 2 2 3 2 2 2 3" xfId="20476" xr:uid="{01A8B789-729C-4FD0-9738-2E565E6923AC}"/>
    <cellStyle name="Normalny 7 3 2 2 3 2 2 3" xfId="20477" xr:uid="{0B466B74-1895-43A7-8724-932059329682}"/>
    <cellStyle name="Normalny 7 3 2 2 3 2 2 3 2" xfId="20478" xr:uid="{1A5033BA-0D42-4F41-A536-355A54889B7F}"/>
    <cellStyle name="Normalny 7 3 2 2 3 2 2 4" xfId="20479" xr:uid="{6373AD06-C4D0-47AF-A265-EA2E011EBAD2}"/>
    <cellStyle name="Normalny 7 3 2 2 3 2 3" xfId="20480" xr:uid="{91A640BB-DC1C-4084-8819-75CA12E61AE4}"/>
    <cellStyle name="Normalny 7 3 2 2 3 2 3 2" xfId="20481" xr:uid="{E9F670EC-3B11-4B5C-9AC2-A68A77AC62E4}"/>
    <cellStyle name="Normalny 7 3 2 2 3 2 3 2 2" xfId="20482" xr:uid="{9031CD21-C953-4C2D-9EA6-A4FCFE1A5C62}"/>
    <cellStyle name="Normalny 7 3 2 2 3 2 3 3" xfId="20483" xr:uid="{412788DF-CE1D-43BD-BF7F-DDCC9562E80E}"/>
    <cellStyle name="Normalny 7 3 2 2 3 2 4" xfId="20484" xr:uid="{364B4BB5-FD12-477D-8ECC-5D5E3F65B782}"/>
    <cellStyle name="Normalny 7 3 2 2 3 2 4 2" xfId="20485" xr:uid="{787C88CC-2350-4F2A-B16B-655F5F95687C}"/>
    <cellStyle name="Normalny 7 3 2 2 3 2 5" xfId="20486" xr:uid="{7639D903-BC8D-4A59-9928-B97CED5BD79E}"/>
    <cellStyle name="Normalny 7 3 2 2 3 3" xfId="20487" xr:uid="{16C37046-1D1D-45A3-AD6B-9280E9843C5F}"/>
    <cellStyle name="Normalny 7 3 2 2 3 3 2" xfId="20488" xr:uid="{AABE1401-D8E9-4266-B557-8A6687B859F0}"/>
    <cellStyle name="Normalny 7 3 2 2 3 3 2 2" xfId="20489" xr:uid="{B47A0F84-EAB5-427B-976C-051A00B49800}"/>
    <cellStyle name="Normalny 7 3 2 2 3 3 2 2 2" xfId="20490" xr:uid="{1B468B90-B650-4D5F-8B47-C9F3FC4DFCEE}"/>
    <cellStyle name="Normalny 7 3 2 2 3 3 2 3" xfId="20491" xr:uid="{04972EE3-E0E2-4BF9-ACDE-A8D4915BE505}"/>
    <cellStyle name="Normalny 7 3 2 2 3 3 3" xfId="20492" xr:uid="{074110D2-BC33-4CE9-9729-ED8038198ED5}"/>
    <cellStyle name="Normalny 7 3 2 2 3 3 3 2" xfId="20493" xr:uid="{F9C974BF-DA65-4D5F-B16D-6C3C1CB34BCA}"/>
    <cellStyle name="Normalny 7 3 2 2 3 3 4" xfId="20494" xr:uid="{BB5A9EDF-649B-41FE-88E6-271704B32BCF}"/>
    <cellStyle name="Normalny 7 3 2 2 3 4" xfId="20495" xr:uid="{B3F6DE5E-6651-42BB-ABFB-1C715ADD6090}"/>
    <cellStyle name="Normalny 7 3 2 2 3 4 2" xfId="20496" xr:uid="{0C24C2C3-C106-419C-A56A-0A60179509EA}"/>
    <cellStyle name="Normalny 7 3 2 2 3 4 2 2" xfId="20497" xr:uid="{8A21C77C-02E1-4DA7-AD42-5F5D85898783}"/>
    <cellStyle name="Normalny 7 3 2 2 3 4 3" xfId="20498" xr:uid="{2CBC9886-8D2F-4A53-B4D8-2DDDD7748C9F}"/>
    <cellStyle name="Normalny 7 3 2 2 3 5" xfId="20499" xr:uid="{EBBE452E-0A97-4DFA-9135-34866111D99E}"/>
    <cellStyle name="Normalny 7 3 2 2 3 5 2" xfId="20500" xr:uid="{7AFC0395-9CAE-4734-9C07-4E2B6A1E1A01}"/>
    <cellStyle name="Normalny 7 3 2 2 3 6" xfId="20501" xr:uid="{B7C9D219-FEA4-42EA-98A2-924220ACBB97}"/>
    <cellStyle name="Normalny 7 3 2 2 4" xfId="20502" xr:uid="{945AA6BE-E371-4FA1-A5E9-FCCAC66BBB4D}"/>
    <cellStyle name="Normalny 7 3 2 2 4 2" xfId="20503" xr:uid="{4CEA34E3-E3EF-401F-B95B-D4B5916314EA}"/>
    <cellStyle name="Normalny 7 3 2 2 4 2 2" xfId="20504" xr:uid="{8C190D1B-9448-4C50-9371-BC29154C1C17}"/>
    <cellStyle name="Normalny 7 3 2 2 4 2 2 2" xfId="20505" xr:uid="{922A8752-D291-4D2D-ABAB-3450E6EBDF26}"/>
    <cellStyle name="Normalny 7 3 2 2 4 2 2 2 2" xfId="20506" xr:uid="{E8F9BC79-7168-407B-AE80-8BF996107CC9}"/>
    <cellStyle name="Normalny 7 3 2 2 4 2 2 3" xfId="20507" xr:uid="{D3C2BDB8-C635-487B-BF20-972406E00310}"/>
    <cellStyle name="Normalny 7 3 2 2 4 2 3" xfId="20508" xr:uid="{9BA051A0-4FF6-4DFD-9FE7-761D91391142}"/>
    <cellStyle name="Normalny 7 3 2 2 4 2 3 2" xfId="20509" xr:uid="{20B80F44-AFF8-4A86-87CA-E3E6FBE75A09}"/>
    <cellStyle name="Normalny 7 3 2 2 4 2 4" xfId="20510" xr:uid="{C0F1111F-1F0C-47D5-A8B3-789205BF3C78}"/>
    <cellStyle name="Normalny 7 3 2 2 4 3" xfId="20511" xr:uid="{880542DA-11F1-4472-A162-BADDD887B839}"/>
    <cellStyle name="Normalny 7 3 2 2 4 3 2" xfId="20512" xr:uid="{8076C9CE-36B7-4D41-B057-9DBA270AAD95}"/>
    <cellStyle name="Normalny 7 3 2 2 4 3 2 2" xfId="20513" xr:uid="{D85C5EF6-7FC2-4C11-BF29-B0407ABCE364}"/>
    <cellStyle name="Normalny 7 3 2 2 4 3 3" xfId="20514" xr:uid="{73FD855C-B5EC-44EB-B227-09DEACEA5500}"/>
    <cellStyle name="Normalny 7 3 2 2 4 4" xfId="20515" xr:uid="{BF159E51-986C-4083-80F2-0B8B59097961}"/>
    <cellStyle name="Normalny 7 3 2 2 4 4 2" xfId="20516" xr:uid="{03CFC299-B5C2-4544-8298-83981FA76DAD}"/>
    <cellStyle name="Normalny 7 3 2 2 4 5" xfId="20517" xr:uid="{BDDE08A5-3F60-4C44-AD6C-A0D085CE817C}"/>
    <cellStyle name="Normalny 7 3 2 2 5" xfId="20518" xr:uid="{A3BF94EC-FBDA-45A8-8515-359BC688A1D1}"/>
    <cellStyle name="Normalny 7 3 2 2 5 2" xfId="20519" xr:uid="{237D2655-DD18-4557-989B-F880BC9830A7}"/>
    <cellStyle name="Normalny 7 3 2 2 5 2 2" xfId="20520" xr:uid="{01F5E014-5C69-4DC9-B174-F278E10F81DD}"/>
    <cellStyle name="Normalny 7 3 2 2 5 2 2 2" xfId="20521" xr:uid="{DD2EDD03-724B-4F4B-A375-8ED12670980F}"/>
    <cellStyle name="Normalny 7 3 2 2 5 2 3" xfId="20522" xr:uid="{C9DCB5EF-6681-46DB-AD57-5DCC89F80EC7}"/>
    <cellStyle name="Normalny 7 3 2 2 5 3" xfId="20523" xr:uid="{527984DA-B12C-40BC-B4F6-1F5FFC5485B3}"/>
    <cellStyle name="Normalny 7 3 2 2 5 3 2" xfId="20524" xr:uid="{B3274C19-39DC-44B7-8C44-6A068C8D708A}"/>
    <cellStyle name="Normalny 7 3 2 2 5 4" xfId="20525" xr:uid="{F5EAE91B-DCCF-466D-A626-5C0F185701D3}"/>
    <cellStyle name="Normalny 7 3 2 2 6" xfId="20526" xr:uid="{1AD12BD3-6E50-4F0C-9B7A-EC5EDA2CC256}"/>
    <cellStyle name="Normalny 7 3 2 2 6 2" xfId="20527" xr:uid="{C438DACA-F073-4716-8547-63946ED0B2CD}"/>
    <cellStyle name="Normalny 7 3 2 2 6 2 2" xfId="20528" xr:uid="{28E0F8D7-8BC5-4F1A-B0C1-CA51B2C2476A}"/>
    <cellStyle name="Normalny 7 3 2 2 6 3" xfId="20529" xr:uid="{53A08809-2801-4F65-9612-E617CC680466}"/>
    <cellStyle name="Normalny 7 3 2 2 7" xfId="20530" xr:uid="{26301453-2F71-482A-8596-74CC7760DE41}"/>
    <cellStyle name="Normalny 7 3 2 2 7 2" xfId="20531" xr:uid="{DE9BD928-D7E7-4175-8682-14E3AB48A70C}"/>
    <cellStyle name="Normalny 7 3 2 2 8" xfId="20532" xr:uid="{2C36F93D-5573-4B4F-A0AF-FB83F89F0736}"/>
    <cellStyle name="Normalny 7 3 2 3" xfId="20533" xr:uid="{3DC437CB-8B0A-4761-8D0D-304EE5264687}"/>
    <cellStyle name="Normalny 7 3 2 3 2" xfId="20534" xr:uid="{ED4281D3-A2C9-42DF-B164-5BB8230746E4}"/>
    <cellStyle name="Normalny 7 3 2 3 2 2" xfId="20535" xr:uid="{4A33CED6-0EB2-4F05-81EC-1C8809B920D7}"/>
    <cellStyle name="Normalny 7 3 2 3 2 2 2" xfId="20536" xr:uid="{17B72EEA-C2BF-4CBD-829F-7A33F3867659}"/>
    <cellStyle name="Normalny 7 3 2 3 2 2 2 2" xfId="20537" xr:uid="{1991F56E-C2CF-455B-9ED9-91E6335C0152}"/>
    <cellStyle name="Normalny 7 3 2 3 2 2 2 2 2" xfId="20538" xr:uid="{94E781B7-7ABF-4664-B26B-CB582FC61C48}"/>
    <cellStyle name="Normalny 7 3 2 3 2 2 2 2 2 2" xfId="20539" xr:uid="{14A1E04F-B284-46B9-A6C4-F13D5B40B159}"/>
    <cellStyle name="Normalny 7 3 2 3 2 2 2 2 3" xfId="20540" xr:uid="{9AC62993-5D70-4CD3-AB93-E26C3053AB88}"/>
    <cellStyle name="Normalny 7 3 2 3 2 2 2 3" xfId="20541" xr:uid="{E6BFCC63-5F6A-40D6-B763-802A2BA1FF76}"/>
    <cellStyle name="Normalny 7 3 2 3 2 2 2 3 2" xfId="20542" xr:uid="{8DFADD19-A0AF-4FC2-84A9-D7D71B8366B9}"/>
    <cellStyle name="Normalny 7 3 2 3 2 2 2 4" xfId="20543" xr:uid="{4E5B1D0B-5595-48FA-AE2C-B4E629477C22}"/>
    <cellStyle name="Normalny 7 3 2 3 2 2 3" xfId="20544" xr:uid="{B478E9F6-DCF4-4F39-9142-2CBC4CBC6932}"/>
    <cellStyle name="Normalny 7 3 2 3 2 2 3 2" xfId="20545" xr:uid="{C538456B-AF4C-4E33-99A3-D6CA6BB438E7}"/>
    <cellStyle name="Normalny 7 3 2 3 2 2 3 2 2" xfId="20546" xr:uid="{E0A87669-5C0B-48A4-8EBD-43A6ED452A0C}"/>
    <cellStyle name="Normalny 7 3 2 3 2 2 3 3" xfId="20547" xr:uid="{2B02261D-6E79-4501-B847-9D6FAB027DE3}"/>
    <cellStyle name="Normalny 7 3 2 3 2 2 4" xfId="20548" xr:uid="{D63A1D82-6619-418B-8BF4-125C8B25C5CE}"/>
    <cellStyle name="Normalny 7 3 2 3 2 2 4 2" xfId="20549" xr:uid="{AB72FC98-E401-4777-897F-69D60B62F2DF}"/>
    <cellStyle name="Normalny 7 3 2 3 2 2 5" xfId="20550" xr:uid="{05D199EE-AAC2-4985-BB5F-B8F22F5C1222}"/>
    <cellStyle name="Normalny 7 3 2 3 2 3" xfId="20551" xr:uid="{2235C2B4-EAA4-41B9-86A3-AA6A98A8F516}"/>
    <cellStyle name="Normalny 7 3 2 3 2 3 2" xfId="20552" xr:uid="{24CA8EB2-EDE5-4495-A69E-F79085C41BE8}"/>
    <cellStyle name="Normalny 7 3 2 3 2 3 2 2" xfId="20553" xr:uid="{FFAD6B2B-67EA-427F-84C5-AEB2555D1585}"/>
    <cellStyle name="Normalny 7 3 2 3 2 3 2 2 2" xfId="20554" xr:uid="{E6D6FC9D-9198-45D1-A731-B0A59665AAAF}"/>
    <cellStyle name="Normalny 7 3 2 3 2 3 2 3" xfId="20555" xr:uid="{3EF9B364-941A-416D-B10F-9E1E6E89D74D}"/>
    <cellStyle name="Normalny 7 3 2 3 2 3 3" xfId="20556" xr:uid="{604B778F-A0CC-4A87-9D69-743A0112F839}"/>
    <cellStyle name="Normalny 7 3 2 3 2 3 3 2" xfId="20557" xr:uid="{6BDD7ECE-8C1F-4059-8FB5-2B5BA2B1D860}"/>
    <cellStyle name="Normalny 7 3 2 3 2 3 4" xfId="20558" xr:uid="{0B98ABD5-9B56-4454-BC7D-E607DD8D82D1}"/>
    <cellStyle name="Normalny 7 3 2 3 2 4" xfId="20559" xr:uid="{48C13104-555B-4BBE-8BEC-CDC171DEB3AF}"/>
    <cellStyle name="Normalny 7 3 2 3 2 4 2" xfId="20560" xr:uid="{7F2E6489-B0E3-4953-A146-37E274147BC4}"/>
    <cellStyle name="Normalny 7 3 2 3 2 4 2 2" xfId="20561" xr:uid="{50325425-882F-4C2F-9A58-818A2A2583AE}"/>
    <cellStyle name="Normalny 7 3 2 3 2 4 3" xfId="20562" xr:uid="{22622C3A-EBD8-4863-A182-A0E28B85AEB6}"/>
    <cellStyle name="Normalny 7 3 2 3 2 5" xfId="20563" xr:uid="{198A5CB3-A9C7-4A69-9657-09D151656D4B}"/>
    <cellStyle name="Normalny 7 3 2 3 2 5 2" xfId="20564" xr:uid="{916F62FB-E102-4FC1-88F5-255340BAF34B}"/>
    <cellStyle name="Normalny 7 3 2 3 2 6" xfId="20565" xr:uid="{05F2C418-59E6-4D42-BBFA-77C0EB33FAE7}"/>
    <cellStyle name="Normalny 7 3 2 3 3" xfId="20566" xr:uid="{1B932A27-ADE6-493D-B208-E53247A76187}"/>
    <cellStyle name="Normalny 7 3 2 3 3 2" xfId="20567" xr:uid="{33FFBDA3-EA8D-4BA7-BED8-A8E3547EFA70}"/>
    <cellStyle name="Normalny 7 3 2 3 3 2 2" xfId="20568" xr:uid="{7E7218B0-652E-45FD-8175-85FE93101DB0}"/>
    <cellStyle name="Normalny 7 3 2 3 3 2 2 2" xfId="20569" xr:uid="{18FB7592-0480-4B7C-B037-0F9A1C90D91B}"/>
    <cellStyle name="Normalny 7 3 2 3 3 2 2 2 2" xfId="20570" xr:uid="{0F26FF27-0575-4C2B-B2B6-0C851E891575}"/>
    <cellStyle name="Normalny 7 3 2 3 3 2 2 3" xfId="20571" xr:uid="{34D32254-5542-492F-A451-FA27484B09A2}"/>
    <cellStyle name="Normalny 7 3 2 3 3 2 3" xfId="20572" xr:uid="{514D6054-F1C2-4210-B763-F64F11EAA7B2}"/>
    <cellStyle name="Normalny 7 3 2 3 3 2 3 2" xfId="20573" xr:uid="{69A80C6D-D0D5-4083-B737-F2FE29760736}"/>
    <cellStyle name="Normalny 7 3 2 3 3 2 4" xfId="20574" xr:uid="{3A25C675-22F1-49B5-AB3C-3AFDE3410585}"/>
    <cellStyle name="Normalny 7 3 2 3 3 3" xfId="20575" xr:uid="{13E8B06A-A371-4757-8479-3A7275F7502F}"/>
    <cellStyle name="Normalny 7 3 2 3 3 3 2" xfId="20576" xr:uid="{8362D974-E216-4CF8-9693-077859D70815}"/>
    <cellStyle name="Normalny 7 3 2 3 3 3 2 2" xfId="20577" xr:uid="{BD983772-E301-49E5-9661-690595AA433B}"/>
    <cellStyle name="Normalny 7 3 2 3 3 3 3" xfId="20578" xr:uid="{6A9E9A56-810A-4C49-8E26-3D5AB100E62F}"/>
    <cellStyle name="Normalny 7 3 2 3 3 4" xfId="20579" xr:uid="{5F94713D-0D51-40EB-A274-D5130BE992F5}"/>
    <cellStyle name="Normalny 7 3 2 3 3 4 2" xfId="20580" xr:uid="{DB8CC47A-652D-445C-B7DE-42BA659EAD43}"/>
    <cellStyle name="Normalny 7 3 2 3 3 5" xfId="20581" xr:uid="{DBD50F30-DEF6-4C37-A7D6-250D5ED85D9F}"/>
    <cellStyle name="Normalny 7 3 2 3 4" xfId="20582" xr:uid="{D10B3839-E076-43B2-8A4F-0D38677106C3}"/>
    <cellStyle name="Normalny 7 3 2 3 4 2" xfId="20583" xr:uid="{E59DDD7C-6ECC-4B80-A654-53C35C3929AA}"/>
    <cellStyle name="Normalny 7 3 2 3 4 2 2" xfId="20584" xr:uid="{9742C996-28B9-4035-AF02-107445095FA3}"/>
    <cellStyle name="Normalny 7 3 2 3 4 2 2 2" xfId="20585" xr:uid="{38A2388A-AFA1-4168-84D1-7B75FB31D4EC}"/>
    <cellStyle name="Normalny 7 3 2 3 4 2 3" xfId="20586" xr:uid="{E7888584-970C-4655-A98D-034057FFA4CF}"/>
    <cellStyle name="Normalny 7 3 2 3 4 3" xfId="20587" xr:uid="{557CFAF7-2EAB-48E0-8916-EF864E78396E}"/>
    <cellStyle name="Normalny 7 3 2 3 4 3 2" xfId="20588" xr:uid="{CC049E6F-7C16-4E7B-91AA-D1BAC6AD9630}"/>
    <cellStyle name="Normalny 7 3 2 3 4 4" xfId="20589" xr:uid="{4E1E1919-499A-48B3-AF72-2402470DBA59}"/>
    <cellStyle name="Normalny 7 3 2 3 5" xfId="20590" xr:uid="{26079767-4848-4C86-9116-0A7FBF20B3BF}"/>
    <cellStyle name="Normalny 7 3 2 3 5 2" xfId="20591" xr:uid="{BF5D0B30-1657-41B5-A9DF-3961445E092D}"/>
    <cellStyle name="Normalny 7 3 2 3 5 2 2" xfId="20592" xr:uid="{9FF0A613-F2A7-43AB-B5F6-DB2CD5D9175F}"/>
    <cellStyle name="Normalny 7 3 2 3 5 3" xfId="20593" xr:uid="{23BB3B0C-CA1A-44BB-8074-AA4160D57074}"/>
    <cellStyle name="Normalny 7 3 2 3 6" xfId="20594" xr:uid="{10D5884B-D5FB-4059-B01C-10C4F4FF24BC}"/>
    <cellStyle name="Normalny 7 3 2 3 6 2" xfId="20595" xr:uid="{763642B2-ED40-485E-A964-67F60E79C07D}"/>
    <cellStyle name="Normalny 7 3 2 3 7" xfId="20596" xr:uid="{FA49C49E-88E3-4564-948E-770BEB373959}"/>
    <cellStyle name="Normalny 7 3 2 4" xfId="20597" xr:uid="{E0F78707-BB73-4D96-B219-7522AC048A3F}"/>
    <cellStyle name="Normalny 7 3 2 4 2" xfId="20598" xr:uid="{6FD3B9FF-4D83-40A3-A0AC-526BB0771D90}"/>
    <cellStyle name="Normalny 7 3 2 4 2 2" xfId="20599" xr:uid="{9473EEE7-9D30-421C-80B6-E72A74A5B704}"/>
    <cellStyle name="Normalny 7 3 2 4 2 2 2" xfId="20600" xr:uid="{B7C1AFFB-2F04-4C8A-9E62-21AA0150F44D}"/>
    <cellStyle name="Normalny 7 3 2 4 2 2 2 2" xfId="20601" xr:uid="{5ED8DF8D-BD9B-4010-AEE0-539C961E0C53}"/>
    <cellStyle name="Normalny 7 3 2 4 2 2 2 2 2" xfId="20602" xr:uid="{81891206-6B51-4907-B5F2-943A53736B17}"/>
    <cellStyle name="Normalny 7 3 2 4 2 2 2 3" xfId="20603" xr:uid="{9B12FC68-86BB-466C-A787-2B51F5CDE4ED}"/>
    <cellStyle name="Normalny 7 3 2 4 2 2 3" xfId="20604" xr:uid="{25EE08D8-2A29-4220-A669-373BFAD9ACCB}"/>
    <cellStyle name="Normalny 7 3 2 4 2 2 3 2" xfId="20605" xr:uid="{80BB7FAC-D202-4F60-8D11-3D056B8441E1}"/>
    <cellStyle name="Normalny 7 3 2 4 2 2 4" xfId="20606" xr:uid="{81B58C12-F1AE-4EE6-896D-E84B417156C2}"/>
    <cellStyle name="Normalny 7 3 2 4 2 3" xfId="20607" xr:uid="{4B86A588-E9BE-47E0-AF9A-3AE509963754}"/>
    <cellStyle name="Normalny 7 3 2 4 2 3 2" xfId="20608" xr:uid="{D85FA824-148C-4ADD-B2C7-41EAB93712EB}"/>
    <cellStyle name="Normalny 7 3 2 4 2 3 2 2" xfId="20609" xr:uid="{B196FDAE-2D3A-423B-AA81-1E957D668542}"/>
    <cellStyle name="Normalny 7 3 2 4 2 3 3" xfId="20610" xr:uid="{BF4101D1-5495-4BEE-A5F1-07950B2A04E7}"/>
    <cellStyle name="Normalny 7 3 2 4 2 4" xfId="20611" xr:uid="{43392E94-5B27-41F2-974E-F60B39C6BDB6}"/>
    <cellStyle name="Normalny 7 3 2 4 2 4 2" xfId="20612" xr:uid="{CE060C6A-EA8B-4B17-8E45-E30639C6B7D0}"/>
    <cellStyle name="Normalny 7 3 2 4 2 5" xfId="20613" xr:uid="{D5B4920D-0723-4D4D-A0A0-A40BA156275C}"/>
    <cellStyle name="Normalny 7 3 2 4 3" xfId="20614" xr:uid="{9D24F900-1BF1-478A-A834-66647A63EFFE}"/>
    <cellStyle name="Normalny 7 3 2 4 3 2" xfId="20615" xr:uid="{0746D38C-2035-41FB-B62C-02D438D117F7}"/>
    <cellStyle name="Normalny 7 3 2 4 3 2 2" xfId="20616" xr:uid="{687CEA74-B71F-4D9C-B6CE-FE583BD0B6CD}"/>
    <cellStyle name="Normalny 7 3 2 4 3 2 2 2" xfId="20617" xr:uid="{D31AA499-3F03-4F56-AFF7-4EC7585F1A3A}"/>
    <cellStyle name="Normalny 7 3 2 4 3 2 3" xfId="20618" xr:uid="{A45ADDB2-AAA3-4A0D-A72F-FBE58C90A25A}"/>
    <cellStyle name="Normalny 7 3 2 4 3 3" xfId="20619" xr:uid="{0B77B9D6-54AD-4B02-8BE4-6BD83DEC91CE}"/>
    <cellStyle name="Normalny 7 3 2 4 3 3 2" xfId="20620" xr:uid="{3B47CF70-8E11-4F1C-8E0B-EEB420577570}"/>
    <cellStyle name="Normalny 7 3 2 4 3 4" xfId="20621" xr:uid="{829CE634-845B-4355-A10A-E937A38CFC7A}"/>
    <cellStyle name="Normalny 7 3 2 4 4" xfId="20622" xr:uid="{F1621EF9-58D5-4C45-8CB3-1F4453F105CE}"/>
    <cellStyle name="Normalny 7 3 2 4 4 2" xfId="20623" xr:uid="{B783DF18-BD10-4106-93B9-F03C0ABC73D5}"/>
    <cellStyle name="Normalny 7 3 2 4 4 2 2" xfId="20624" xr:uid="{1263A936-244F-42C3-807A-DAE42347EE74}"/>
    <cellStyle name="Normalny 7 3 2 4 4 3" xfId="20625" xr:uid="{29B1822C-53FE-4FC9-B86C-9D1CC4C855C9}"/>
    <cellStyle name="Normalny 7 3 2 4 5" xfId="20626" xr:uid="{BE53663C-8F06-4C38-9453-419F7137C1A2}"/>
    <cellStyle name="Normalny 7 3 2 4 5 2" xfId="20627" xr:uid="{96D90318-9882-49B5-A678-560196E435F7}"/>
    <cellStyle name="Normalny 7 3 2 4 6" xfId="20628" xr:uid="{3E5A3F49-CF5A-4601-B090-F40989C14D12}"/>
    <cellStyle name="Normalny 7 3 2 5" xfId="20629" xr:uid="{EAA2BF65-38F3-4183-A743-1E62B3F42BCD}"/>
    <cellStyle name="Normalny 7 3 2 5 2" xfId="20630" xr:uid="{7F872CD8-52C6-4A47-9818-BDA4BC40979D}"/>
    <cellStyle name="Normalny 7 3 2 5 2 2" xfId="20631" xr:uid="{17F5F6F6-6424-405F-A7E1-F9C35239D221}"/>
    <cellStyle name="Normalny 7 3 2 5 2 2 2" xfId="20632" xr:uid="{F504848A-A4BF-440B-A4EF-F889B3F0B7A4}"/>
    <cellStyle name="Normalny 7 3 2 5 2 2 2 2" xfId="20633" xr:uid="{0CE159FA-1134-4A7D-AC40-01B092ADC187}"/>
    <cellStyle name="Normalny 7 3 2 5 2 2 3" xfId="20634" xr:uid="{D7EED7A4-C2F6-49CC-BE9B-10891EF0659C}"/>
    <cellStyle name="Normalny 7 3 2 5 2 3" xfId="20635" xr:uid="{151ACF74-87F3-48E3-81E6-2A6459F6BE71}"/>
    <cellStyle name="Normalny 7 3 2 5 2 3 2" xfId="20636" xr:uid="{F3C0F4FA-9D16-4C12-BDC7-1008CDEC145A}"/>
    <cellStyle name="Normalny 7 3 2 5 2 4" xfId="20637" xr:uid="{6C6EF50A-F77C-48DE-8398-1DB7036FE46C}"/>
    <cellStyle name="Normalny 7 3 2 5 3" xfId="20638" xr:uid="{381D7430-D3F5-4546-BF6D-54FEBBE141E9}"/>
    <cellStyle name="Normalny 7 3 2 5 3 2" xfId="20639" xr:uid="{250AF268-FAC4-4DB9-A70D-42AB898A91B2}"/>
    <cellStyle name="Normalny 7 3 2 5 3 2 2" xfId="20640" xr:uid="{03DB901D-093E-4881-98DF-5BBFEDA17FC5}"/>
    <cellStyle name="Normalny 7 3 2 5 3 3" xfId="20641" xr:uid="{05764B8E-54F2-4467-BB3E-1A67FE5132AD}"/>
    <cellStyle name="Normalny 7 3 2 5 4" xfId="20642" xr:uid="{2829FDC3-4A4A-4FCD-BF62-398AF7D46C2F}"/>
    <cellStyle name="Normalny 7 3 2 5 4 2" xfId="20643" xr:uid="{1AC789D5-6402-4AE7-9868-59817F6420B6}"/>
    <cellStyle name="Normalny 7 3 2 5 5" xfId="20644" xr:uid="{00DAA389-906A-40F9-816C-922F367187D3}"/>
    <cellStyle name="Normalny 7 3 2 6" xfId="20645" xr:uid="{9B4402FF-10E3-465A-9C5E-9050C72A4710}"/>
    <cellStyle name="Normalny 7 3 2 6 2" xfId="20646" xr:uid="{E5EA4910-78EF-4E8D-872F-5B9B6475E127}"/>
    <cellStyle name="Normalny 7 3 2 6 2 2" xfId="20647" xr:uid="{EE59E0DA-0271-48CD-A401-CCD018E5618B}"/>
    <cellStyle name="Normalny 7 3 2 6 2 2 2" xfId="20648" xr:uid="{2256D4A5-8D4B-449C-A654-FBAA95392272}"/>
    <cellStyle name="Normalny 7 3 2 6 2 3" xfId="20649" xr:uid="{6722F3B3-174B-4E7E-91D5-3518581B6785}"/>
    <cellStyle name="Normalny 7 3 2 6 3" xfId="20650" xr:uid="{8DA0356E-C872-4BEF-8E19-14683BE757C6}"/>
    <cellStyle name="Normalny 7 3 2 6 3 2" xfId="20651" xr:uid="{B6C5A56E-5212-468C-9178-E79DEB9ED5D8}"/>
    <cellStyle name="Normalny 7 3 2 6 4" xfId="20652" xr:uid="{F5F77142-B157-4457-B90B-ADDC84CA0AFE}"/>
    <cellStyle name="Normalny 7 3 2 7" xfId="20653" xr:uid="{82E719E4-BB79-4C6F-B021-2C20197F5795}"/>
    <cellStyle name="Normalny 7 3 2 7 2" xfId="20654" xr:uid="{FA6B5C89-EE7B-4D26-913B-12F12F9E0A69}"/>
    <cellStyle name="Normalny 7 3 2 7 2 2" xfId="20655" xr:uid="{2B45334C-4F64-4CBF-A505-6691C579BA6B}"/>
    <cellStyle name="Normalny 7 3 2 7 3" xfId="20656" xr:uid="{30B2B1BF-C728-4BC4-97D9-EA58D1FDF14B}"/>
    <cellStyle name="Normalny 7 3 2 8" xfId="20657" xr:uid="{AE502C7B-30DC-43DC-BF16-DDA07D079D01}"/>
    <cellStyle name="Normalny 7 3 2 8 2" xfId="20658" xr:uid="{D41D792A-35D9-4D13-ACE7-7DB131668EA4}"/>
    <cellStyle name="Normalny 7 3 2 9" xfId="20659" xr:uid="{C2053816-7474-47FA-A810-7A754ABE8650}"/>
    <cellStyle name="Normalny 7 3 3" xfId="20660" xr:uid="{23BF5A16-615F-48C6-8E1A-CE6FCB0B34AD}"/>
    <cellStyle name="Normalny 7 3 3 2" xfId="20661" xr:uid="{997F109D-9986-43C7-BCB3-B8FD9008CE61}"/>
    <cellStyle name="Normalny 7 3 3 2 2" xfId="20662" xr:uid="{399EB6CB-AA33-4BF1-A223-FF9291DCEA9C}"/>
    <cellStyle name="Normalny 7 3 3 2 2 2" xfId="20663" xr:uid="{9C400DBA-A9A5-43ED-94BC-515080B1CDDA}"/>
    <cellStyle name="Normalny 7 3 3 2 2 2 2" xfId="20664" xr:uid="{A08BDA03-548A-430F-B67C-42A6AC7A8A09}"/>
    <cellStyle name="Normalny 7 3 3 2 2 2 2 2" xfId="20665" xr:uid="{9DD15D1E-D51F-4ED5-BB1F-3C0599E1812E}"/>
    <cellStyle name="Normalny 7 3 3 2 2 2 2 2 2" xfId="20666" xr:uid="{F201FB59-42BD-43FD-984F-2CD05B5D23C6}"/>
    <cellStyle name="Normalny 7 3 3 2 2 2 2 2 2 2" xfId="20667" xr:uid="{40283978-D2BE-4AF8-9B28-B603E195B2FF}"/>
    <cellStyle name="Normalny 7 3 3 2 2 2 2 2 3" xfId="20668" xr:uid="{4D4B556F-686B-40D0-B2B2-E3BE4405C460}"/>
    <cellStyle name="Normalny 7 3 3 2 2 2 2 3" xfId="20669" xr:uid="{2DA6D822-AFEE-415F-A9F6-38EABFE5DF3B}"/>
    <cellStyle name="Normalny 7 3 3 2 2 2 2 3 2" xfId="20670" xr:uid="{45B20B08-5D8F-47A9-99B8-D6C873FA5E58}"/>
    <cellStyle name="Normalny 7 3 3 2 2 2 2 4" xfId="20671" xr:uid="{7C9D6410-03FA-4415-9622-CA2616202FAD}"/>
    <cellStyle name="Normalny 7 3 3 2 2 2 3" xfId="20672" xr:uid="{E0C369B6-3E9C-45CE-95E9-BB0A499231BB}"/>
    <cellStyle name="Normalny 7 3 3 2 2 2 3 2" xfId="20673" xr:uid="{1384DC06-7E73-4BEC-BBA7-AC3727784357}"/>
    <cellStyle name="Normalny 7 3 3 2 2 2 3 2 2" xfId="20674" xr:uid="{40DF1911-926C-42FB-91CD-27A820AC210F}"/>
    <cellStyle name="Normalny 7 3 3 2 2 2 3 3" xfId="20675" xr:uid="{FE6AC465-5DAC-4758-A9D0-5749E26E3410}"/>
    <cellStyle name="Normalny 7 3 3 2 2 2 4" xfId="20676" xr:uid="{C6365DEF-1655-4E5F-9702-7D83C9CA5AC2}"/>
    <cellStyle name="Normalny 7 3 3 2 2 2 4 2" xfId="20677" xr:uid="{26AC635F-65BF-45CF-AAB1-3F88E5667F73}"/>
    <cellStyle name="Normalny 7 3 3 2 2 2 5" xfId="20678" xr:uid="{C41B76CB-A8C5-407D-8582-D26A05180A67}"/>
    <cellStyle name="Normalny 7 3 3 2 2 3" xfId="20679" xr:uid="{6EB8628C-7DD0-4B1A-A464-545818DAE9E2}"/>
    <cellStyle name="Normalny 7 3 3 2 2 3 2" xfId="20680" xr:uid="{A544D7AA-1C3E-4444-929D-76BF71982970}"/>
    <cellStyle name="Normalny 7 3 3 2 2 3 2 2" xfId="20681" xr:uid="{B585B28B-BDE6-4843-8880-9ABFC61353CB}"/>
    <cellStyle name="Normalny 7 3 3 2 2 3 2 2 2" xfId="20682" xr:uid="{8882113F-9CEC-4BFE-BA7C-8F26982E205B}"/>
    <cellStyle name="Normalny 7 3 3 2 2 3 2 3" xfId="20683" xr:uid="{507B0F86-6014-434D-BAA5-50F7A3BA365D}"/>
    <cellStyle name="Normalny 7 3 3 2 2 3 3" xfId="20684" xr:uid="{F26EF2A2-CC14-4713-B5A0-897BFC4D7D3D}"/>
    <cellStyle name="Normalny 7 3 3 2 2 3 3 2" xfId="20685" xr:uid="{4322E739-6BC5-4971-B176-58A7C24D07E3}"/>
    <cellStyle name="Normalny 7 3 3 2 2 3 4" xfId="20686" xr:uid="{398697E2-BC16-42E1-BCF3-081AF480543E}"/>
    <cellStyle name="Normalny 7 3 3 2 2 4" xfId="20687" xr:uid="{63E28CA6-995F-4849-92E8-6A8D2B74EFCF}"/>
    <cellStyle name="Normalny 7 3 3 2 2 4 2" xfId="20688" xr:uid="{419A62C2-74D8-4625-8B77-1B4E5E7F4673}"/>
    <cellStyle name="Normalny 7 3 3 2 2 4 2 2" xfId="20689" xr:uid="{2C408184-C6A5-4CCF-BAAD-51680F77C355}"/>
    <cellStyle name="Normalny 7 3 3 2 2 4 3" xfId="20690" xr:uid="{2E720788-77A3-4DE2-877B-F49761347808}"/>
    <cellStyle name="Normalny 7 3 3 2 2 5" xfId="20691" xr:uid="{D9A1DE72-68D4-4FB2-A8C5-3BCD49809E0B}"/>
    <cellStyle name="Normalny 7 3 3 2 2 5 2" xfId="20692" xr:uid="{1E24F19C-3EAB-4A52-8AB4-2E8D36A41ACD}"/>
    <cellStyle name="Normalny 7 3 3 2 2 6" xfId="20693" xr:uid="{D6DB53F6-E807-4B60-8E9E-907F5446CD83}"/>
    <cellStyle name="Normalny 7 3 3 2 3" xfId="20694" xr:uid="{6805DB78-42E7-4280-B4EB-8B143493703E}"/>
    <cellStyle name="Normalny 7 3 3 2 3 2" xfId="20695" xr:uid="{4DE6A578-3C60-41AC-9707-5040800B0745}"/>
    <cellStyle name="Normalny 7 3 3 2 3 2 2" xfId="20696" xr:uid="{E5F54083-4215-40E8-820E-7EEB48B6938C}"/>
    <cellStyle name="Normalny 7 3 3 2 3 2 2 2" xfId="20697" xr:uid="{B10CFD61-91E1-48F3-92FF-C5B5EC467FEC}"/>
    <cellStyle name="Normalny 7 3 3 2 3 2 2 2 2" xfId="20698" xr:uid="{867DFB9D-EFA7-42BF-A3FE-2213164D1F33}"/>
    <cellStyle name="Normalny 7 3 3 2 3 2 2 3" xfId="20699" xr:uid="{3E92DF4A-BCF6-40D3-AE32-956D4AC3CC14}"/>
    <cellStyle name="Normalny 7 3 3 2 3 2 3" xfId="20700" xr:uid="{2D43915A-7CAE-443D-A597-817B276E8E26}"/>
    <cellStyle name="Normalny 7 3 3 2 3 2 3 2" xfId="20701" xr:uid="{EC4AA91C-9A5D-4887-A212-36781EF797D4}"/>
    <cellStyle name="Normalny 7 3 3 2 3 2 4" xfId="20702" xr:uid="{A1C38C4A-D60D-4E78-83C3-9E2C330E87E8}"/>
    <cellStyle name="Normalny 7 3 3 2 3 3" xfId="20703" xr:uid="{01B80A46-9B86-470D-9DE0-BD5987915D32}"/>
    <cellStyle name="Normalny 7 3 3 2 3 3 2" xfId="20704" xr:uid="{688C7321-A06F-4115-B9BB-615498D037CE}"/>
    <cellStyle name="Normalny 7 3 3 2 3 3 2 2" xfId="20705" xr:uid="{7DFB285D-4FBB-4650-ACF4-44237E194736}"/>
    <cellStyle name="Normalny 7 3 3 2 3 3 3" xfId="20706" xr:uid="{29C10E5D-FBC8-4123-97BF-B245139A4A34}"/>
    <cellStyle name="Normalny 7 3 3 2 3 4" xfId="20707" xr:uid="{F3A7641B-19D8-4F91-83A9-D78D4EBFC683}"/>
    <cellStyle name="Normalny 7 3 3 2 3 4 2" xfId="20708" xr:uid="{85BB5BE3-965B-43E0-8C50-FA065F66CA47}"/>
    <cellStyle name="Normalny 7 3 3 2 3 5" xfId="20709" xr:uid="{124D0F4A-5143-42AD-AFF7-C17A308DE815}"/>
    <cellStyle name="Normalny 7 3 3 2 4" xfId="20710" xr:uid="{F8206CF6-4CF4-49AC-8DE2-B4F2BC57F233}"/>
    <cellStyle name="Normalny 7 3 3 2 4 2" xfId="20711" xr:uid="{AD1CB9CE-56EB-41C4-9E17-CFE1C470174C}"/>
    <cellStyle name="Normalny 7 3 3 2 4 2 2" xfId="20712" xr:uid="{407DEBAC-5F45-43EB-B04E-F4AD7E28D336}"/>
    <cellStyle name="Normalny 7 3 3 2 4 2 2 2" xfId="20713" xr:uid="{A365D194-95F8-456F-8A5C-36ABB03B0840}"/>
    <cellStyle name="Normalny 7 3 3 2 4 2 3" xfId="20714" xr:uid="{5D388E94-651C-4EE2-A1E1-43A9242AEC93}"/>
    <cellStyle name="Normalny 7 3 3 2 4 3" xfId="20715" xr:uid="{AA6D1996-1078-4E95-B512-0CBBE2723ADE}"/>
    <cellStyle name="Normalny 7 3 3 2 4 3 2" xfId="20716" xr:uid="{21C78CC9-AB22-464B-A2EB-0ED4E36C9926}"/>
    <cellStyle name="Normalny 7 3 3 2 4 4" xfId="20717" xr:uid="{8759CB66-473D-499D-B0CB-0316B7FA76B2}"/>
    <cellStyle name="Normalny 7 3 3 2 5" xfId="20718" xr:uid="{8168BECA-55D7-4327-A535-BF57F705DCCD}"/>
    <cellStyle name="Normalny 7 3 3 2 5 2" xfId="20719" xr:uid="{26D93781-DDF7-4572-857C-CEB884146895}"/>
    <cellStyle name="Normalny 7 3 3 2 5 2 2" xfId="20720" xr:uid="{C5C86A1C-AEFB-4CDF-9E58-7D2942CE154B}"/>
    <cellStyle name="Normalny 7 3 3 2 5 3" xfId="20721" xr:uid="{F5B2CD89-F93D-4D41-AC8C-C2F06A593AFD}"/>
    <cellStyle name="Normalny 7 3 3 2 6" xfId="20722" xr:uid="{F31C774C-8273-4BD2-84C0-06C4DB9A44BF}"/>
    <cellStyle name="Normalny 7 3 3 2 6 2" xfId="20723" xr:uid="{CC529DF1-F038-4988-B38B-204B55B6D298}"/>
    <cellStyle name="Normalny 7 3 3 2 7" xfId="20724" xr:uid="{28A68059-620C-4E33-81AE-26855B714382}"/>
    <cellStyle name="Normalny 7 3 3 3" xfId="20725" xr:uid="{B9F063C4-F8DE-45A8-8B0C-F05E9D9901A2}"/>
    <cellStyle name="Normalny 7 3 3 3 2" xfId="20726" xr:uid="{9344FB05-FA2C-49EB-86C6-37938075A08D}"/>
    <cellStyle name="Normalny 7 3 3 3 2 2" xfId="20727" xr:uid="{01327A93-4C43-49DE-9CFF-892B97967CE1}"/>
    <cellStyle name="Normalny 7 3 3 3 2 2 2" xfId="20728" xr:uid="{8B5FF6EF-C960-44B0-88AD-B2333707BEE7}"/>
    <cellStyle name="Normalny 7 3 3 3 2 2 2 2" xfId="20729" xr:uid="{FEF998F2-1CBE-4543-9A5A-973E3F52E230}"/>
    <cellStyle name="Normalny 7 3 3 3 2 2 2 2 2" xfId="20730" xr:uid="{6D300842-D1C1-46C4-B501-211072B1BC35}"/>
    <cellStyle name="Normalny 7 3 3 3 2 2 2 3" xfId="20731" xr:uid="{70C48316-CD8F-401D-AD1D-57C715506716}"/>
    <cellStyle name="Normalny 7 3 3 3 2 2 3" xfId="20732" xr:uid="{126AA13F-3A7D-4F3A-B421-F23E2269B843}"/>
    <cellStyle name="Normalny 7 3 3 3 2 2 3 2" xfId="20733" xr:uid="{C1A68DD4-EC83-4626-B8A4-62D67BB583D5}"/>
    <cellStyle name="Normalny 7 3 3 3 2 2 4" xfId="20734" xr:uid="{1B3805BB-C64A-4998-BFF6-4528B0A7A19A}"/>
    <cellStyle name="Normalny 7 3 3 3 2 3" xfId="20735" xr:uid="{71CB36B5-2643-492F-AE9A-B187A9D896D7}"/>
    <cellStyle name="Normalny 7 3 3 3 2 3 2" xfId="20736" xr:uid="{AC273618-EBFA-4665-AC48-2CCD2CA957C1}"/>
    <cellStyle name="Normalny 7 3 3 3 2 3 2 2" xfId="20737" xr:uid="{9FBDF49F-FB56-4F82-9191-6B1E753EF7DD}"/>
    <cellStyle name="Normalny 7 3 3 3 2 3 3" xfId="20738" xr:uid="{E3E2C455-EEA6-4803-945B-AD9890266BE8}"/>
    <cellStyle name="Normalny 7 3 3 3 2 4" xfId="20739" xr:uid="{83BF2B7E-5D33-4103-9B6A-3ED9A7408BE3}"/>
    <cellStyle name="Normalny 7 3 3 3 2 4 2" xfId="20740" xr:uid="{019669BA-AC59-4D2B-A094-05882A943D13}"/>
    <cellStyle name="Normalny 7 3 3 3 2 5" xfId="20741" xr:uid="{7E546AF8-5C27-4F6A-8771-753119754432}"/>
    <cellStyle name="Normalny 7 3 3 3 3" xfId="20742" xr:uid="{50BF282C-86EA-41F6-AC9E-7F948FAA97BC}"/>
    <cellStyle name="Normalny 7 3 3 3 3 2" xfId="20743" xr:uid="{75DAA176-EC14-415D-A4DF-C0821120B4F9}"/>
    <cellStyle name="Normalny 7 3 3 3 3 2 2" xfId="20744" xr:uid="{B1369F02-BECE-4EF7-B4BE-25CA30283192}"/>
    <cellStyle name="Normalny 7 3 3 3 3 2 2 2" xfId="20745" xr:uid="{BB9B3760-1381-4EE5-B565-A3E06296DC02}"/>
    <cellStyle name="Normalny 7 3 3 3 3 2 3" xfId="20746" xr:uid="{FA42C1E7-D67F-4CA7-94AF-AE8A5AD39223}"/>
    <cellStyle name="Normalny 7 3 3 3 3 3" xfId="20747" xr:uid="{3128181D-6493-4901-8D55-C62B38F88DA1}"/>
    <cellStyle name="Normalny 7 3 3 3 3 3 2" xfId="20748" xr:uid="{A71568A8-D590-4D8B-A19D-3FC5D6DE0C15}"/>
    <cellStyle name="Normalny 7 3 3 3 3 4" xfId="20749" xr:uid="{D657BE3A-F673-473F-99C7-08A07A4A97F9}"/>
    <cellStyle name="Normalny 7 3 3 3 4" xfId="20750" xr:uid="{3BB8986E-9ADD-4B6D-8FF8-C06AECFAE595}"/>
    <cellStyle name="Normalny 7 3 3 3 4 2" xfId="20751" xr:uid="{28B1FDC0-64B0-4811-BC71-29902369275C}"/>
    <cellStyle name="Normalny 7 3 3 3 4 2 2" xfId="20752" xr:uid="{4987D992-B6C6-454B-8AE9-0BD3BAC04388}"/>
    <cellStyle name="Normalny 7 3 3 3 4 3" xfId="20753" xr:uid="{246C51EA-1CF3-4518-BA5F-B682D58727B2}"/>
    <cellStyle name="Normalny 7 3 3 3 5" xfId="20754" xr:uid="{282E783E-09C5-4281-86F7-18F10F835626}"/>
    <cellStyle name="Normalny 7 3 3 3 5 2" xfId="20755" xr:uid="{7993199B-74CF-4D55-8BDD-B95B4ABADB9A}"/>
    <cellStyle name="Normalny 7 3 3 3 6" xfId="20756" xr:uid="{EF51CD4E-8983-456C-8CAE-0925BE6C3F01}"/>
    <cellStyle name="Normalny 7 3 3 4" xfId="20757" xr:uid="{3E1E619D-6A4D-4ABF-8A00-4082BCA745F2}"/>
    <cellStyle name="Normalny 7 3 3 4 2" xfId="20758" xr:uid="{65B599EA-900D-4F83-BC8C-5937A9D4C450}"/>
    <cellStyle name="Normalny 7 3 3 4 2 2" xfId="20759" xr:uid="{EFACB5E2-1936-43A5-B34C-1CCB98947767}"/>
    <cellStyle name="Normalny 7 3 3 4 2 2 2" xfId="20760" xr:uid="{D8D02A01-DA28-4DCE-BCD7-B0A982797F42}"/>
    <cellStyle name="Normalny 7 3 3 4 2 2 2 2" xfId="20761" xr:uid="{7F4E4E61-3915-4227-AA86-601CF24E2B61}"/>
    <cellStyle name="Normalny 7 3 3 4 2 2 3" xfId="20762" xr:uid="{252AA88E-C40E-48F5-9474-2DA8DCA0E50F}"/>
    <cellStyle name="Normalny 7 3 3 4 2 3" xfId="20763" xr:uid="{D9BABB2A-8B59-4F01-A35F-3575C515756D}"/>
    <cellStyle name="Normalny 7 3 3 4 2 3 2" xfId="20764" xr:uid="{7A80A2AA-230F-4A6B-88D2-21EB09074402}"/>
    <cellStyle name="Normalny 7 3 3 4 2 4" xfId="20765" xr:uid="{8C1FA714-110F-43D8-A22D-C96F6F82ABE6}"/>
    <cellStyle name="Normalny 7 3 3 4 3" xfId="20766" xr:uid="{6C91EF77-EBF9-4D96-BA0D-36D764B35212}"/>
    <cellStyle name="Normalny 7 3 3 4 3 2" xfId="20767" xr:uid="{A90D631D-BFC7-4B0E-AF2F-57CBE98973F0}"/>
    <cellStyle name="Normalny 7 3 3 4 3 2 2" xfId="20768" xr:uid="{9FEA3FFD-DE1D-44B7-8085-76B526DE8D71}"/>
    <cellStyle name="Normalny 7 3 3 4 3 3" xfId="20769" xr:uid="{A9A7AFA0-A59C-468B-8BFD-909A9CD8D3BD}"/>
    <cellStyle name="Normalny 7 3 3 4 4" xfId="20770" xr:uid="{C9F732A1-6CE3-4085-8B26-73A0EAA45B1F}"/>
    <cellStyle name="Normalny 7 3 3 4 4 2" xfId="20771" xr:uid="{EFF6933D-6F03-4020-918A-562A3CC506D2}"/>
    <cellStyle name="Normalny 7 3 3 4 5" xfId="20772" xr:uid="{00C53277-56BB-4EA3-9255-739F9E29AB99}"/>
    <cellStyle name="Normalny 7 3 3 5" xfId="20773" xr:uid="{E24EE6A3-79A8-4127-B18F-1C1E807FC52C}"/>
    <cellStyle name="Normalny 7 3 3 5 2" xfId="20774" xr:uid="{D772926F-A49F-4D1D-885D-DF2B656D0B84}"/>
    <cellStyle name="Normalny 7 3 3 5 2 2" xfId="20775" xr:uid="{CCF81154-A3E4-4B79-B272-825EE4D1FBC7}"/>
    <cellStyle name="Normalny 7 3 3 5 2 2 2" xfId="20776" xr:uid="{C036FF14-2E10-4F90-A6C8-EFE5094F406A}"/>
    <cellStyle name="Normalny 7 3 3 5 2 3" xfId="20777" xr:uid="{4676AC81-E4AE-4504-AE4E-E93891C74E17}"/>
    <cellStyle name="Normalny 7 3 3 5 3" xfId="20778" xr:uid="{FDEC97D6-D00A-428F-8587-834BB32FAC66}"/>
    <cellStyle name="Normalny 7 3 3 5 3 2" xfId="20779" xr:uid="{369F1DB8-944D-42C6-8835-8D8363F9B13A}"/>
    <cellStyle name="Normalny 7 3 3 5 4" xfId="20780" xr:uid="{D39B6827-9E78-439B-AB7B-4958AF699AE1}"/>
    <cellStyle name="Normalny 7 3 3 6" xfId="20781" xr:uid="{2D186FA1-49DF-4489-9872-D3EB2F74ACDF}"/>
    <cellStyle name="Normalny 7 3 3 6 2" xfId="20782" xr:uid="{A7931090-3AFE-4AC9-AE13-604C2E81A874}"/>
    <cellStyle name="Normalny 7 3 3 6 2 2" xfId="20783" xr:uid="{392A283B-A386-4425-A2C4-F3716F344782}"/>
    <cellStyle name="Normalny 7 3 3 6 3" xfId="20784" xr:uid="{48B232C4-23D1-421E-9545-A2F4B0BF2123}"/>
    <cellStyle name="Normalny 7 3 3 7" xfId="20785" xr:uid="{FCC76E5A-7176-4A7D-925C-B0458DEF6E4D}"/>
    <cellStyle name="Normalny 7 3 3 7 2" xfId="20786" xr:uid="{C520317A-DA20-4F7C-AF83-4C3B03F148EB}"/>
    <cellStyle name="Normalny 7 3 3 8" xfId="20787" xr:uid="{C20AD0B6-6EE6-4D5A-BF35-541228D05201}"/>
    <cellStyle name="Normalny 7 3 4" xfId="20788" xr:uid="{787C8793-777A-42F3-97DE-0EB8C64B03CB}"/>
    <cellStyle name="Normalny 7 3 4 2" xfId="20789" xr:uid="{2AF5CC42-C255-4C8C-81F0-FE7EF6967749}"/>
    <cellStyle name="Normalny 7 3 4 2 2" xfId="20790" xr:uid="{2256C12C-0594-4F20-A68C-0212AFC6BF8D}"/>
    <cellStyle name="Normalny 7 3 4 2 2 2" xfId="20791" xr:uid="{98A1112A-1D59-4B64-915D-4284E9FC30D5}"/>
    <cellStyle name="Normalny 7 3 4 2 2 2 2" xfId="20792" xr:uid="{F461131A-E956-44E6-9944-2DB79CD1D3C6}"/>
    <cellStyle name="Normalny 7 3 4 2 2 2 2 2" xfId="20793" xr:uid="{F425551A-CC83-47E1-85CA-93106365E787}"/>
    <cellStyle name="Normalny 7 3 4 2 2 2 2 2 2" xfId="20794" xr:uid="{B71BD78C-DAEF-4447-B77A-5C1A0ED21F44}"/>
    <cellStyle name="Normalny 7 3 4 2 2 2 2 3" xfId="20795" xr:uid="{93233CC8-AC04-42C6-B13D-56D9AB3A0FBF}"/>
    <cellStyle name="Normalny 7 3 4 2 2 2 3" xfId="20796" xr:uid="{93653DDD-79AD-4CA5-8917-A6799F4FC11B}"/>
    <cellStyle name="Normalny 7 3 4 2 2 2 3 2" xfId="20797" xr:uid="{E678B799-A1F5-4F59-8CF7-1230A9DD311C}"/>
    <cellStyle name="Normalny 7 3 4 2 2 2 4" xfId="20798" xr:uid="{BF69685D-E410-4C76-A904-38819EEF7509}"/>
    <cellStyle name="Normalny 7 3 4 2 2 3" xfId="20799" xr:uid="{2FD83D01-71E9-49D4-A9D6-8AAE1DD466D7}"/>
    <cellStyle name="Normalny 7 3 4 2 2 3 2" xfId="20800" xr:uid="{B190B534-4A8B-4172-89F5-F5A0DFFD9580}"/>
    <cellStyle name="Normalny 7 3 4 2 2 3 2 2" xfId="20801" xr:uid="{D250E034-9C2B-4EF8-BBD8-5B36E3F91432}"/>
    <cellStyle name="Normalny 7 3 4 2 2 3 3" xfId="20802" xr:uid="{CC295041-3171-45F7-8053-EF853073E9EC}"/>
    <cellStyle name="Normalny 7 3 4 2 2 4" xfId="20803" xr:uid="{7DD1A8CE-BBBA-4D7C-A843-8968BCA2BCE2}"/>
    <cellStyle name="Normalny 7 3 4 2 2 4 2" xfId="20804" xr:uid="{5B4C66E6-5E3D-4BE3-AC1C-4A89B1DDF5F6}"/>
    <cellStyle name="Normalny 7 3 4 2 2 5" xfId="20805" xr:uid="{16C6F74B-12BF-4F56-A81F-39FFCEA445D4}"/>
    <cellStyle name="Normalny 7 3 4 2 3" xfId="20806" xr:uid="{266047FB-A9B9-4D3C-98A5-872D00A9AADF}"/>
    <cellStyle name="Normalny 7 3 4 2 3 2" xfId="20807" xr:uid="{A8B09E63-5F02-4B56-9E68-E5A9A1EE6701}"/>
    <cellStyle name="Normalny 7 3 4 2 3 2 2" xfId="20808" xr:uid="{C70A5C3C-7F7A-4D85-A4EB-76B50820DBD9}"/>
    <cellStyle name="Normalny 7 3 4 2 3 2 2 2" xfId="20809" xr:uid="{548A812D-A3A0-4937-B663-3B912BD4ED96}"/>
    <cellStyle name="Normalny 7 3 4 2 3 2 3" xfId="20810" xr:uid="{CC717DFA-53FD-450F-B76C-FC3371B7F298}"/>
    <cellStyle name="Normalny 7 3 4 2 3 3" xfId="20811" xr:uid="{62787CED-D5E6-4D3E-8E74-EEC218F5D312}"/>
    <cellStyle name="Normalny 7 3 4 2 3 3 2" xfId="20812" xr:uid="{C9220325-5BF5-465C-89A4-E22E4D47C07F}"/>
    <cellStyle name="Normalny 7 3 4 2 3 4" xfId="20813" xr:uid="{FE0735CF-0DA7-4C89-83D9-F4AE917097D0}"/>
    <cellStyle name="Normalny 7 3 4 2 4" xfId="20814" xr:uid="{780C2A0C-C24A-4DBF-8729-6B6F8C74A5A1}"/>
    <cellStyle name="Normalny 7 3 4 2 4 2" xfId="20815" xr:uid="{0660DD36-210F-44AF-88F2-27D999ACA46B}"/>
    <cellStyle name="Normalny 7 3 4 2 4 2 2" xfId="20816" xr:uid="{00DACAB1-AB33-4F60-A19A-3F6399FDEFF1}"/>
    <cellStyle name="Normalny 7 3 4 2 4 3" xfId="20817" xr:uid="{0060ED4D-6277-4B59-A428-057D3AA37234}"/>
    <cellStyle name="Normalny 7 3 4 2 5" xfId="20818" xr:uid="{7B19EA4C-BD73-4848-A6EB-79D8A7F85FC9}"/>
    <cellStyle name="Normalny 7 3 4 2 5 2" xfId="20819" xr:uid="{1BEF3C6F-440F-471E-9FCC-682513DDD844}"/>
    <cellStyle name="Normalny 7 3 4 2 6" xfId="20820" xr:uid="{BDB92165-DEB3-41DE-9472-061972D56B69}"/>
    <cellStyle name="Normalny 7 3 4 3" xfId="20821" xr:uid="{6FDAD090-D647-45AC-9C0A-AA81441338EE}"/>
    <cellStyle name="Normalny 7 3 4 3 2" xfId="20822" xr:uid="{E673CAC0-CA17-4E1F-936C-02A267F68072}"/>
    <cellStyle name="Normalny 7 3 4 3 2 2" xfId="20823" xr:uid="{C3CE1C93-DA96-48F0-A6FE-0F3763230651}"/>
    <cellStyle name="Normalny 7 3 4 3 2 2 2" xfId="20824" xr:uid="{A5E0CD14-1BC7-47CD-A2D7-F00D8B85B25C}"/>
    <cellStyle name="Normalny 7 3 4 3 2 2 2 2" xfId="20825" xr:uid="{8250337D-0A7E-416C-8A1F-03661B1D0A9F}"/>
    <cellStyle name="Normalny 7 3 4 3 2 2 3" xfId="20826" xr:uid="{F87E0F25-85D7-4FA5-B2B1-B1774F6BDE5A}"/>
    <cellStyle name="Normalny 7 3 4 3 2 3" xfId="20827" xr:uid="{63C5FECC-4D7A-4D91-A1A2-4883956D1F1D}"/>
    <cellStyle name="Normalny 7 3 4 3 2 3 2" xfId="20828" xr:uid="{F614F209-5981-4F76-A349-5F3B2B4D2847}"/>
    <cellStyle name="Normalny 7 3 4 3 2 4" xfId="20829" xr:uid="{0A0388F4-6F21-43F9-A284-86E509082EA4}"/>
    <cellStyle name="Normalny 7 3 4 3 3" xfId="20830" xr:uid="{6ADD8BCA-33D0-43C8-8D04-44603A5E116E}"/>
    <cellStyle name="Normalny 7 3 4 3 3 2" xfId="20831" xr:uid="{934E1CF2-B6CF-45B4-9DFE-FE3FDBC10040}"/>
    <cellStyle name="Normalny 7 3 4 3 3 2 2" xfId="20832" xr:uid="{2CBA8A2A-7FF1-4EFC-A8B0-801AF5C4563D}"/>
    <cellStyle name="Normalny 7 3 4 3 3 3" xfId="20833" xr:uid="{26580085-4B22-4AD1-9A05-DD13F31525A8}"/>
    <cellStyle name="Normalny 7 3 4 3 4" xfId="20834" xr:uid="{4C831ACE-BE57-41B7-B5A5-5A4C084512D1}"/>
    <cellStyle name="Normalny 7 3 4 3 4 2" xfId="20835" xr:uid="{9FAAE589-1727-420C-969C-C8483169EDC2}"/>
    <cellStyle name="Normalny 7 3 4 3 5" xfId="20836" xr:uid="{BE1F10FA-A629-4D48-9608-982A22774921}"/>
    <cellStyle name="Normalny 7 3 4 4" xfId="20837" xr:uid="{7865815B-6D9D-42B1-B7A7-8D8CAB06BE07}"/>
    <cellStyle name="Normalny 7 3 4 4 2" xfId="20838" xr:uid="{926DD03A-5ED8-48F2-8690-1F2F704D1691}"/>
    <cellStyle name="Normalny 7 3 4 4 2 2" xfId="20839" xr:uid="{596294CA-DA5F-4365-87F5-9B23C3064B57}"/>
    <cellStyle name="Normalny 7 3 4 4 2 2 2" xfId="20840" xr:uid="{A3FF0B22-FE0C-401B-89AC-1AE201EBA44A}"/>
    <cellStyle name="Normalny 7 3 4 4 2 3" xfId="20841" xr:uid="{F66FB77A-AEDC-47C0-9FF7-5C2B2C853F30}"/>
    <cellStyle name="Normalny 7 3 4 4 3" xfId="20842" xr:uid="{07729194-815F-471A-A63C-3027BE8376DF}"/>
    <cellStyle name="Normalny 7 3 4 4 3 2" xfId="20843" xr:uid="{585CC4C8-090F-49B8-9629-D6B070C07131}"/>
    <cellStyle name="Normalny 7 3 4 4 4" xfId="20844" xr:uid="{9B76F5D3-13C2-4924-9878-8B890D1230A4}"/>
    <cellStyle name="Normalny 7 3 4 5" xfId="20845" xr:uid="{6A846612-C8F3-4B08-8378-9672DE2AE44D}"/>
    <cellStyle name="Normalny 7 3 4 5 2" xfId="20846" xr:uid="{9CAD6888-232B-409C-8E23-B963DFB17923}"/>
    <cellStyle name="Normalny 7 3 4 5 2 2" xfId="20847" xr:uid="{DC90944D-5B10-428C-8CF7-A2396C6EE6B3}"/>
    <cellStyle name="Normalny 7 3 4 5 3" xfId="20848" xr:uid="{A2DB80C1-95C3-4735-BEAC-2BCE346BBE23}"/>
    <cellStyle name="Normalny 7 3 4 6" xfId="20849" xr:uid="{F053B830-4A9F-4653-AD6F-B6BE7DB8A49F}"/>
    <cellStyle name="Normalny 7 3 4 6 2" xfId="20850" xr:uid="{54E6CC56-FA7E-435F-9C30-A18BB893843E}"/>
    <cellStyle name="Normalny 7 3 4 7" xfId="20851" xr:uid="{EE55CF05-EFFB-4BAB-9D95-BC3F7F0980E8}"/>
    <cellStyle name="Normalny 7 3 5" xfId="20852" xr:uid="{8F32D9A4-8620-4170-B17C-A854D1248DD3}"/>
    <cellStyle name="Normalny 7 3 5 2" xfId="20853" xr:uid="{BB14D211-7AC8-4F25-8E24-2863CD5EECF9}"/>
    <cellStyle name="Normalny 7 3 5 2 2" xfId="20854" xr:uid="{E162E1D2-A460-4C40-8151-8321A40B1A9E}"/>
    <cellStyle name="Normalny 7 3 5 2 2 2" xfId="20855" xr:uid="{9F559543-81CD-48A5-9BD2-109932DC476E}"/>
    <cellStyle name="Normalny 7 3 5 2 2 2 2" xfId="20856" xr:uid="{BF1217DE-49D7-4FE5-AD85-7FE177C7FA45}"/>
    <cellStyle name="Normalny 7 3 5 2 2 2 2 2" xfId="20857" xr:uid="{378C927F-6A81-4EA7-9A09-F9CA28399D0F}"/>
    <cellStyle name="Normalny 7 3 5 2 2 2 3" xfId="20858" xr:uid="{8CB20C60-05B3-4DED-B7F7-DF426E5E06BD}"/>
    <cellStyle name="Normalny 7 3 5 2 2 3" xfId="20859" xr:uid="{C076ECBC-29B0-4503-8BEC-AC6682167B75}"/>
    <cellStyle name="Normalny 7 3 5 2 2 3 2" xfId="20860" xr:uid="{4A19F8AA-5264-46B2-A0C3-2C55BE6D1126}"/>
    <cellStyle name="Normalny 7 3 5 2 2 4" xfId="20861" xr:uid="{58C14235-EA32-4A81-8A1C-76DA89E3923E}"/>
    <cellStyle name="Normalny 7 3 5 2 3" xfId="20862" xr:uid="{0A23ECF9-D654-4230-8F1B-CA8031C2D618}"/>
    <cellStyle name="Normalny 7 3 5 2 3 2" xfId="20863" xr:uid="{D960A43F-07A7-4A67-8FA3-993B2853A903}"/>
    <cellStyle name="Normalny 7 3 5 2 3 2 2" xfId="20864" xr:uid="{FE237BE3-C1EE-44AC-8EB7-3D1F0941B64E}"/>
    <cellStyle name="Normalny 7 3 5 2 3 3" xfId="20865" xr:uid="{B92EC64A-A01F-4C34-B76B-339D37A2F47E}"/>
    <cellStyle name="Normalny 7 3 5 2 4" xfId="20866" xr:uid="{8764D0BB-B455-4EA2-97C8-68A06B092BD9}"/>
    <cellStyle name="Normalny 7 3 5 2 4 2" xfId="20867" xr:uid="{C7C89497-E028-42AA-87F6-3AD7991B46CE}"/>
    <cellStyle name="Normalny 7 3 5 2 5" xfId="20868" xr:uid="{4C6D7503-5593-45D3-A7FD-1406615D426D}"/>
    <cellStyle name="Normalny 7 3 5 3" xfId="20869" xr:uid="{6176E387-E1FD-4623-B098-7B97A8B4C605}"/>
    <cellStyle name="Normalny 7 3 5 3 2" xfId="20870" xr:uid="{884F20F6-B5C9-4EB2-B440-2DDA9B10F7F1}"/>
    <cellStyle name="Normalny 7 3 5 3 2 2" xfId="20871" xr:uid="{BFD4B914-47AF-4179-AEB9-85285DDA6E97}"/>
    <cellStyle name="Normalny 7 3 5 3 2 2 2" xfId="20872" xr:uid="{CC87ED1E-7565-4242-AA98-7AF40047E855}"/>
    <cellStyle name="Normalny 7 3 5 3 2 3" xfId="20873" xr:uid="{FC010BFA-CED3-4B2F-95F5-C1EB569D1D06}"/>
    <cellStyle name="Normalny 7 3 5 3 3" xfId="20874" xr:uid="{8F1356DC-7B0A-4BFC-9596-5FB172A9E745}"/>
    <cellStyle name="Normalny 7 3 5 3 3 2" xfId="20875" xr:uid="{77568699-03BC-4BC8-B437-0FF8F0F54C97}"/>
    <cellStyle name="Normalny 7 3 5 3 4" xfId="20876" xr:uid="{2F022711-12E7-4FE9-8623-B039CBCA4770}"/>
    <cellStyle name="Normalny 7 3 5 4" xfId="20877" xr:uid="{8CFC2F10-CAE5-4F9E-8AEA-B585AFD826CC}"/>
    <cellStyle name="Normalny 7 3 5 4 2" xfId="20878" xr:uid="{3659544A-1AEF-44D2-AB6E-158D451BAC19}"/>
    <cellStyle name="Normalny 7 3 5 4 2 2" xfId="20879" xr:uid="{69417211-33A8-49D6-B965-0F690FE7999F}"/>
    <cellStyle name="Normalny 7 3 5 4 3" xfId="20880" xr:uid="{0C6FD477-80A3-45EB-82D5-A59BACEB842E}"/>
    <cellStyle name="Normalny 7 3 5 5" xfId="20881" xr:uid="{EF2C5E14-D9FB-4A72-A606-D19E82E796F9}"/>
    <cellStyle name="Normalny 7 3 5 5 2" xfId="20882" xr:uid="{6F591A09-36AD-41E8-8E98-6E75F995B71F}"/>
    <cellStyle name="Normalny 7 3 5 6" xfId="20883" xr:uid="{5C433207-9C29-4AE1-B2F5-2437BDCBBAD7}"/>
    <cellStyle name="Normalny 7 3 6" xfId="20884" xr:uid="{54B45CE7-68B3-4C8E-9DDE-0CED40A40A0F}"/>
    <cellStyle name="Normalny 7 3 6 2" xfId="20885" xr:uid="{09ABE5B0-DCC8-480D-A8C0-68F2D738E072}"/>
    <cellStyle name="Normalny 7 3 6 2 2" xfId="20886" xr:uid="{55F2425B-8515-4FF1-8F73-15BFED475FF8}"/>
    <cellStyle name="Normalny 7 3 6 2 2 2" xfId="20887" xr:uid="{CA59AF48-100C-4A74-B57E-4E3093FC5656}"/>
    <cellStyle name="Normalny 7 3 6 2 2 2 2" xfId="20888" xr:uid="{02C7A71F-5278-49D0-8FA0-3731B2D603D9}"/>
    <cellStyle name="Normalny 7 3 6 2 2 3" xfId="20889" xr:uid="{E57D2328-E18B-4733-A254-7EE8541DD534}"/>
    <cellStyle name="Normalny 7 3 6 2 3" xfId="20890" xr:uid="{557964B6-D6E3-4C35-A574-4657B0211B0E}"/>
    <cellStyle name="Normalny 7 3 6 2 3 2" xfId="20891" xr:uid="{4689D0C6-96C8-4601-B0C6-9F042F37297A}"/>
    <cellStyle name="Normalny 7 3 6 2 4" xfId="20892" xr:uid="{75A71711-721F-49BC-868B-B971F61204CE}"/>
    <cellStyle name="Normalny 7 3 6 3" xfId="20893" xr:uid="{915CF74E-779E-46D4-9A35-B5A57F8F31F9}"/>
    <cellStyle name="Normalny 7 3 6 3 2" xfId="20894" xr:uid="{11792C2E-891B-440A-9870-F4414D38A0E7}"/>
    <cellStyle name="Normalny 7 3 6 3 2 2" xfId="20895" xr:uid="{10413F1C-E21F-4299-8976-E2714058B0F9}"/>
    <cellStyle name="Normalny 7 3 6 3 3" xfId="20896" xr:uid="{F4B54C9F-A55A-427F-89E7-321A72B4451E}"/>
    <cellStyle name="Normalny 7 3 6 4" xfId="20897" xr:uid="{74C60B81-384F-4841-89A5-E069A0F93658}"/>
    <cellStyle name="Normalny 7 3 6 4 2" xfId="20898" xr:uid="{9D5A4E9D-38F6-456F-8F79-1EAB18B6DE49}"/>
    <cellStyle name="Normalny 7 3 6 5" xfId="20899" xr:uid="{52BA864A-0979-4EAA-ABED-DB8790488183}"/>
    <cellStyle name="Normalny 7 3 7" xfId="20900" xr:uid="{24924EDF-A80D-4F34-9564-C9B74B16679E}"/>
    <cellStyle name="Normalny 7 3 7 2" xfId="20901" xr:uid="{A360D1CE-DB36-4570-BFA2-3129E803F0C7}"/>
    <cellStyle name="Normalny 7 3 7 2 2" xfId="20902" xr:uid="{B47E0F7E-09D8-407B-8209-ED2DFEBC805E}"/>
    <cellStyle name="Normalny 7 3 7 2 2 2" xfId="20903" xr:uid="{F109170A-42BE-44F7-BE4B-AC7D9B1A52CF}"/>
    <cellStyle name="Normalny 7 3 7 2 3" xfId="20904" xr:uid="{05D17562-A035-4267-BD91-77BBBAD9F43F}"/>
    <cellStyle name="Normalny 7 3 7 3" xfId="20905" xr:uid="{C326007A-EF80-41B1-AC03-C6805A189E92}"/>
    <cellStyle name="Normalny 7 3 7 3 2" xfId="20906" xr:uid="{60DDDD6A-E547-41CF-A74B-5CF3D10CD3B5}"/>
    <cellStyle name="Normalny 7 3 7 4" xfId="20907" xr:uid="{EBE7D5AD-D43C-4C48-B230-1DFC5E709E1D}"/>
    <cellStyle name="Normalny 7 3 8" xfId="20908" xr:uid="{A93EDF99-16D2-43A6-B1A7-52907A9AA0FE}"/>
    <cellStyle name="Normalny 7 3 8 2" xfId="20909" xr:uid="{8CA36235-3711-4C19-B337-F5D769A1BB43}"/>
    <cellStyle name="Normalny 7 3 8 2 2" xfId="20910" xr:uid="{221FDC96-E8BA-4088-A669-C6F8876D4072}"/>
    <cellStyle name="Normalny 7 3 8 3" xfId="20911" xr:uid="{8DB580F7-F91F-4B57-BC40-A37B86CA5871}"/>
    <cellStyle name="Normalny 7 3 9" xfId="20912" xr:uid="{BF6CE9FF-A6EF-4CC3-9963-B2CA90D58173}"/>
    <cellStyle name="Normalny 7 3 9 2" xfId="20913" xr:uid="{2AF78633-E2C0-4082-97AF-B4A7B8BF442B}"/>
    <cellStyle name="Normalny 7 30" xfId="40" xr:uid="{DC71E9A5-65A2-459D-8501-9A5DC242E060}"/>
    <cellStyle name="Normalny 7 4" xfId="20914" xr:uid="{7FABB138-FAD3-40CC-B206-3378B2FA495F}"/>
    <cellStyle name="Normalny 7 4 10" xfId="20915" xr:uid="{E27F5C57-D28F-44DF-BB35-A21C1FE5CB41}"/>
    <cellStyle name="Normalny 7 4 11" xfId="30670" xr:uid="{5ECB2693-67EF-410A-8006-E89D2D8D7CA6}"/>
    <cellStyle name="Normalny 7 4 12" xfId="40801" xr:uid="{3B721CE6-C17B-4AB3-95D9-E810178DCE59}"/>
    <cellStyle name="Normalny 7 4 2" xfId="20916" xr:uid="{1C0086BB-8854-4B5F-AC13-FB989A5656B8}"/>
    <cellStyle name="Normalny 7 4 2 2" xfId="20917" xr:uid="{455413F3-8BEA-44A0-AE94-A1D8FF6F1F13}"/>
    <cellStyle name="Normalny 7 4 2 2 2" xfId="20918" xr:uid="{A956BF1A-4C2A-4F77-8DE6-B9C10FA283E0}"/>
    <cellStyle name="Normalny 7 4 2 2 2 2" xfId="20919" xr:uid="{B9EE747E-F742-402D-BB0E-EBE9B1C33626}"/>
    <cellStyle name="Normalny 7 4 2 2 2 2 2" xfId="20920" xr:uid="{BEBB9D69-254E-4CBA-88E9-C6F0C36B05BB}"/>
    <cellStyle name="Normalny 7 4 2 2 2 2 2 2" xfId="20921" xr:uid="{5C3EFC72-3ACA-40AD-83F4-A5E133F63A9F}"/>
    <cellStyle name="Normalny 7 4 2 2 2 2 2 2 2" xfId="20922" xr:uid="{3789ACCA-8000-4785-B9A8-757B538E419E}"/>
    <cellStyle name="Normalny 7 4 2 2 2 2 2 2 2 2" xfId="20923" xr:uid="{874A04B7-13D0-45F6-A70C-C70C8EF59240}"/>
    <cellStyle name="Normalny 7 4 2 2 2 2 2 2 2 2 2" xfId="20924" xr:uid="{05F94352-401B-4610-A1BB-0CDB485BDE78}"/>
    <cellStyle name="Normalny 7 4 2 2 2 2 2 2 2 3" xfId="20925" xr:uid="{8B9FBA9D-574C-4ED9-84A1-A1F598BD2B14}"/>
    <cellStyle name="Normalny 7 4 2 2 2 2 2 2 3" xfId="20926" xr:uid="{2CEEBF8D-6CAE-4960-B43A-B3AB15D610AB}"/>
    <cellStyle name="Normalny 7 4 2 2 2 2 2 2 3 2" xfId="20927" xr:uid="{30E142E0-12F3-448D-91D0-302FBEA70EA5}"/>
    <cellStyle name="Normalny 7 4 2 2 2 2 2 2 4" xfId="20928" xr:uid="{B9774E9F-B501-4D14-AE7E-E6E09E5CEAB7}"/>
    <cellStyle name="Normalny 7 4 2 2 2 2 2 3" xfId="20929" xr:uid="{B7262DDB-BA56-4381-9583-AFD0C2A0E112}"/>
    <cellStyle name="Normalny 7 4 2 2 2 2 2 3 2" xfId="20930" xr:uid="{CE8D766E-1860-441F-9A3C-E4CA466490EF}"/>
    <cellStyle name="Normalny 7 4 2 2 2 2 2 3 2 2" xfId="20931" xr:uid="{14707A78-6372-4D3F-887C-FB3D2A05F412}"/>
    <cellStyle name="Normalny 7 4 2 2 2 2 2 3 3" xfId="20932" xr:uid="{18451928-DE13-4DF9-B06A-7EEB5081B96D}"/>
    <cellStyle name="Normalny 7 4 2 2 2 2 2 4" xfId="20933" xr:uid="{A26E269F-0E82-41FE-A658-982FF4C91657}"/>
    <cellStyle name="Normalny 7 4 2 2 2 2 2 4 2" xfId="20934" xr:uid="{411732AF-0A13-4B55-B97D-91978C473191}"/>
    <cellStyle name="Normalny 7 4 2 2 2 2 2 5" xfId="20935" xr:uid="{55C2C624-217E-47B8-A0D2-1FCB4B69BE3A}"/>
    <cellStyle name="Normalny 7 4 2 2 2 2 3" xfId="20936" xr:uid="{194C66F0-FCF2-48F5-8D43-AF9740C35B36}"/>
    <cellStyle name="Normalny 7 4 2 2 2 2 3 2" xfId="20937" xr:uid="{9E9057F0-F9AE-40F2-981B-21DA97726C1C}"/>
    <cellStyle name="Normalny 7 4 2 2 2 2 3 2 2" xfId="20938" xr:uid="{480949CD-5E23-4FF0-938B-81FE94ED86CC}"/>
    <cellStyle name="Normalny 7 4 2 2 2 2 3 2 2 2" xfId="20939" xr:uid="{43950FE8-6EFE-4C44-887A-8B502BE29F8F}"/>
    <cellStyle name="Normalny 7 4 2 2 2 2 3 2 3" xfId="20940" xr:uid="{692EDB6A-8A76-4BD8-848B-F6142CBF0EF4}"/>
    <cellStyle name="Normalny 7 4 2 2 2 2 3 3" xfId="20941" xr:uid="{71F70EA9-2504-430D-8270-B2F3B5391FD5}"/>
    <cellStyle name="Normalny 7 4 2 2 2 2 3 3 2" xfId="20942" xr:uid="{DE679ED1-57E0-43CD-B09C-A29B36937A33}"/>
    <cellStyle name="Normalny 7 4 2 2 2 2 3 4" xfId="20943" xr:uid="{56F83BA4-887A-41F8-9B4F-61706965C9F8}"/>
    <cellStyle name="Normalny 7 4 2 2 2 2 4" xfId="20944" xr:uid="{BFA398E3-7449-42C2-A988-B85D54BBCD4D}"/>
    <cellStyle name="Normalny 7 4 2 2 2 2 4 2" xfId="20945" xr:uid="{84D558D1-B18F-459A-9A33-CA6D9E6484D1}"/>
    <cellStyle name="Normalny 7 4 2 2 2 2 4 2 2" xfId="20946" xr:uid="{714572D0-D448-415F-8ABD-F43F1E17B076}"/>
    <cellStyle name="Normalny 7 4 2 2 2 2 4 3" xfId="20947" xr:uid="{55FBFA27-7689-465A-9DC7-4007732C67CA}"/>
    <cellStyle name="Normalny 7 4 2 2 2 2 5" xfId="20948" xr:uid="{30C1739A-8729-4CCC-AA97-41DA720A2E0F}"/>
    <cellStyle name="Normalny 7 4 2 2 2 2 5 2" xfId="20949" xr:uid="{6388FB94-0E5A-40F7-9D83-E28DB9763081}"/>
    <cellStyle name="Normalny 7 4 2 2 2 2 6" xfId="20950" xr:uid="{023CE0B3-FA0B-4B3A-BB96-1A7BB610DF4D}"/>
    <cellStyle name="Normalny 7 4 2 2 2 3" xfId="20951" xr:uid="{E13116F3-39CE-4DDB-93E9-66D48DA79363}"/>
    <cellStyle name="Normalny 7 4 2 2 2 3 2" xfId="20952" xr:uid="{4C5BA156-1991-4FCB-B992-EDEDC42D1705}"/>
    <cellStyle name="Normalny 7 4 2 2 2 3 2 2" xfId="20953" xr:uid="{F897F3E4-BDCC-4B8B-802E-7C8BAECEA39A}"/>
    <cellStyle name="Normalny 7 4 2 2 2 3 2 2 2" xfId="20954" xr:uid="{A0D5569A-DCCD-498E-85E2-3E19A6C27505}"/>
    <cellStyle name="Normalny 7 4 2 2 2 3 2 2 2 2" xfId="20955" xr:uid="{2226A329-A34E-4301-A3B1-6EE240101C23}"/>
    <cellStyle name="Normalny 7 4 2 2 2 3 2 2 3" xfId="20956" xr:uid="{4B724957-CCFE-41D9-99C6-C6C8B632E56B}"/>
    <cellStyle name="Normalny 7 4 2 2 2 3 2 3" xfId="20957" xr:uid="{54AF3E84-65B8-452F-841A-4AAB74023283}"/>
    <cellStyle name="Normalny 7 4 2 2 2 3 2 3 2" xfId="20958" xr:uid="{F5BF5298-1CFC-4853-AC34-515FB825A640}"/>
    <cellStyle name="Normalny 7 4 2 2 2 3 2 4" xfId="20959" xr:uid="{B071DDEC-03FE-4940-A8F4-C55559361FBC}"/>
    <cellStyle name="Normalny 7 4 2 2 2 3 3" xfId="20960" xr:uid="{52D30791-6237-4775-98C3-5363BC1317C8}"/>
    <cellStyle name="Normalny 7 4 2 2 2 3 3 2" xfId="20961" xr:uid="{4C33AEB1-6F30-469F-95DC-5CEF93DADAFE}"/>
    <cellStyle name="Normalny 7 4 2 2 2 3 3 2 2" xfId="20962" xr:uid="{22913DBF-6CF5-44A7-B3C1-2E89404C2EBA}"/>
    <cellStyle name="Normalny 7 4 2 2 2 3 3 3" xfId="20963" xr:uid="{4497D017-25BF-4ED6-9B58-EA7716B62D38}"/>
    <cellStyle name="Normalny 7 4 2 2 2 3 4" xfId="20964" xr:uid="{1CBCC906-EF76-4416-AD8C-14A80F8EDC15}"/>
    <cellStyle name="Normalny 7 4 2 2 2 3 4 2" xfId="20965" xr:uid="{2C8EA109-D05D-435F-8A4D-F18628B6BD06}"/>
    <cellStyle name="Normalny 7 4 2 2 2 3 5" xfId="20966" xr:uid="{A42FE52E-4A32-4F2C-A58D-D08972B67B7B}"/>
    <cellStyle name="Normalny 7 4 2 2 2 4" xfId="20967" xr:uid="{B4562471-F1BA-41B8-8FE7-41D82B872BC6}"/>
    <cellStyle name="Normalny 7 4 2 2 2 4 2" xfId="20968" xr:uid="{D9795855-6B99-4C54-A517-0D3FB7EA9F00}"/>
    <cellStyle name="Normalny 7 4 2 2 2 4 2 2" xfId="20969" xr:uid="{1D6CF99C-66E3-4619-BA1A-2A1C762A9DD2}"/>
    <cellStyle name="Normalny 7 4 2 2 2 4 2 2 2" xfId="20970" xr:uid="{74E26A10-1A05-449F-975C-650820E8F819}"/>
    <cellStyle name="Normalny 7 4 2 2 2 4 2 3" xfId="20971" xr:uid="{A6E5A8AE-0F44-4DA4-9F08-474B61DA2215}"/>
    <cellStyle name="Normalny 7 4 2 2 2 4 3" xfId="20972" xr:uid="{CD4D739F-E1BF-49A3-B8F4-3BDFCFF0A5E6}"/>
    <cellStyle name="Normalny 7 4 2 2 2 4 3 2" xfId="20973" xr:uid="{45E00231-FFA5-416C-B537-6911DF85618E}"/>
    <cellStyle name="Normalny 7 4 2 2 2 4 4" xfId="20974" xr:uid="{442E4CFB-D712-48E2-8CBA-C60DD62EB098}"/>
    <cellStyle name="Normalny 7 4 2 2 2 5" xfId="20975" xr:uid="{538DE532-B376-4BCE-A8C4-0E1B99F6EE3E}"/>
    <cellStyle name="Normalny 7 4 2 2 2 5 2" xfId="20976" xr:uid="{E32BE751-5EC7-472F-ACCE-AA0F1DCAD53F}"/>
    <cellStyle name="Normalny 7 4 2 2 2 5 2 2" xfId="20977" xr:uid="{26C3EEB9-7CE7-4A5E-B843-CED15479A2F0}"/>
    <cellStyle name="Normalny 7 4 2 2 2 5 3" xfId="20978" xr:uid="{59D1AC8A-C3F0-4594-BC0E-833019BC54EE}"/>
    <cellStyle name="Normalny 7 4 2 2 2 6" xfId="20979" xr:uid="{1EFF543B-DD5F-4255-ABAB-821726B8030D}"/>
    <cellStyle name="Normalny 7 4 2 2 2 6 2" xfId="20980" xr:uid="{50CCBF17-CBD5-47C0-B848-F3CB393859CC}"/>
    <cellStyle name="Normalny 7 4 2 2 2 7" xfId="20981" xr:uid="{52090891-87B6-4F0E-BDF0-4707CDBF46AE}"/>
    <cellStyle name="Normalny 7 4 2 2 3" xfId="20982" xr:uid="{2081DA77-664F-41C2-B87D-070147505048}"/>
    <cellStyle name="Normalny 7 4 2 2 3 2" xfId="20983" xr:uid="{72317226-89AB-4820-8D7D-9293333C4D8A}"/>
    <cellStyle name="Normalny 7 4 2 2 3 2 2" xfId="20984" xr:uid="{1C9C5326-E681-47DF-A65C-DFF9FAF7F5EC}"/>
    <cellStyle name="Normalny 7 4 2 2 3 2 2 2" xfId="20985" xr:uid="{DA8824E2-D61A-4FC0-B0D7-013BABD75DB7}"/>
    <cellStyle name="Normalny 7 4 2 2 3 2 2 2 2" xfId="20986" xr:uid="{C6A5762D-6CE3-40D3-8D29-F5D984F72B69}"/>
    <cellStyle name="Normalny 7 4 2 2 3 2 2 2 2 2" xfId="20987" xr:uid="{CF136C5F-4F05-473B-9398-4157282E46B9}"/>
    <cellStyle name="Normalny 7 4 2 2 3 2 2 2 3" xfId="20988" xr:uid="{6B77688A-B6C8-4890-AF61-2B26A83731DA}"/>
    <cellStyle name="Normalny 7 4 2 2 3 2 2 3" xfId="20989" xr:uid="{36A9F7D1-0134-462C-93FE-CA5791CEF5DE}"/>
    <cellStyle name="Normalny 7 4 2 2 3 2 2 3 2" xfId="20990" xr:uid="{9891E903-5AFA-4051-B2E7-2874F44AEE43}"/>
    <cellStyle name="Normalny 7 4 2 2 3 2 2 4" xfId="20991" xr:uid="{A35DAF98-0601-4235-8512-22A218736B2F}"/>
    <cellStyle name="Normalny 7 4 2 2 3 2 3" xfId="20992" xr:uid="{329C689F-7B43-4AC9-9B5F-DE8D332FC006}"/>
    <cellStyle name="Normalny 7 4 2 2 3 2 3 2" xfId="20993" xr:uid="{E9BAC4F4-CD8D-4D52-8EB2-9BD1300C486E}"/>
    <cellStyle name="Normalny 7 4 2 2 3 2 3 2 2" xfId="20994" xr:uid="{3EB41D44-B249-468B-AC43-D07DE55D1263}"/>
    <cellStyle name="Normalny 7 4 2 2 3 2 3 3" xfId="20995" xr:uid="{6D83E02D-4930-4A7E-B9FC-795BF11CCBD5}"/>
    <cellStyle name="Normalny 7 4 2 2 3 2 4" xfId="20996" xr:uid="{C49C8C6C-C8D6-4650-A2A9-257B54F901E8}"/>
    <cellStyle name="Normalny 7 4 2 2 3 2 4 2" xfId="20997" xr:uid="{92FCD4CE-1032-459C-AAAD-FB7109BAE3C8}"/>
    <cellStyle name="Normalny 7 4 2 2 3 2 5" xfId="20998" xr:uid="{22B46D00-2917-44EF-ACC0-8D7192F88115}"/>
    <cellStyle name="Normalny 7 4 2 2 3 3" xfId="20999" xr:uid="{5F81856C-3635-4351-A67E-638B4682D3D6}"/>
    <cellStyle name="Normalny 7 4 2 2 3 3 2" xfId="21000" xr:uid="{9EBECF9D-FD8B-4E5F-BEB5-8D6319DFB52C}"/>
    <cellStyle name="Normalny 7 4 2 2 3 3 2 2" xfId="21001" xr:uid="{4852F6B1-5610-486D-9330-8EA741D8DF38}"/>
    <cellStyle name="Normalny 7 4 2 2 3 3 2 2 2" xfId="21002" xr:uid="{469F9F4D-CBD0-415D-9C57-5E1A68803F3A}"/>
    <cellStyle name="Normalny 7 4 2 2 3 3 2 3" xfId="21003" xr:uid="{6CB74E9D-17BD-4EDA-8038-F522EB30761D}"/>
    <cellStyle name="Normalny 7 4 2 2 3 3 3" xfId="21004" xr:uid="{6536D02A-766B-4065-A6F9-02D3DE5096FB}"/>
    <cellStyle name="Normalny 7 4 2 2 3 3 3 2" xfId="21005" xr:uid="{D482E1AE-89E8-4806-AB1F-1209E08D1DBF}"/>
    <cellStyle name="Normalny 7 4 2 2 3 3 4" xfId="21006" xr:uid="{21021B48-1FED-416E-BE61-43AEC43262CE}"/>
    <cellStyle name="Normalny 7 4 2 2 3 4" xfId="21007" xr:uid="{46831D17-FD30-422D-B39B-92369C8C7E65}"/>
    <cellStyle name="Normalny 7 4 2 2 3 4 2" xfId="21008" xr:uid="{8640738F-A93B-4C6A-B9DB-FD423FBE5C48}"/>
    <cellStyle name="Normalny 7 4 2 2 3 4 2 2" xfId="21009" xr:uid="{4D827488-D0F7-4C59-B994-581039121584}"/>
    <cellStyle name="Normalny 7 4 2 2 3 4 3" xfId="21010" xr:uid="{A6636D0B-FDBE-438E-AE8F-6D47037FFE14}"/>
    <cellStyle name="Normalny 7 4 2 2 3 5" xfId="21011" xr:uid="{D6A3E0BB-FB11-4F33-8BFC-1AAC133630EE}"/>
    <cellStyle name="Normalny 7 4 2 2 3 5 2" xfId="21012" xr:uid="{D9FDB06F-F778-4AA7-BF62-0DB85FA5F634}"/>
    <cellStyle name="Normalny 7 4 2 2 3 6" xfId="21013" xr:uid="{AE696200-123C-4335-8B49-22AE2E767CC6}"/>
    <cellStyle name="Normalny 7 4 2 2 4" xfId="21014" xr:uid="{377F5674-F8C6-4FE4-9FAE-AEB53D9F00B4}"/>
    <cellStyle name="Normalny 7 4 2 2 4 2" xfId="21015" xr:uid="{9954991D-EB69-40D1-B59A-46827B1419C1}"/>
    <cellStyle name="Normalny 7 4 2 2 4 2 2" xfId="21016" xr:uid="{6A64BE58-4BB0-4F92-B2D8-A121C56B6F31}"/>
    <cellStyle name="Normalny 7 4 2 2 4 2 2 2" xfId="21017" xr:uid="{D08879CF-35C5-4FED-B43A-50363572CE70}"/>
    <cellStyle name="Normalny 7 4 2 2 4 2 2 2 2" xfId="21018" xr:uid="{1E45B12C-9E97-4CEE-8817-20A44050CE1E}"/>
    <cellStyle name="Normalny 7 4 2 2 4 2 2 3" xfId="21019" xr:uid="{415337C3-6EEB-4F6E-AED0-502F62D54556}"/>
    <cellStyle name="Normalny 7 4 2 2 4 2 3" xfId="21020" xr:uid="{F557465C-1EB4-43A4-B16B-1C1036D7BB4E}"/>
    <cellStyle name="Normalny 7 4 2 2 4 2 3 2" xfId="21021" xr:uid="{937A9FEF-4E4F-4327-8793-6CC8AF97AABC}"/>
    <cellStyle name="Normalny 7 4 2 2 4 2 4" xfId="21022" xr:uid="{6040AC34-86F7-4158-8157-0ED3B1284697}"/>
    <cellStyle name="Normalny 7 4 2 2 4 3" xfId="21023" xr:uid="{11A0B662-3CF6-4A13-8583-E6C2C2E4C11D}"/>
    <cellStyle name="Normalny 7 4 2 2 4 3 2" xfId="21024" xr:uid="{01B51910-F9D2-46DF-8952-59473AC5910F}"/>
    <cellStyle name="Normalny 7 4 2 2 4 3 2 2" xfId="21025" xr:uid="{3E12B1EF-ADD7-4301-A255-47A55A9A013C}"/>
    <cellStyle name="Normalny 7 4 2 2 4 3 3" xfId="21026" xr:uid="{A980E0EE-47B5-4994-94CC-2BBB8C1031AB}"/>
    <cellStyle name="Normalny 7 4 2 2 4 4" xfId="21027" xr:uid="{D3E64859-CB8F-4EA7-A8AE-2349DCA0395C}"/>
    <cellStyle name="Normalny 7 4 2 2 4 4 2" xfId="21028" xr:uid="{727E820C-7DE9-4F6F-BFD6-188EF8E817CA}"/>
    <cellStyle name="Normalny 7 4 2 2 4 5" xfId="21029" xr:uid="{974838D4-BEAC-448C-A687-02EA15DB823C}"/>
    <cellStyle name="Normalny 7 4 2 2 5" xfId="21030" xr:uid="{F54BA2A6-CF73-4A5B-B39D-A3E2853B38CF}"/>
    <cellStyle name="Normalny 7 4 2 2 5 2" xfId="21031" xr:uid="{E187274B-3D94-484D-B4D7-EB3734200F08}"/>
    <cellStyle name="Normalny 7 4 2 2 5 2 2" xfId="21032" xr:uid="{AE71D645-A2E0-490C-AA98-A99FFF7E7A36}"/>
    <cellStyle name="Normalny 7 4 2 2 5 2 2 2" xfId="21033" xr:uid="{FB6D2A01-3935-4C94-8939-82EAF4E1F941}"/>
    <cellStyle name="Normalny 7 4 2 2 5 2 3" xfId="21034" xr:uid="{133005C7-54E4-4AC2-A6D4-D83B731F5189}"/>
    <cellStyle name="Normalny 7 4 2 2 5 3" xfId="21035" xr:uid="{EBC8103C-0D67-4DE9-AD34-10E3947C9914}"/>
    <cellStyle name="Normalny 7 4 2 2 5 3 2" xfId="21036" xr:uid="{53713721-19D2-4442-825E-E07724D7D12C}"/>
    <cellStyle name="Normalny 7 4 2 2 5 4" xfId="21037" xr:uid="{2691A3D3-E8B5-4088-A385-A40FBB815E95}"/>
    <cellStyle name="Normalny 7 4 2 2 6" xfId="21038" xr:uid="{3D57D3CD-2B8F-44AF-8D97-045052B691C5}"/>
    <cellStyle name="Normalny 7 4 2 2 6 2" xfId="21039" xr:uid="{2A0CD6C6-12D0-4FE3-A578-C66EC1EB2DF0}"/>
    <cellStyle name="Normalny 7 4 2 2 6 2 2" xfId="21040" xr:uid="{E45AF5DB-2396-4828-8D5A-C6E34EA71875}"/>
    <cellStyle name="Normalny 7 4 2 2 6 3" xfId="21041" xr:uid="{001620D0-F8D4-4FFE-B43E-28DEA79B1BDD}"/>
    <cellStyle name="Normalny 7 4 2 2 7" xfId="21042" xr:uid="{E5558B01-BA9E-4348-9B08-250F4D7EF45B}"/>
    <cellStyle name="Normalny 7 4 2 2 7 2" xfId="21043" xr:uid="{23C59484-0C0F-4ADF-A52D-3403448CC969}"/>
    <cellStyle name="Normalny 7 4 2 2 8" xfId="21044" xr:uid="{7DB7849A-4AC9-4C29-A0AF-35C2F5A2A6DB}"/>
    <cellStyle name="Normalny 7 4 2 3" xfId="21045" xr:uid="{A99F5C8E-E532-4DDC-B91B-6261C320F050}"/>
    <cellStyle name="Normalny 7 4 2 3 2" xfId="21046" xr:uid="{68C42C25-6240-40F5-B1D7-8243CD483F31}"/>
    <cellStyle name="Normalny 7 4 2 3 2 2" xfId="21047" xr:uid="{DD413458-DB0F-462C-8195-97AE1BD2E3C8}"/>
    <cellStyle name="Normalny 7 4 2 3 2 2 2" xfId="21048" xr:uid="{5D2DD986-D1FE-4178-98BB-477678CCEB4F}"/>
    <cellStyle name="Normalny 7 4 2 3 2 2 2 2" xfId="21049" xr:uid="{FCD9CF64-4DA1-4550-AFFD-6AF5C82A77E9}"/>
    <cellStyle name="Normalny 7 4 2 3 2 2 2 2 2" xfId="21050" xr:uid="{C0875414-8D78-4A4D-848A-FDCA31AA67FE}"/>
    <cellStyle name="Normalny 7 4 2 3 2 2 2 2 2 2" xfId="21051" xr:uid="{F6D958FC-9334-43C8-9FE2-5B6C0C811C74}"/>
    <cellStyle name="Normalny 7 4 2 3 2 2 2 2 3" xfId="21052" xr:uid="{4829415E-A88E-4682-9A6A-9DCA81BA567A}"/>
    <cellStyle name="Normalny 7 4 2 3 2 2 2 3" xfId="21053" xr:uid="{A4FF3126-AD83-4E07-86CE-36AA45CEF519}"/>
    <cellStyle name="Normalny 7 4 2 3 2 2 2 3 2" xfId="21054" xr:uid="{FB02AA28-15C7-40BB-A50C-F44C6A3123F7}"/>
    <cellStyle name="Normalny 7 4 2 3 2 2 2 4" xfId="21055" xr:uid="{82822B44-6623-4B31-8F20-F90176905C10}"/>
    <cellStyle name="Normalny 7 4 2 3 2 2 3" xfId="21056" xr:uid="{77AE116A-667D-4F61-9C3B-0462C8B9A319}"/>
    <cellStyle name="Normalny 7 4 2 3 2 2 3 2" xfId="21057" xr:uid="{6972E3BF-3BED-41F9-ACED-2CD415B72E0D}"/>
    <cellStyle name="Normalny 7 4 2 3 2 2 3 2 2" xfId="21058" xr:uid="{EE1656B2-1CEE-4B6E-A2EE-F45ECB574129}"/>
    <cellStyle name="Normalny 7 4 2 3 2 2 3 3" xfId="21059" xr:uid="{6382D470-2172-4DAE-968D-07E8718ECE1E}"/>
    <cellStyle name="Normalny 7 4 2 3 2 2 4" xfId="21060" xr:uid="{51E2B418-83AA-4EB6-888F-1D6727BC6609}"/>
    <cellStyle name="Normalny 7 4 2 3 2 2 4 2" xfId="21061" xr:uid="{8BF83555-BD50-4596-AC32-58035D88A3D6}"/>
    <cellStyle name="Normalny 7 4 2 3 2 2 5" xfId="21062" xr:uid="{3F0760C9-2C0D-4439-9258-9BBA0C62D88A}"/>
    <cellStyle name="Normalny 7 4 2 3 2 3" xfId="21063" xr:uid="{6B1CD8B4-6719-4E8F-8784-405E3A7BBB40}"/>
    <cellStyle name="Normalny 7 4 2 3 2 3 2" xfId="21064" xr:uid="{67F8E8C2-051E-48C7-B797-F8BCA8B0314D}"/>
    <cellStyle name="Normalny 7 4 2 3 2 3 2 2" xfId="21065" xr:uid="{C0D3D4BA-25C0-4B41-A3EE-D5977537CCC5}"/>
    <cellStyle name="Normalny 7 4 2 3 2 3 2 2 2" xfId="21066" xr:uid="{B8BEED02-71ED-408A-B03A-A257A34CADF5}"/>
    <cellStyle name="Normalny 7 4 2 3 2 3 2 3" xfId="21067" xr:uid="{4DAD43B1-42D7-4953-AB41-69D19245CD0A}"/>
    <cellStyle name="Normalny 7 4 2 3 2 3 3" xfId="21068" xr:uid="{203FCD05-051F-4ADE-96C6-F70695954915}"/>
    <cellStyle name="Normalny 7 4 2 3 2 3 3 2" xfId="21069" xr:uid="{DE7330CE-8A31-4B10-B31F-4C9AA106FDFE}"/>
    <cellStyle name="Normalny 7 4 2 3 2 3 4" xfId="21070" xr:uid="{AEACF712-7BA3-4214-BD0F-F709AE06F300}"/>
    <cellStyle name="Normalny 7 4 2 3 2 4" xfId="21071" xr:uid="{AF6F6D73-7B87-4480-B838-D655BF32AEB2}"/>
    <cellStyle name="Normalny 7 4 2 3 2 4 2" xfId="21072" xr:uid="{A63FCC8D-C7FA-4D73-8E92-8960CD71CDEF}"/>
    <cellStyle name="Normalny 7 4 2 3 2 4 2 2" xfId="21073" xr:uid="{56A25557-CC40-4AC4-A1B6-3348294C9ECC}"/>
    <cellStyle name="Normalny 7 4 2 3 2 4 3" xfId="21074" xr:uid="{2869EE18-354A-4107-814E-EEB599F5C13A}"/>
    <cellStyle name="Normalny 7 4 2 3 2 5" xfId="21075" xr:uid="{20A1D5FD-B1FB-4BC2-93E5-78559AEFDAB7}"/>
    <cellStyle name="Normalny 7 4 2 3 2 5 2" xfId="21076" xr:uid="{87D157DF-F66C-402F-8BA5-9D887E1CB75D}"/>
    <cellStyle name="Normalny 7 4 2 3 2 6" xfId="21077" xr:uid="{25AFFF75-A1BA-4A95-84F3-C64A07821739}"/>
    <cellStyle name="Normalny 7 4 2 3 3" xfId="21078" xr:uid="{C7BDC1BA-9783-46E3-A89E-D14B276147D5}"/>
    <cellStyle name="Normalny 7 4 2 3 3 2" xfId="21079" xr:uid="{3723529A-2D10-42BB-AE74-525901F54A6E}"/>
    <cellStyle name="Normalny 7 4 2 3 3 2 2" xfId="21080" xr:uid="{8C02C616-CD70-4F36-9BF4-0A74C26A43A6}"/>
    <cellStyle name="Normalny 7 4 2 3 3 2 2 2" xfId="21081" xr:uid="{54AC7D24-E8C4-490C-9868-57743E03345D}"/>
    <cellStyle name="Normalny 7 4 2 3 3 2 2 2 2" xfId="21082" xr:uid="{F09CAFF7-B6BA-420B-B7AC-687A884BA962}"/>
    <cellStyle name="Normalny 7 4 2 3 3 2 2 3" xfId="21083" xr:uid="{C625FCD2-2F58-4277-850E-9CD26371355A}"/>
    <cellStyle name="Normalny 7 4 2 3 3 2 3" xfId="21084" xr:uid="{B2010BC1-78D9-4867-B446-69B3887AAF0E}"/>
    <cellStyle name="Normalny 7 4 2 3 3 2 3 2" xfId="21085" xr:uid="{A00E3935-93FA-456B-9360-E96E84601CB5}"/>
    <cellStyle name="Normalny 7 4 2 3 3 2 4" xfId="21086" xr:uid="{61E6041A-21D6-4ECD-9DF4-3AEC7590FF68}"/>
    <cellStyle name="Normalny 7 4 2 3 3 3" xfId="21087" xr:uid="{3A5D7CA6-B290-47E9-BC6E-42647DA823DF}"/>
    <cellStyle name="Normalny 7 4 2 3 3 3 2" xfId="21088" xr:uid="{04BA15D9-257A-495F-905B-B4F38797CA0F}"/>
    <cellStyle name="Normalny 7 4 2 3 3 3 2 2" xfId="21089" xr:uid="{04F3E0D4-7FEE-49EB-A564-F45541C54B99}"/>
    <cellStyle name="Normalny 7 4 2 3 3 3 3" xfId="21090" xr:uid="{9D655F58-73E8-4D87-8D65-92DC80552C30}"/>
    <cellStyle name="Normalny 7 4 2 3 3 4" xfId="21091" xr:uid="{1C1989D4-B472-411C-9CAA-3B20C915F59B}"/>
    <cellStyle name="Normalny 7 4 2 3 3 4 2" xfId="21092" xr:uid="{473E466E-43BD-4F46-BAEC-DE328ECE784C}"/>
    <cellStyle name="Normalny 7 4 2 3 3 5" xfId="21093" xr:uid="{130B9205-F8A0-42C1-83BF-AE26FF842A92}"/>
    <cellStyle name="Normalny 7 4 2 3 4" xfId="21094" xr:uid="{F25C4967-2C66-46DF-9373-49B384CAF2D8}"/>
    <cellStyle name="Normalny 7 4 2 3 4 2" xfId="21095" xr:uid="{1DC1F321-9BA5-4687-A17D-EC85993864BD}"/>
    <cellStyle name="Normalny 7 4 2 3 4 2 2" xfId="21096" xr:uid="{CD51FEC6-132B-4248-B8D8-55CC0EA9FF65}"/>
    <cellStyle name="Normalny 7 4 2 3 4 2 2 2" xfId="21097" xr:uid="{D538B156-956C-4AD5-B108-004F1C3C765C}"/>
    <cellStyle name="Normalny 7 4 2 3 4 2 3" xfId="21098" xr:uid="{CDDB1F43-2319-411E-A0FB-E96CA2E9BCA2}"/>
    <cellStyle name="Normalny 7 4 2 3 4 3" xfId="21099" xr:uid="{37381623-DD53-42F2-8950-6E8AD33CCEDE}"/>
    <cellStyle name="Normalny 7 4 2 3 4 3 2" xfId="21100" xr:uid="{DA69D9CD-6087-4EE1-BED9-0C4E2E792033}"/>
    <cellStyle name="Normalny 7 4 2 3 4 4" xfId="21101" xr:uid="{D6037B0E-D58A-408F-B791-93B2D098EEBD}"/>
    <cellStyle name="Normalny 7 4 2 3 5" xfId="21102" xr:uid="{B9B79961-39F7-4578-84C0-9903ADC3263F}"/>
    <cellStyle name="Normalny 7 4 2 3 5 2" xfId="21103" xr:uid="{5431E61F-4714-4C01-B160-3BE9FB40AD12}"/>
    <cellStyle name="Normalny 7 4 2 3 5 2 2" xfId="21104" xr:uid="{E9CF8604-74CE-4EA7-B6C9-4539BF3F1613}"/>
    <cellStyle name="Normalny 7 4 2 3 5 3" xfId="21105" xr:uid="{245866C1-6C5F-4332-8609-17623ABF2448}"/>
    <cellStyle name="Normalny 7 4 2 3 6" xfId="21106" xr:uid="{5893DBB9-8442-4B97-A87B-0EBC79D09902}"/>
    <cellStyle name="Normalny 7 4 2 3 6 2" xfId="21107" xr:uid="{9E195933-2237-417B-BEDC-71721C4A02A9}"/>
    <cellStyle name="Normalny 7 4 2 3 7" xfId="21108" xr:uid="{FAB94CFE-85D8-43D6-B04F-DF2E640A68B8}"/>
    <cellStyle name="Normalny 7 4 2 4" xfId="21109" xr:uid="{1372125F-76BE-4958-91E8-166D76D47200}"/>
    <cellStyle name="Normalny 7 4 2 4 2" xfId="21110" xr:uid="{DA9DE0FB-8CB1-4405-A050-7384E439CF3A}"/>
    <cellStyle name="Normalny 7 4 2 4 2 2" xfId="21111" xr:uid="{9DE678DD-756A-4EE8-B135-C7F6AB974152}"/>
    <cellStyle name="Normalny 7 4 2 4 2 2 2" xfId="21112" xr:uid="{9E6C4D7A-FCEF-473E-B726-597E8CB42069}"/>
    <cellStyle name="Normalny 7 4 2 4 2 2 2 2" xfId="21113" xr:uid="{D49BDDCB-1190-47D8-B109-B79923386662}"/>
    <cellStyle name="Normalny 7 4 2 4 2 2 2 2 2" xfId="21114" xr:uid="{7C31428B-DA14-4482-8349-2DBE5D6BB54D}"/>
    <cellStyle name="Normalny 7 4 2 4 2 2 2 3" xfId="21115" xr:uid="{7B0FD969-01F2-45C0-BA47-58A4B16F987E}"/>
    <cellStyle name="Normalny 7 4 2 4 2 2 3" xfId="21116" xr:uid="{6B1D4BA9-7504-4954-8257-B65F8B0244B9}"/>
    <cellStyle name="Normalny 7 4 2 4 2 2 3 2" xfId="21117" xr:uid="{031EB881-0BB7-4BD2-A81B-1AAC9D91D62C}"/>
    <cellStyle name="Normalny 7 4 2 4 2 2 4" xfId="21118" xr:uid="{FCEE2865-B5AC-4611-9704-790606A83B56}"/>
    <cellStyle name="Normalny 7 4 2 4 2 3" xfId="21119" xr:uid="{8073AB46-3343-4C23-911E-2EE831191296}"/>
    <cellStyle name="Normalny 7 4 2 4 2 3 2" xfId="21120" xr:uid="{CD8B58C6-C1B9-4C0B-9A4B-DD59977076E8}"/>
    <cellStyle name="Normalny 7 4 2 4 2 3 2 2" xfId="21121" xr:uid="{25003927-2E5E-43E5-83CC-637064FFF829}"/>
    <cellStyle name="Normalny 7 4 2 4 2 3 3" xfId="21122" xr:uid="{ADA7F1BD-0824-4CF4-B991-94E1C2B411D0}"/>
    <cellStyle name="Normalny 7 4 2 4 2 4" xfId="21123" xr:uid="{10FF26BB-39A3-411D-A478-9F4FB262BA45}"/>
    <cellStyle name="Normalny 7 4 2 4 2 4 2" xfId="21124" xr:uid="{57217AF0-780E-4175-A29E-8BEBD9256DB2}"/>
    <cellStyle name="Normalny 7 4 2 4 2 5" xfId="21125" xr:uid="{79803AF6-39AB-4613-9D5E-16EA3F2F679A}"/>
    <cellStyle name="Normalny 7 4 2 4 3" xfId="21126" xr:uid="{22A7D246-F157-4EC8-8FE9-34EC8FCD24F6}"/>
    <cellStyle name="Normalny 7 4 2 4 3 2" xfId="21127" xr:uid="{BBDFC79C-C2E3-49B3-BC4E-B11E59FF263A}"/>
    <cellStyle name="Normalny 7 4 2 4 3 2 2" xfId="21128" xr:uid="{A1DE2D2C-6F0D-400D-91BD-9FDA6FF33ED0}"/>
    <cellStyle name="Normalny 7 4 2 4 3 2 2 2" xfId="21129" xr:uid="{4F63B6FD-C0D3-4F59-A608-C745A9747176}"/>
    <cellStyle name="Normalny 7 4 2 4 3 2 3" xfId="21130" xr:uid="{B93E3647-7E03-4773-ADA2-AB2E7995AAEC}"/>
    <cellStyle name="Normalny 7 4 2 4 3 3" xfId="21131" xr:uid="{E13AEE09-8B40-4A60-9B3E-F33977F7A10E}"/>
    <cellStyle name="Normalny 7 4 2 4 3 3 2" xfId="21132" xr:uid="{6D78AE4D-CD81-4D2A-BF67-186D9DF1C1A4}"/>
    <cellStyle name="Normalny 7 4 2 4 3 4" xfId="21133" xr:uid="{FD3F167E-CE73-4889-9235-26B4B3906B2E}"/>
    <cellStyle name="Normalny 7 4 2 4 4" xfId="21134" xr:uid="{9EA8E75B-3CB2-42A0-8FF9-4E98FDB62D28}"/>
    <cellStyle name="Normalny 7 4 2 4 4 2" xfId="21135" xr:uid="{4388748F-9A8D-4B73-BDA2-C9B624775EA6}"/>
    <cellStyle name="Normalny 7 4 2 4 4 2 2" xfId="21136" xr:uid="{6ACD9307-1A80-4ED8-9DBA-8E63D92CEC8B}"/>
    <cellStyle name="Normalny 7 4 2 4 4 3" xfId="21137" xr:uid="{F4EBA9CD-3624-402E-ADD8-88B754F1C972}"/>
    <cellStyle name="Normalny 7 4 2 4 5" xfId="21138" xr:uid="{79F659AB-75DA-4E27-96A7-FC52BCBA3E4C}"/>
    <cellStyle name="Normalny 7 4 2 4 5 2" xfId="21139" xr:uid="{E6BE1164-6F40-4479-8396-A9E97DFF19AE}"/>
    <cellStyle name="Normalny 7 4 2 4 6" xfId="21140" xr:uid="{30F691C0-2E63-4745-B721-D4CDD1C25084}"/>
    <cellStyle name="Normalny 7 4 2 5" xfId="21141" xr:uid="{90DB6BA0-E75F-42F4-A056-8C4E949C74F9}"/>
    <cellStyle name="Normalny 7 4 2 5 2" xfId="21142" xr:uid="{153E035D-20DD-4D1B-8CC5-36A157359556}"/>
    <cellStyle name="Normalny 7 4 2 5 2 2" xfId="21143" xr:uid="{24DE0587-4031-454C-9C35-2497CBCA0D54}"/>
    <cellStyle name="Normalny 7 4 2 5 2 2 2" xfId="21144" xr:uid="{C2494867-0056-49C8-9205-717B3E28FF50}"/>
    <cellStyle name="Normalny 7 4 2 5 2 2 2 2" xfId="21145" xr:uid="{137A1751-CAF4-4114-9811-074B9BDB9D81}"/>
    <cellStyle name="Normalny 7 4 2 5 2 2 3" xfId="21146" xr:uid="{8E6D9595-955C-4984-AF0F-CCD7081A5A50}"/>
    <cellStyle name="Normalny 7 4 2 5 2 3" xfId="21147" xr:uid="{F6F7B06F-DDA8-4917-9F3B-DC27804CA80A}"/>
    <cellStyle name="Normalny 7 4 2 5 2 3 2" xfId="21148" xr:uid="{73DA5E9A-6561-4E36-B3DA-4DCA6F196588}"/>
    <cellStyle name="Normalny 7 4 2 5 2 4" xfId="21149" xr:uid="{3365FF3D-7CCF-48F4-A62E-ECD30FA6434E}"/>
    <cellStyle name="Normalny 7 4 2 5 3" xfId="21150" xr:uid="{E94C9A5C-E9B7-4C19-9FA9-1E6D305BD50F}"/>
    <cellStyle name="Normalny 7 4 2 5 3 2" xfId="21151" xr:uid="{047427BC-F6D8-476E-A479-16914201372D}"/>
    <cellStyle name="Normalny 7 4 2 5 3 2 2" xfId="21152" xr:uid="{BF6A9ED4-50E8-4F29-AF58-E8045EBE28AD}"/>
    <cellStyle name="Normalny 7 4 2 5 3 3" xfId="21153" xr:uid="{5AEF29AB-E7F4-4039-9206-93F150931A78}"/>
    <cellStyle name="Normalny 7 4 2 5 4" xfId="21154" xr:uid="{6FC85003-BE57-4BBF-9BE9-B52152197D46}"/>
    <cellStyle name="Normalny 7 4 2 5 4 2" xfId="21155" xr:uid="{C8A8F5F9-4595-4E5E-A9C3-A4BC4304285E}"/>
    <cellStyle name="Normalny 7 4 2 5 5" xfId="21156" xr:uid="{41DCD165-F0A5-4AAE-9E1C-6A48ABCEA57B}"/>
    <cellStyle name="Normalny 7 4 2 6" xfId="21157" xr:uid="{414786D6-A1F8-469D-AD96-A3EBEC445DA0}"/>
    <cellStyle name="Normalny 7 4 2 6 2" xfId="21158" xr:uid="{AD725FD5-C38D-4CCF-9C23-718E30850553}"/>
    <cellStyle name="Normalny 7 4 2 6 2 2" xfId="21159" xr:uid="{E032FE78-D863-4005-996E-D0509E5CC7A5}"/>
    <cellStyle name="Normalny 7 4 2 6 2 2 2" xfId="21160" xr:uid="{6ABBE816-45B1-4B6D-AD13-7081432FB96D}"/>
    <cellStyle name="Normalny 7 4 2 6 2 3" xfId="21161" xr:uid="{ADDA8292-D831-480B-BED2-0910B9718E6C}"/>
    <cellStyle name="Normalny 7 4 2 6 3" xfId="21162" xr:uid="{B43597B3-27AA-41C7-847D-C7F5EF2ABD8F}"/>
    <cellStyle name="Normalny 7 4 2 6 3 2" xfId="21163" xr:uid="{09656EEE-A9C4-486D-820E-51CD578AE44C}"/>
    <cellStyle name="Normalny 7 4 2 6 4" xfId="21164" xr:uid="{33B59F21-87FA-4B15-B4D0-64C264D9803F}"/>
    <cellStyle name="Normalny 7 4 2 7" xfId="21165" xr:uid="{40933B75-6D69-4F9E-A7D8-C7E8FFB74700}"/>
    <cellStyle name="Normalny 7 4 2 7 2" xfId="21166" xr:uid="{60E50572-E3E3-4904-A35C-2065CE2579EF}"/>
    <cellStyle name="Normalny 7 4 2 7 2 2" xfId="21167" xr:uid="{D949E814-6248-42CA-AF4C-669445F910E6}"/>
    <cellStyle name="Normalny 7 4 2 7 3" xfId="21168" xr:uid="{FAAB38FB-B766-46EA-937A-9870F69E1948}"/>
    <cellStyle name="Normalny 7 4 2 8" xfId="21169" xr:uid="{90BEE01E-1405-4028-AA30-833DFE493A91}"/>
    <cellStyle name="Normalny 7 4 2 8 2" xfId="21170" xr:uid="{19BCEFE0-3BB9-4D9A-AD26-29170EB504E2}"/>
    <cellStyle name="Normalny 7 4 2 9" xfId="21171" xr:uid="{8EF51087-9365-4F4F-93AE-BFBCBCD51E0A}"/>
    <cellStyle name="Normalny 7 4 3" xfId="21172" xr:uid="{AD14B57C-3068-44FA-AE4F-AA278046D82B}"/>
    <cellStyle name="Normalny 7 4 3 2" xfId="21173" xr:uid="{50F06506-7171-49D5-89C4-2CAEC4A6C70F}"/>
    <cellStyle name="Normalny 7 4 3 2 2" xfId="21174" xr:uid="{BF01C209-68DE-44AC-B1D1-0EA26CDCD581}"/>
    <cellStyle name="Normalny 7 4 3 2 2 2" xfId="21175" xr:uid="{0002A0AD-5EB8-4E90-8B56-C494783CC0C3}"/>
    <cellStyle name="Normalny 7 4 3 2 2 2 2" xfId="21176" xr:uid="{4DFA9B2E-D682-4C8C-8575-DE573BA2CB03}"/>
    <cellStyle name="Normalny 7 4 3 2 2 2 2 2" xfId="21177" xr:uid="{6C64278F-71F1-4C3F-82F4-0BCC4B4B3387}"/>
    <cellStyle name="Normalny 7 4 3 2 2 2 2 2 2" xfId="21178" xr:uid="{FF438259-14DC-432B-B6E8-02832CEE0F8E}"/>
    <cellStyle name="Normalny 7 4 3 2 2 2 2 2 2 2" xfId="21179" xr:uid="{4FC36A4E-9332-470B-86A7-1B19EC650FFE}"/>
    <cellStyle name="Normalny 7 4 3 2 2 2 2 2 3" xfId="21180" xr:uid="{8E22B034-7DD9-4A28-A406-064C04170FAB}"/>
    <cellStyle name="Normalny 7 4 3 2 2 2 2 3" xfId="21181" xr:uid="{F63AEEF1-7526-4AD3-8951-416C67E35638}"/>
    <cellStyle name="Normalny 7 4 3 2 2 2 2 3 2" xfId="21182" xr:uid="{2D0963A7-BD85-4760-85D7-D558C4B37023}"/>
    <cellStyle name="Normalny 7 4 3 2 2 2 2 4" xfId="21183" xr:uid="{B6758965-670B-4EFC-839A-A52BB1CEFB1C}"/>
    <cellStyle name="Normalny 7 4 3 2 2 2 3" xfId="21184" xr:uid="{880F6407-B6CC-4BD7-B622-FA6A5C1EF0F7}"/>
    <cellStyle name="Normalny 7 4 3 2 2 2 3 2" xfId="21185" xr:uid="{95213D67-4B52-4855-B6D6-174FB2122FBE}"/>
    <cellStyle name="Normalny 7 4 3 2 2 2 3 2 2" xfId="21186" xr:uid="{2A2BDA6C-C083-43BF-BBA6-6A542B6CE30E}"/>
    <cellStyle name="Normalny 7 4 3 2 2 2 3 3" xfId="21187" xr:uid="{F4687BFC-9DB7-40D2-8A72-B3A6683AAB95}"/>
    <cellStyle name="Normalny 7 4 3 2 2 2 4" xfId="21188" xr:uid="{635F6F81-F898-4570-8F5C-F429F00E405E}"/>
    <cellStyle name="Normalny 7 4 3 2 2 2 4 2" xfId="21189" xr:uid="{C230D1CF-F8EC-40D9-BE75-248195A9E8E2}"/>
    <cellStyle name="Normalny 7 4 3 2 2 2 5" xfId="21190" xr:uid="{CCBA3911-DD51-4B37-88E8-6737B44F6A53}"/>
    <cellStyle name="Normalny 7 4 3 2 2 3" xfId="21191" xr:uid="{75435C31-4ED3-4B58-B46E-C5A4D8C1E2CB}"/>
    <cellStyle name="Normalny 7 4 3 2 2 3 2" xfId="21192" xr:uid="{F4EB27B5-B165-476D-A3D5-BA6692D225FD}"/>
    <cellStyle name="Normalny 7 4 3 2 2 3 2 2" xfId="21193" xr:uid="{9A9A3476-B5FB-49D5-870B-27B613B4CD20}"/>
    <cellStyle name="Normalny 7 4 3 2 2 3 2 2 2" xfId="21194" xr:uid="{F4B7C939-386F-44E8-8B16-230C8D247CDB}"/>
    <cellStyle name="Normalny 7 4 3 2 2 3 2 3" xfId="21195" xr:uid="{0F46B6C2-38D8-4270-B5D4-8C55B0AB7C40}"/>
    <cellStyle name="Normalny 7 4 3 2 2 3 3" xfId="21196" xr:uid="{45F61D3F-9588-4E80-BB37-E644B4B3286E}"/>
    <cellStyle name="Normalny 7 4 3 2 2 3 3 2" xfId="21197" xr:uid="{228BACDB-E383-4E6D-93B9-BCBC4C209050}"/>
    <cellStyle name="Normalny 7 4 3 2 2 3 4" xfId="21198" xr:uid="{573E80DF-AF17-42E0-8446-B8437F312232}"/>
    <cellStyle name="Normalny 7 4 3 2 2 4" xfId="21199" xr:uid="{6BABC948-BBBB-4CBC-9BB9-64E89886EB2A}"/>
    <cellStyle name="Normalny 7 4 3 2 2 4 2" xfId="21200" xr:uid="{2FA0CA3C-18B4-405B-AABB-4DBF194F009C}"/>
    <cellStyle name="Normalny 7 4 3 2 2 4 2 2" xfId="21201" xr:uid="{662B62BD-5F2F-4385-8906-9FE7BED68821}"/>
    <cellStyle name="Normalny 7 4 3 2 2 4 3" xfId="21202" xr:uid="{B2FC0968-DB68-4C16-AC17-D0982DFBC487}"/>
    <cellStyle name="Normalny 7 4 3 2 2 5" xfId="21203" xr:uid="{B1AAF3C7-32E8-4FCC-8641-253F35A09AC2}"/>
    <cellStyle name="Normalny 7 4 3 2 2 5 2" xfId="21204" xr:uid="{D0E50612-2623-4CB8-9CB3-0B6873D2860E}"/>
    <cellStyle name="Normalny 7 4 3 2 2 6" xfId="21205" xr:uid="{9491B3FB-C848-4EBF-9AD8-B1EB72914D08}"/>
    <cellStyle name="Normalny 7 4 3 2 3" xfId="21206" xr:uid="{8B1F5197-4F9E-418A-8F92-54FD3C92C57D}"/>
    <cellStyle name="Normalny 7 4 3 2 3 2" xfId="21207" xr:uid="{98A24A72-FC57-4DAE-B309-E876054014D4}"/>
    <cellStyle name="Normalny 7 4 3 2 3 2 2" xfId="21208" xr:uid="{92DD04E0-C5FE-4C1A-8F57-83439F1B5524}"/>
    <cellStyle name="Normalny 7 4 3 2 3 2 2 2" xfId="21209" xr:uid="{98AE3E19-2324-4349-B608-02DE28772311}"/>
    <cellStyle name="Normalny 7 4 3 2 3 2 2 2 2" xfId="21210" xr:uid="{6583212B-DDD3-47C8-9785-2D102DDB04F3}"/>
    <cellStyle name="Normalny 7 4 3 2 3 2 2 3" xfId="21211" xr:uid="{85909FCA-9408-48E2-9DDF-CB20D4A1E5E6}"/>
    <cellStyle name="Normalny 7 4 3 2 3 2 3" xfId="21212" xr:uid="{CAFE06AA-B31C-4A43-97E4-B4C85C14CF09}"/>
    <cellStyle name="Normalny 7 4 3 2 3 2 3 2" xfId="21213" xr:uid="{033429B1-F164-4014-8E6D-56EF66CC3C9A}"/>
    <cellStyle name="Normalny 7 4 3 2 3 2 4" xfId="21214" xr:uid="{1D03AA87-C4D2-45A8-A63E-576B9D154577}"/>
    <cellStyle name="Normalny 7 4 3 2 3 3" xfId="21215" xr:uid="{4E0A0B6F-3F9E-4369-B054-88CCFAB404BD}"/>
    <cellStyle name="Normalny 7 4 3 2 3 3 2" xfId="21216" xr:uid="{9E54D25F-92BC-4495-AA66-795C54DD6753}"/>
    <cellStyle name="Normalny 7 4 3 2 3 3 2 2" xfId="21217" xr:uid="{AC7FD341-414C-47A0-80AA-2A594D78257F}"/>
    <cellStyle name="Normalny 7 4 3 2 3 3 3" xfId="21218" xr:uid="{CC1DF755-1DC9-4B2B-95FB-AB8A72E9ACDB}"/>
    <cellStyle name="Normalny 7 4 3 2 3 4" xfId="21219" xr:uid="{4C7DFC8D-1E06-48F9-9557-7867246A0E39}"/>
    <cellStyle name="Normalny 7 4 3 2 3 4 2" xfId="21220" xr:uid="{1FD8D4BC-E8A5-41F6-A94E-E59E74178EFC}"/>
    <cellStyle name="Normalny 7 4 3 2 3 5" xfId="21221" xr:uid="{AFFD05AE-EA1A-4587-9221-8DDFB035EFC4}"/>
    <cellStyle name="Normalny 7 4 3 2 4" xfId="21222" xr:uid="{3669C540-8EEC-45EF-8713-DF40DE44E786}"/>
    <cellStyle name="Normalny 7 4 3 2 4 2" xfId="21223" xr:uid="{14FE18DC-A8D9-4B57-8200-1AA9E42FE64C}"/>
    <cellStyle name="Normalny 7 4 3 2 4 2 2" xfId="21224" xr:uid="{3DB05878-1231-4913-81EA-48200D4F7604}"/>
    <cellStyle name="Normalny 7 4 3 2 4 2 2 2" xfId="21225" xr:uid="{E9BC85BE-DEFB-4BA1-BDC0-5089C40DC98D}"/>
    <cellStyle name="Normalny 7 4 3 2 4 2 3" xfId="21226" xr:uid="{D61F2ADB-B5DD-48E6-ABD2-ECC92403D9D2}"/>
    <cellStyle name="Normalny 7 4 3 2 4 3" xfId="21227" xr:uid="{1122C007-5F23-4DEA-9955-613C0286461C}"/>
    <cellStyle name="Normalny 7 4 3 2 4 3 2" xfId="21228" xr:uid="{6A43B860-D5AB-4C1B-A59C-4DC56DF927AE}"/>
    <cellStyle name="Normalny 7 4 3 2 4 4" xfId="21229" xr:uid="{593FFFCE-B3D1-4A87-8E5D-4FCBA67C42B8}"/>
    <cellStyle name="Normalny 7 4 3 2 5" xfId="21230" xr:uid="{A88F26E6-9493-49EF-81F9-A48A9C45BBBB}"/>
    <cellStyle name="Normalny 7 4 3 2 5 2" xfId="21231" xr:uid="{9ADE6CD7-07EA-4764-B5E9-0083682AE012}"/>
    <cellStyle name="Normalny 7 4 3 2 5 2 2" xfId="21232" xr:uid="{8A0B9B17-A6DF-4535-AB64-3104D89A5C40}"/>
    <cellStyle name="Normalny 7 4 3 2 5 3" xfId="21233" xr:uid="{54B42820-D358-44E6-9829-FDE2F2E95F62}"/>
    <cellStyle name="Normalny 7 4 3 2 6" xfId="21234" xr:uid="{373AA8FA-FBB6-47DB-AF0D-66BCA599F762}"/>
    <cellStyle name="Normalny 7 4 3 2 6 2" xfId="21235" xr:uid="{2E378B7D-B8E6-4A04-8A86-382C909136FF}"/>
    <cellStyle name="Normalny 7 4 3 2 7" xfId="21236" xr:uid="{6107BB54-330B-44F4-9EBE-F836D6E77E4E}"/>
    <cellStyle name="Normalny 7 4 3 3" xfId="21237" xr:uid="{9D17AD34-5C31-4DD1-A8FF-0B99363DE46C}"/>
    <cellStyle name="Normalny 7 4 3 3 2" xfId="21238" xr:uid="{335D27DC-6DFF-4C44-A903-BE4612DB8D1C}"/>
    <cellStyle name="Normalny 7 4 3 3 2 2" xfId="21239" xr:uid="{FA92183F-BA78-4963-A91C-5AABDAF6FE9F}"/>
    <cellStyle name="Normalny 7 4 3 3 2 2 2" xfId="21240" xr:uid="{811087D4-DC12-4B1C-8D62-2CDEE4F516A6}"/>
    <cellStyle name="Normalny 7 4 3 3 2 2 2 2" xfId="21241" xr:uid="{509F8963-D2E3-4761-989A-508D651AF7FC}"/>
    <cellStyle name="Normalny 7 4 3 3 2 2 2 2 2" xfId="21242" xr:uid="{1D60272A-28A6-4FE0-80E7-1A51C6DC0D34}"/>
    <cellStyle name="Normalny 7 4 3 3 2 2 2 3" xfId="21243" xr:uid="{A05BEF05-9C93-49B8-9D7A-EC0C3E00EE66}"/>
    <cellStyle name="Normalny 7 4 3 3 2 2 3" xfId="21244" xr:uid="{044F9C9B-42EA-45AF-B3BB-C826A48E75A6}"/>
    <cellStyle name="Normalny 7 4 3 3 2 2 3 2" xfId="21245" xr:uid="{14B410F0-EE22-4824-97BB-6EC7A9D0719A}"/>
    <cellStyle name="Normalny 7 4 3 3 2 2 4" xfId="21246" xr:uid="{738416C4-EF7A-4D99-B7F8-6C526675536D}"/>
    <cellStyle name="Normalny 7 4 3 3 2 3" xfId="21247" xr:uid="{D24998E0-3AD2-40B8-83E7-6E3798BC9E6F}"/>
    <cellStyle name="Normalny 7 4 3 3 2 3 2" xfId="21248" xr:uid="{9D2D4DCD-C7F5-4110-9306-F4F3FF78D57F}"/>
    <cellStyle name="Normalny 7 4 3 3 2 3 2 2" xfId="21249" xr:uid="{8327F647-95D9-4171-9913-E9EE176AE42F}"/>
    <cellStyle name="Normalny 7 4 3 3 2 3 3" xfId="21250" xr:uid="{E5A6607B-D748-40CF-8C6F-6069F52612D1}"/>
    <cellStyle name="Normalny 7 4 3 3 2 4" xfId="21251" xr:uid="{BC8942FF-7316-4A94-A0EB-7DB350C2E566}"/>
    <cellStyle name="Normalny 7 4 3 3 2 4 2" xfId="21252" xr:uid="{0EE924F3-AE84-4953-8373-31BA01B530DE}"/>
    <cellStyle name="Normalny 7 4 3 3 2 5" xfId="21253" xr:uid="{FB489407-4F46-443A-B50B-21F2A24F134D}"/>
    <cellStyle name="Normalny 7 4 3 3 3" xfId="21254" xr:uid="{4D1F899D-4BEF-47DC-B501-7828CA14899B}"/>
    <cellStyle name="Normalny 7 4 3 3 3 2" xfId="21255" xr:uid="{FBA35A0A-BC60-402D-995B-2809A8F55DB5}"/>
    <cellStyle name="Normalny 7 4 3 3 3 2 2" xfId="21256" xr:uid="{57BDFA8A-866E-4F45-901A-A1B3148655A3}"/>
    <cellStyle name="Normalny 7 4 3 3 3 2 2 2" xfId="21257" xr:uid="{E88340F1-4F6F-4C92-86BA-F69C4D3B34B3}"/>
    <cellStyle name="Normalny 7 4 3 3 3 2 3" xfId="21258" xr:uid="{427FC700-2FCF-44BB-B16B-369C0B5A8BCB}"/>
    <cellStyle name="Normalny 7 4 3 3 3 3" xfId="21259" xr:uid="{7F6AF2F8-F39F-44E7-87F2-1D51CCFB74FF}"/>
    <cellStyle name="Normalny 7 4 3 3 3 3 2" xfId="21260" xr:uid="{60AA2908-04B6-4668-AA53-A24F22005D19}"/>
    <cellStyle name="Normalny 7 4 3 3 3 4" xfId="21261" xr:uid="{4380344B-588B-4604-9BE7-B14C406BC605}"/>
    <cellStyle name="Normalny 7 4 3 3 4" xfId="21262" xr:uid="{53A4EB7F-9FA3-4BBC-A13E-802FFC50BAC2}"/>
    <cellStyle name="Normalny 7 4 3 3 4 2" xfId="21263" xr:uid="{5EC0010C-AC49-41D5-AEA8-510564D7E971}"/>
    <cellStyle name="Normalny 7 4 3 3 4 2 2" xfId="21264" xr:uid="{FEAEC783-C2BC-4D51-9C7C-B6D3F86E8FBA}"/>
    <cellStyle name="Normalny 7 4 3 3 4 3" xfId="21265" xr:uid="{966E3835-EE18-44B7-B4E9-19A43E74F04A}"/>
    <cellStyle name="Normalny 7 4 3 3 5" xfId="21266" xr:uid="{5BAF36A1-2CFA-47AA-A6D3-A76585CD3DEB}"/>
    <cellStyle name="Normalny 7 4 3 3 5 2" xfId="21267" xr:uid="{EEAA45E2-8A0E-4C69-934A-DCB9203C7EF9}"/>
    <cellStyle name="Normalny 7 4 3 3 6" xfId="21268" xr:uid="{341F472A-2B2F-4843-B4E3-5D8C025D6EC3}"/>
    <cellStyle name="Normalny 7 4 3 4" xfId="21269" xr:uid="{4E17D5AF-5BA7-4BD8-883A-189255710B9C}"/>
    <cellStyle name="Normalny 7 4 3 4 2" xfId="21270" xr:uid="{7BF5E9F6-88B8-465F-8045-61A06DDC5185}"/>
    <cellStyle name="Normalny 7 4 3 4 2 2" xfId="21271" xr:uid="{DAAB8BAF-319D-40A3-B016-4ED2BE81022E}"/>
    <cellStyle name="Normalny 7 4 3 4 2 2 2" xfId="21272" xr:uid="{340480F9-3109-4648-8002-D95FB8846BBA}"/>
    <cellStyle name="Normalny 7 4 3 4 2 2 2 2" xfId="21273" xr:uid="{8F2B135D-C3A8-4FF6-9091-6A35F16E90B7}"/>
    <cellStyle name="Normalny 7 4 3 4 2 2 3" xfId="21274" xr:uid="{2F1C5D6C-8E04-44E2-AE81-19CDB52A7053}"/>
    <cellStyle name="Normalny 7 4 3 4 2 3" xfId="21275" xr:uid="{457BCA83-5DE2-4FB1-8648-4865E77AF948}"/>
    <cellStyle name="Normalny 7 4 3 4 2 3 2" xfId="21276" xr:uid="{043D34EB-7BA8-4BB0-AFDB-840DEA5C5A45}"/>
    <cellStyle name="Normalny 7 4 3 4 2 4" xfId="21277" xr:uid="{D561D17C-20F8-4CDF-AD30-AB10C18B718A}"/>
    <cellStyle name="Normalny 7 4 3 4 3" xfId="21278" xr:uid="{F3910ADA-DF85-4082-9B37-DF93FE709DD3}"/>
    <cellStyle name="Normalny 7 4 3 4 3 2" xfId="21279" xr:uid="{5A9DAFAB-BC44-43A4-8A53-70B3654A9B09}"/>
    <cellStyle name="Normalny 7 4 3 4 3 2 2" xfId="21280" xr:uid="{F10037B3-EB00-4AF1-80ED-E3FF33444B7B}"/>
    <cellStyle name="Normalny 7 4 3 4 3 3" xfId="21281" xr:uid="{B4373330-DEEE-4CAE-B95E-D25F4758A413}"/>
    <cellStyle name="Normalny 7 4 3 4 4" xfId="21282" xr:uid="{D5874FD4-1953-491A-9762-D88C7C9D6F72}"/>
    <cellStyle name="Normalny 7 4 3 4 4 2" xfId="21283" xr:uid="{C852FC23-E51F-4029-A07A-61A38FBFA86C}"/>
    <cellStyle name="Normalny 7 4 3 4 5" xfId="21284" xr:uid="{733D83B8-329F-475B-8F68-61AE5078FD02}"/>
    <cellStyle name="Normalny 7 4 3 5" xfId="21285" xr:uid="{9CF60169-1E42-4FE2-A423-62999DA78B71}"/>
    <cellStyle name="Normalny 7 4 3 5 2" xfId="21286" xr:uid="{6A0EC174-34EB-448B-9ADD-2896B4BCC5CD}"/>
    <cellStyle name="Normalny 7 4 3 5 2 2" xfId="21287" xr:uid="{71646E67-3BF4-46DD-B733-64C7FA48DE39}"/>
    <cellStyle name="Normalny 7 4 3 5 2 2 2" xfId="21288" xr:uid="{EC3D0B71-9311-46CD-803C-E656BC12425E}"/>
    <cellStyle name="Normalny 7 4 3 5 2 3" xfId="21289" xr:uid="{E236DE56-17DC-4E93-B54A-A85B27FE259B}"/>
    <cellStyle name="Normalny 7 4 3 5 3" xfId="21290" xr:uid="{8BF47271-A742-4DBF-94D2-E767E0E080B8}"/>
    <cellStyle name="Normalny 7 4 3 5 3 2" xfId="21291" xr:uid="{BF9967CF-E4DB-466A-85DE-2E23EF7D651A}"/>
    <cellStyle name="Normalny 7 4 3 5 4" xfId="21292" xr:uid="{DDD4354F-6546-4E8B-9B6C-6A733B03FC7A}"/>
    <cellStyle name="Normalny 7 4 3 6" xfId="21293" xr:uid="{EA99396C-5356-40D5-900D-5B9651B22FCD}"/>
    <cellStyle name="Normalny 7 4 3 6 2" xfId="21294" xr:uid="{E056F9F8-B601-485F-9A98-07F4572419B5}"/>
    <cellStyle name="Normalny 7 4 3 6 2 2" xfId="21295" xr:uid="{13117C87-8673-4E31-B97E-CD5C2CBEB9F6}"/>
    <cellStyle name="Normalny 7 4 3 6 3" xfId="21296" xr:uid="{31CAB96B-D049-4782-B441-822AA0B75962}"/>
    <cellStyle name="Normalny 7 4 3 7" xfId="21297" xr:uid="{CE831569-D664-4A43-B1F5-FA4FFFBCD008}"/>
    <cellStyle name="Normalny 7 4 3 7 2" xfId="21298" xr:uid="{E92FDDEB-0A76-469E-A782-1F2813BA1D21}"/>
    <cellStyle name="Normalny 7 4 3 8" xfId="21299" xr:uid="{C46ECB85-5404-4511-8788-F1AE65DDA2FA}"/>
    <cellStyle name="Normalny 7 4 4" xfId="21300" xr:uid="{CB7FA243-CB56-473D-97B0-1D56E8C82D06}"/>
    <cellStyle name="Normalny 7 4 4 2" xfId="21301" xr:uid="{0DDB18CE-E284-4683-9965-1DBFDFDF5838}"/>
    <cellStyle name="Normalny 7 4 4 2 2" xfId="21302" xr:uid="{C71F83FA-86CE-4C2A-B3A3-6119B68E26F8}"/>
    <cellStyle name="Normalny 7 4 4 2 2 2" xfId="21303" xr:uid="{E33B2A93-FAEC-4613-AF3C-3A7C1761319E}"/>
    <cellStyle name="Normalny 7 4 4 2 2 2 2" xfId="21304" xr:uid="{C956CC04-842D-48CC-B8BA-97F4C5C23B64}"/>
    <cellStyle name="Normalny 7 4 4 2 2 2 2 2" xfId="21305" xr:uid="{2231DE3D-CF7C-42DA-BBF9-FB54E4F3E20E}"/>
    <cellStyle name="Normalny 7 4 4 2 2 2 2 2 2" xfId="21306" xr:uid="{892CB379-3082-44EC-878B-E1D731CE9008}"/>
    <cellStyle name="Normalny 7 4 4 2 2 2 2 3" xfId="21307" xr:uid="{1812A42D-4CC8-404B-82AF-0B7E141D0784}"/>
    <cellStyle name="Normalny 7 4 4 2 2 2 3" xfId="21308" xr:uid="{159E0D49-84AA-4612-9B9D-B35A978D8AEA}"/>
    <cellStyle name="Normalny 7 4 4 2 2 2 3 2" xfId="21309" xr:uid="{A4DD6D40-DA11-408B-A774-23C659AC08C5}"/>
    <cellStyle name="Normalny 7 4 4 2 2 2 4" xfId="21310" xr:uid="{C5B5AB4D-5E6B-4500-A93C-8BCB27CC8FA6}"/>
    <cellStyle name="Normalny 7 4 4 2 2 3" xfId="21311" xr:uid="{4CB1A61F-9083-4C0E-BA3D-7AD8424DD95C}"/>
    <cellStyle name="Normalny 7 4 4 2 2 3 2" xfId="21312" xr:uid="{48DB1C20-1453-442A-BCFF-9DA64D34452D}"/>
    <cellStyle name="Normalny 7 4 4 2 2 3 2 2" xfId="21313" xr:uid="{F49D7FA6-A184-490B-B5AD-E489DD938DC2}"/>
    <cellStyle name="Normalny 7 4 4 2 2 3 3" xfId="21314" xr:uid="{9F49077A-B541-4CF9-B1B6-B31F1EFCA51D}"/>
    <cellStyle name="Normalny 7 4 4 2 2 4" xfId="21315" xr:uid="{FC40E2C3-3241-4260-926A-48F06FC52DA3}"/>
    <cellStyle name="Normalny 7 4 4 2 2 4 2" xfId="21316" xr:uid="{5CA15CA5-F4DE-44F6-BD35-1F852E1A3BAB}"/>
    <cellStyle name="Normalny 7 4 4 2 2 5" xfId="21317" xr:uid="{756F1BE0-F80A-4B77-8976-00A924065B8B}"/>
    <cellStyle name="Normalny 7 4 4 2 3" xfId="21318" xr:uid="{CF90A465-1566-4FE0-B47E-EB07A1C47ECC}"/>
    <cellStyle name="Normalny 7 4 4 2 3 2" xfId="21319" xr:uid="{D619FEBF-F626-416B-8CA8-D47E23678279}"/>
    <cellStyle name="Normalny 7 4 4 2 3 2 2" xfId="21320" xr:uid="{495C7ADD-1CA7-4D3B-8FAE-684A1F24BE4F}"/>
    <cellStyle name="Normalny 7 4 4 2 3 2 2 2" xfId="21321" xr:uid="{8633EEE5-269D-4C29-846A-3405911AD9BB}"/>
    <cellStyle name="Normalny 7 4 4 2 3 2 3" xfId="21322" xr:uid="{42AD2CC9-13F8-4815-B3DF-3FE57B3F78D9}"/>
    <cellStyle name="Normalny 7 4 4 2 3 3" xfId="21323" xr:uid="{ADED9189-2031-4CA1-9A35-C94DBA8CC2FC}"/>
    <cellStyle name="Normalny 7 4 4 2 3 3 2" xfId="21324" xr:uid="{A8947277-799C-4DC4-ABBC-12A252066663}"/>
    <cellStyle name="Normalny 7 4 4 2 3 4" xfId="21325" xr:uid="{448EB8F9-AE91-462C-8E35-05D4367954BF}"/>
    <cellStyle name="Normalny 7 4 4 2 4" xfId="21326" xr:uid="{526E3994-570A-435F-B40A-2CFE94115D8A}"/>
    <cellStyle name="Normalny 7 4 4 2 4 2" xfId="21327" xr:uid="{4951438C-8911-45A1-98EF-388D7891E703}"/>
    <cellStyle name="Normalny 7 4 4 2 4 2 2" xfId="21328" xr:uid="{EE2D5E14-13BD-4B46-80D8-21768C88991A}"/>
    <cellStyle name="Normalny 7 4 4 2 4 3" xfId="21329" xr:uid="{FD01CDAD-C91D-46E1-9700-BB744F0CE46E}"/>
    <cellStyle name="Normalny 7 4 4 2 5" xfId="21330" xr:uid="{672EA9E7-CAD7-4BB0-B939-56898400D705}"/>
    <cellStyle name="Normalny 7 4 4 2 5 2" xfId="21331" xr:uid="{3EF9CE4F-ECBF-46B3-B0CA-AD6EF4E63E4F}"/>
    <cellStyle name="Normalny 7 4 4 2 6" xfId="21332" xr:uid="{9E104770-022C-4E57-B63F-62361BD8BD4E}"/>
    <cellStyle name="Normalny 7 4 4 3" xfId="21333" xr:uid="{3745C9C3-A10A-4443-BB75-456C0896925A}"/>
    <cellStyle name="Normalny 7 4 4 3 2" xfId="21334" xr:uid="{38E8B42F-AC51-43D5-9D14-C59D3AA939A7}"/>
    <cellStyle name="Normalny 7 4 4 3 2 2" xfId="21335" xr:uid="{E0F41B08-EE7E-4674-878A-EA4F02C9036B}"/>
    <cellStyle name="Normalny 7 4 4 3 2 2 2" xfId="21336" xr:uid="{3AACDC0C-2C2B-4C8A-806B-50D6C4E95D27}"/>
    <cellStyle name="Normalny 7 4 4 3 2 2 2 2" xfId="21337" xr:uid="{BD5D2ABC-BBBC-4343-9DD9-9900B6736AF2}"/>
    <cellStyle name="Normalny 7 4 4 3 2 2 3" xfId="21338" xr:uid="{D67D422F-EF61-482E-8E8D-AAD93CDF2682}"/>
    <cellStyle name="Normalny 7 4 4 3 2 3" xfId="21339" xr:uid="{EB9F1707-E8C7-4EC1-9FF2-0CE95E677DA5}"/>
    <cellStyle name="Normalny 7 4 4 3 2 3 2" xfId="21340" xr:uid="{048514C8-FFD4-4016-9758-E870310B92AD}"/>
    <cellStyle name="Normalny 7 4 4 3 2 4" xfId="21341" xr:uid="{661F1528-141B-4838-A04A-446F49AD9C49}"/>
    <cellStyle name="Normalny 7 4 4 3 3" xfId="21342" xr:uid="{9BBA17A8-22CD-4959-9A46-495F1DB3348D}"/>
    <cellStyle name="Normalny 7 4 4 3 3 2" xfId="21343" xr:uid="{AA79038F-E79D-4A04-84C4-F9B828F3616F}"/>
    <cellStyle name="Normalny 7 4 4 3 3 2 2" xfId="21344" xr:uid="{703954C9-BD8E-4419-A7C1-B5BCA138C256}"/>
    <cellStyle name="Normalny 7 4 4 3 3 3" xfId="21345" xr:uid="{93EA69D3-F263-476A-9D25-92E228975C42}"/>
    <cellStyle name="Normalny 7 4 4 3 4" xfId="21346" xr:uid="{73FF3031-9013-472A-B7A3-95701C10EBFF}"/>
    <cellStyle name="Normalny 7 4 4 3 4 2" xfId="21347" xr:uid="{FB9FDC20-5B0E-435B-9FF7-F82BAD6AD6E2}"/>
    <cellStyle name="Normalny 7 4 4 3 5" xfId="21348" xr:uid="{60E3E72E-3D1A-4D3D-AB97-8F0B202B21FF}"/>
    <cellStyle name="Normalny 7 4 4 4" xfId="21349" xr:uid="{11D6B94C-7ECE-4FEB-84B7-9E5AAEB8B68E}"/>
    <cellStyle name="Normalny 7 4 4 4 2" xfId="21350" xr:uid="{45B63150-DFA3-42EC-8366-5DBA20B0F4CE}"/>
    <cellStyle name="Normalny 7 4 4 4 2 2" xfId="21351" xr:uid="{8C177236-4FBF-4869-9149-BEAE4C70D0ED}"/>
    <cellStyle name="Normalny 7 4 4 4 2 2 2" xfId="21352" xr:uid="{C938C3C2-94BA-4799-AE46-6D7ECDA92C51}"/>
    <cellStyle name="Normalny 7 4 4 4 2 3" xfId="21353" xr:uid="{09785162-C532-4264-BBA0-206BD6A358BC}"/>
    <cellStyle name="Normalny 7 4 4 4 3" xfId="21354" xr:uid="{355F4F5E-E69F-4FEC-A6FE-26C73AD19518}"/>
    <cellStyle name="Normalny 7 4 4 4 3 2" xfId="21355" xr:uid="{280217A6-5C57-459D-BA9D-3D7BD07BCD3A}"/>
    <cellStyle name="Normalny 7 4 4 4 4" xfId="21356" xr:uid="{A8C6247F-08B9-4194-9631-34F3D0C816F9}"/>
    <cellStyle name="Normalny 7 4 4 5" xfId="21357" xr:uid="{61DDC1FE-A2F3-4605-9732-D987E2C3BC26}"/>
    <cellStyle name="Normalny 7 4 4 5 2" xfId="21358" xr:uid="{CC07D88F-8ADE-42F1-9D8E-B13BB0948969}"/>
    <cellStyle name="Normalny 7 4 4 5 2 2" xfId="21359" xr:uid="{F6995FB0-47BB-4E07-8D5F-9AF40BBD8D2B}"/>
    <cellStyle name="Normalny 7 4 4 5 3" xfId="21360" xr:uid="{A00001C4-DAB1-4158-A1A8-4A138C8291D2}"/>
    <cellStyle name="Normalny 7 4 4 6" xfId="21361" xr:uid="{F2F939AA-059F-414F-9935-4FA2813B7CBC}"/>
    <cellStyle name="Normalny 7 4 4 6 2" xfId="21362" xr:uid="{66F8CDF4-A821-4D61-9544-F400976307D7}"/>
    <cellStyle name="Normalny 7 4 4 7" xfId="21363" xr:uid="{B648C2B7-FB19-4507-B297-5B79928A1E98}"/>
    <cellStyle name="Normalny 7 4 5" xfId="21364" xr:uid="{7B9753ED-B8E1-4F8C-899A-113596AFF7E3}"/>
    <cellStyle name="Normalny 7 4 5 2" xfId="21365" xr:uid="{D2AE1042-1B3D-46BC-8526-724B8F0CE9A0}"/>
    <cellStyle name="Normalny 7 4 5 2 2" xfId="21366" xr:uid="{A21F0A4F-8302-478B-9148-37E74C4668D5}"/>
    <cellStyle name="Normalny 7 4 5 2 2 2" xfId="21367" xr:uid="{7D49CF24-27A0-4149-B45B-C1075B1F2DF7}"/>
    <cellStyle name="Normalny 7 4 5 2 2 2 2" xfId="21368" xr:uid="{751E49E9-3C01-41B2-9C65-A1AF542E4ECA}"/>
    <cellStyle name="Normalny 7 4 5 2 2 2 2 2" xfId="21369" xr:uid="{DB54F4E5-FEF5-4FEE-B42D-134C4124AF0C}"/>
    <cellStyle name="Normalny 7 4 5 2 2 2 3" xfId="21370" xr:uid="{154D0F98-7AE6-4BEA-9F8D-EFFA2DD7E15E}"/>
    <cellStyle name="Normalny 7 4 5 2 2 3" xfId="21371" xr:uid="{64D4BA59-2427-41E2-9E31-D0435C57799E}"/>
    <cellStyle name="Normalny 7 4 5 2 2 3 2" xfId="21372" xr:uid="{D723363F-2D33-4B75-B5E9-43ECE84D4467}"/>
    <cellStyle name="Normalny 7 4 5 2 2 4" xfId="21373" xr:uid="{8B3496B4-2334-4AB1-B31A-D4235A79289C}"/>
    <cellStyle name="Normalny 7 4 5 2 3" xfId="21374" xr:uid="{B0566E67-8436-4088-82EA-E36AB49DFFCF}"/>
    <cellStyle name="Normalny 7 4 5 2 3 2" xfId="21375" xr:uid="{58132D8D-11D4-47BA-8EAC-AFD73209ECE2}"/>
    <cellStyle name="Normalny 7 4 5 2 3 2 2" xfId="21376" xr:uid="{1C1D33BC-1C0A-4E10-965A-A7D0366B0D99}"/>
    <cellStyle name="Normalny 7 4 5 2 3 3" xfId="21377" xr:uid="{A958C1BA-08D8-4C58-855E-AFD4DC4F8155}"/>
    <cellStyle name="Normalny 7 4 5 2 4" xfId="21378" xr:uid="{79730E01-3F48-4FD8-9243-01167AF6EC84}"/>
    <cellStyle name="Normalny 7 4 5 2 4 2" xfId="21379" xr:uid="{686F4798-9BD7-4556-A0E2-C818A0A72AAD}"/>
    <cellStyle name="Normalny 7 4 5 2 5" xfId="21380" xr:uid="{0B823F59-85F7-4B86-B902-474F8ED7FE77}"/>
    <cellStyle name="Normalny 7 4 5 3" xfId="21381" xr:uid="{0DF34D6F-5023-4BB4-BD79-BFA14A3FE4B5}"/>
    <cellStyle name="Normalny 7 4 5 3 2" xfId="21382" xr:uid="{A95B2043-8ECC-4FFA-848E-262A6121320D}"/>
    <cellStyle name="Normalny 7 4 5 3 2 2" xfId="21383" xr:uid="{2D683188-7D7B-4471-BAF0-C7043598A68C}"/>
    <cellStyle name="Normalny 7 4 5 3 2 2 2" xfId="21384" xr:uid="{49A6D132-CEBB-4A4A-AB79-ECB88C797296}"/>
    <cellStyle name="Normalny 7 4 5 3 2 3" xfId="21385" xr:uid="{6811CC9C-E857-4705-B003-063F84783EA9}"/>
    <cellStyle name="Normalny 7 4 5 3 3" xfId="21386" xr:uid="{087388B8-F73F-458C-9441-9AC7DC687E37}"/>
    <cellStyle name="Normalny 7 4 5 3 3 2" xfId="21387" xr:uid="{4259FAAB-218B-4E4E-9FFD-93AE667457A8}"/>
    <cellStyle name="Normalny 7 4 5 3 4" xfId="21388" xr:uid="{9A22147F-37F7-4662-B6F6-D1020CF2E3DA}"/>
    <cellStyle name="Normalny 7 4 5 4" xfId="21389" xr:uid="{43161634-1BBF-4E16-9B44-2AA88A4AB341}"/>
    <cellStyle name="Normalny 7 4 5 4 2" xfId="21390" xr:uid="{C8CC9221-8A41-44C5-AD75-4BCA474A8142}"/>
    <cellStyle name="Normalny 7 4 5 4 2 2" xfId="21391" xr:uid="{CD197DE2-4B62-44EB-9A51-8C63B57B1C32}"/>
    <cellStyle name="Normalny 7 4 5 4 3" xfId="21392" xr:uid="{45F99DDF-8D02-40BC-8E75-42B2CE0DDD4C}"/>
    <cellStyle name="Normalny 7 4 5 5" xfId="21393" xr:uid="{1C902466-99B8-4F70-9B22-5703D83F8813}"/>
    <cellStyle name="Normalny 7 4 5 5 2" xfId="21394" xr:uid="{5F4646F9-6E33-42F3-978D-872793568DA7}"/>
    <cellStyle name="Normalny 7 4 5 6" xfId="21395" xr:uid="{F2A2FAB0-7725-420B-BB76-B701F191047B}"/>
    <cellStyle name="Normalny 7 4 6" xfId="21396" xr:uid="{EC66DFEF-A98A-47F3-B86A-4D375BF841F3}"/>
    <cellStyle name="Normalny 7 4 6 2" xfId="21397" xr:uid="{8EF0786F-6400-46D6-B30B-077F990FD187}"/>
    <cellStyle name="Normalny 7 4 6 2 2" xfId="21398" xr:uid="{3480CA99-E860-461C-889F-4F34BC1AEB6D}"/>
    <cellStyle name="Normalny 7 4 6 2 2 2" xfId="21399" xr:uid="{47F5CA36-C14D-410E-B190-51D64FE5513F}"/>
    <cellStyle name="Normalny 7 4 6 2 2 2 2" xfId="21400" xr:uid="{26FBC526-3EE4-4654-8407-DEA602482818}"/>
    <cellStyle name="Normalny 7 4 6 2 2 3" xfId="21401" xr:uid="{9ED4489E-6403-4D4B-94DC-89564CD13DED}"/>
    <cellStyle name="Normalny 7 4 6 2 3" xfId="21402" xr:uid="{4E47236D-555B-4F56-9CEE-A071336E4C5D}"/>
    <cellStyle name="Normalny 7 4 6 2 3 2" xfId="21403" xr:uid="{57FEFD86-DBF4-475F-9DEF-D6F0C1999453}"/>
    <cellStyle name="Normalny 7 4 6 2 4" xfId="21404" xr:uid="{57D22C24-D73E-45DD-A1AA-4FEF46F63129}"/>
    <cellStyle name="Normalny 7 4 6 3" xfId="21405" xr:uid="{681BD695-6738-45AF-98F3-BD3E7183B6F2}"/>
    <cellStyle name="Normalny 7 4 6 3 2" xfId="21406" xr:uid="{093E190D-F001-4E1B-BDD0-D76F50CAA500}"/>
    <cellStyle name="Normalny 7 4 6 3 2 2" xfId="21407" xr:uid="{A7500D9A-B748-42DB-804A-822AC21792D4}"/>
    <cellStyle name="Normalny 7 4 6 3 3" xfId="21408" xr:uid="{6EBF7F4A-A0A0-4A69-9A4D-818814475A1C}"/>
    <cellStyle name="Normalny 7 4 6 4" xfId="21409" xr:uid="{90738543-70B4-4DCB-91E8-706DAEA9259E}"/>
    <cellStyle name="Normalny 7 4 6 4 2" xfId="21410" xr:uid="{4BDBB4A2-D54B-44CD-9BB3-8A64EFAF610F}"/>
    <cellStyle name="Normalny 7 4 6 5" xfId="21411" xr:uid="{1F5DD24D-DDED-4234-B292-A9303036DE55}"/>
    <cellStyle name="Normalny 7 4 7" xfId="21412" xr:uid="{ACCB8DB6-29DD-48DE-BC77-C5C10530311D}"/>
    <cellStyle name="Normalny 7 4 7 2" xfId="21413" xr:uid="{765CAFAB-F424-4AC0-AF01-2EF40B1394CA}"/>
    <cellStyle name="Normalny 7 4 7 2 2" xfId="21414" xr:uid="{BD254561-2F39-4A71-BB59-055171A32083}"/>
    <cellStyle name="Normalny 7 4 7 2 2 2" xfId="21415" xr:uid="{F6C5769F-26DF-4228-A8FC-EA562A44FE99}"/>
    <cellStyle name="Normalny 7 4 7 2 3" xfId="21416" xr:uid="{83732429-CE9A-48DE-9D1D-928A509A7F37}"/>
    <cellStyle name="Normalny 7 4 7 3" xfId="21417" xr:uid="{DBF28FDB-A925-4EFA-84B9-E279CE7B6818}"/>
    <cellStyle name="Normalny 7 4 7 3 2" xfId="21418" xr:uid="{54BD2A17-BC7A-4569-8BF4-42A2178A3138}"/>
    <cellStyle name="Normalny 7 4 7 4" xfId="21419" xr:uid="{E417723E-D7C4-4EA9-9DA8-36275DA110B9}"/>
    <cellStyle name="Normalny 7 4 8" xfId="21420" xr:uid="{C3F0E897-4688-4B91-AF5F-2D6876206354}"/>
    <cellStyle name="Normalny 7 4 8 2" xfId="21421" xr:uid="{C5D0936C-6E33-43C8-8091-00CD041A6607}"/>
    <cellStyle name="Normalny 7 4 8 2 2" xfId="21422" xr:uid="{666107BF-7E40-473B-8196-DE693BCEBEF4}"/>
    <cellStyle name="Normalny 7 4 8 3" xfId="21423" xr:uid="{DC8C04D4-CDBF-463B-AD2B-92FEC6F91F6D}"/>
    <cellStyle name="Normalny 7 4 9" xfId="21424" xr:uid="{A442BEC2-E03D-4422-B7D2-53F740426298}"/>
    <cellStyle name="Normalny 7 4 9 2" xfId="21425" xr:uid="{A63FF7EC-CE64-45EC-8863-AEAC8AF859E1}"/>
    <cellStyle name="Normalny 7 5" xfId="21426" xr:uid="{B39FA279-9979-4B59-8255-C5B9A827D7B6}"/>
    <cellStyle name="Normalny 7 5 10" xfId="21427" xr:uid="{449D76F4-E8A2-495E-983A-465755A6EAF6}"/>
    <cellStyle name="Normalny 7 5 2" xfId="21428" xr:uid="{C75202BA-8B71-42DF-BB80-A45B0E12D223}"/>
    <cellStyle name="Normalny 7 5 2 2" xfId="21429" xr:uid="{6FE89AA9-FE24-4599-9398-54B7B65E8266}"/>
    <cellStyle name="Normalny 7 5 2 2 2" xfId="21430" xr:uid="{69C559D1-664C-4B34-9289-F971B1470F5E}"/>
    <cellStyle name="Normalny 7 5 2 2 2 2" xfId="21431" xr:uid="{991B3BF9-FF55-4919-A9EF-49A923341425}"/>
    <cellStyle name="Normalny 7 5 2 2 2 2 2" xfId="21432" xr:uid="{3A03C794-A588-4BB7-BBF5-1BC7AA7250DE}"/>
    <cellStyle name="Normalny 7 5 2 2 2 2 2 2" xfId="21433" xr:uid="{6FA7A5AE-4377-4756-BE48-5E3C66A6AE52}"/>
    <cellStyle name="Normalny 7 5 2 2 2 2 2 2 2" xfId="21434" xr:uid="{F969C44D-038D-45E1-9CC2-94D5C416867B}"/>
    <cellStyle name="Normalny 7 5 2 2 2 2 2 2 2 2" xfId="21435" xr:uid="{092B4E58-6BA6-4025-8848-76D093FB8797}"/>
    <cellStyle name="Normalny 7 5 2 2 2 2 2 2 2 2 2" xfId="21436" xr:uid="{B28FDED8-6945-41FB-A5A0-52BC0CE17A5F}"/>
    <cellStyle name="Normalny 7 5 2 2 2 2 2 2 2 3" xfId="21437" xr:uid="{E3B16B52-CAB8-48A9-AF66-C8385783803E}"/>
    <cellStyle name="Normalny 7 5 2 2 2 2 2 2 3" xfId="21438" xr:uid="{842563E0-14FD-41F7-B2E5-7B49B3426FFB}"/>
    <cellStyle name="Normalny 7 5 2 2 2 2 2 2 3 2" xfId="21439" xr:uid="{67FCDB5C-9C12-45C7-B98B-FBC38ACA98AD}"/>
    <cellStyle name="Normalny 7 5 2 2 2 2 2 2 4" xfId="21440" xr:uid="{4C41BEC5-1AB6-41BC-A6FA-6B01EA6F0FAD}"/>
    <cellStyle name="Normalny 7 5 2 2 2 2 2 3" xfId="21441" xr:uid="{CC78E16E-DD10-4F3E-BD49-3E49378FDA7A}"/>
    <cellStyle name="Normalny 7 5 2 2 2 2 2 3 2" xfId="21442" xr:uid="{7A73F408-C667-4CEF-88EB-E8C615A9430A}"/>
    <cellStyle name="Normalny 7 5 2 2 2 2 2 3 2 2" xfId="21443" xr:uid="{233AEF17-7462-41F4-AA7F-CD5026A6D1CB}"/>
    <cellStyle name="Normalny 7 5 2 2 2 2 2 3 3" xfId="21444" xr:uid="{AE95D5FF-93D5-4F74-9DB3-EDCA6DF2A89D}"/>
    <cellStyle name="Normalny 7 5 2 2 2 2 2 4" xfId="21445" xr:uid="{4CEAF4E6-8594-4481-9108-E8B6857E28F9}"/>
    <cellStyle name="Normalny 7 5 2 2 2 2 2 4 2" xfId="21446" xr:uid="{9DFF8C02-BCF8-4190-8DAE-5C83E9119B1B}"/>
    <cellStyle name="Normalny 7 5 2 2 2 2 2 5" xfId="21447" xr:uid="{60FDD829-1E3E-4694-9BDB-3DD9E4671763}"/>
    <cellStyle name="Normalny 7 5 2 2 2 2 3" xfId="21448" xr:uid="{4635368A-8E1D-42C9-A844-EDF46542BFB1}"/>
    <cellStyle name="Normalny 7 5 2 2 2 2 3 2" xfId="21449" xr:uid="{70E5AAB0-F7DF-4E1A-BBF0-235A7A81E8DB}"/>
    <cellStyle name="Normalny 7 5 2 2 2 2 3 2 2" xfId="21450" xr:uid="{E5728D8F-2F15-4FC8-8A32-7BEC2A10043F}"/>
    <cellStyle name="Normalny 7 5 2 2 2 2 3 2 2 2" xfId="21451" xr:uid="{190946E0-822B-42D4-9C08-E437659A6C4B}"/>
    <cellStyle name="Normalny 7 5 2 2 2 2 3 2 3" xfId="21452" xr:uid="{B3260372-496A-45AA-9694-5C5FBD7833B9}"/>
    <cellStyle name="Normalny 7 5 2 2 2 2 3 3" xfId="21453" xr:uid="{3483604C-C4AF-4CBB-87D7-0CAEE862ADFC}"/>
    <cellStyle name="Normalny 7 5 2 2 2 2 3 3 2" xfId="21454" xr:uid="{B8415456-3747-4DB8-8336-8EA9057B48A5}"/>
    <cellStyle name="Normalny 7 5 2 2 2 2 3 4" xfId="21455" xr:uid="{BE7D0784-6D3A-405D-8A87-7662EC97F00C}"/>
    <cellStyle name="Normalny 7 5 2 2 2 2 4" xfId="21456" xr:uid="{53BEAB18-3ADF-422A-9DC4-8E3A2D5BC695}"/>
    <cellStyle name="Normalny 7 5 2 2 2 2 4 2" xfId="21457" xr:uid="{6183B1E1-9709-40AB-85D5-615B5CF63AF8}"/>
    <cellStyle name="Normalny 7 5 2 2 2 2 4 2 2" xfId="21458" xr:uid="{010F7801-C06A-4CB5-9F70-F75731951D51}"/>
    <cellStyle name="Normalny 7 5 2 2 2 2 4 3" xfId="21459" xr:uid="{C42942DC-31D5-4DF2-A5CC-368AD4B43466}"/>
    <cellStyle name="Normalny 7 5 2 2 2 2 5" xfId="21460" xr:uid="{BD007B42-CAD7-401F-BB56-8EDBEFEB8EE1}"/>
    <cellStyle name="Normalny 7 5 2 2 2 2 5 2" xfId="21461" xr:uid="{E44A1719-7035-4EB1-8FA1-583A07D99B62}"/>
    <cellStyle name="Normalny 7 5 2 2 2 2 6" xfId="21462" xr:uid="{010EA293-FD35-4D22-A65E-6EEEA4557A36}"/>
    <cellStyle name="Normalny 7 5 2 2 2 3" xfId="21463" xr:uid="{C4DF1A53-E472-4740-9685-FAE1F0250B60}"/>
    <cellStyle name="Normalny 7 5 2 2 2 3 2" xfId="21464" xr:uid="{3B11EDF8-B784-48EA-AB49-D135DF65CA87}"/>
    <cellStyle name="Normalny 7 5 2 2 2 3 2 2" xfId="21465" xr:uid="{2E0CF411-5BB8-4279-B000-00F569B516D7}"/>
    <cellStyle name="Normalny 7 5 2 2 2 3 2 2 2" xfId="21466" xr:uid="{8E29E499-E3CC-4E61-91C5-7352C2CBB008}"/>
    <cellStyle name="Normalny 7 5 2 2 2 3 2 2 2 2" xfId="21467" xr:uid="{8C2E971F-C09A-4C7E-80CF-2F7A6896EDC5}"/>
    <cellStyle name="Normalny 7 5 2 2 2 3 2 2 3" xfId="21468" xr:uid="{3AA7435C-5C03-4278-9C39-CB241F606A93}"/>
    <cellStyle name="Normalny 7 5 2 2 2 3 2 3" xfId="21469" xr:uid="{1DB52B8E-DBB5-42A8-BABA-C3F5525BA02D}"/>
    <cellStyle name="Normalny 7 5 2 2 2 3 2 3 2" xfId="21470" xr:uid="{93218EB3-5496-4B89-A5EE-840670640048}"/>
    <cellStyle name="Normalny 7 5 2 2 2 3 2 4" xfId="21471" xr:uid="{188F97A2-9FFD-4631-9F9A-F5C09592EC57}"/>
    <cellStyle name="Normalny 7 5 2 2 2 3 3" xfId="21472" xr:uid="{3D1E1D5F-76D2-47D9-BF85-45B9D856F358}"/>
    <cellStyle name="Normalny 7 5 2 2 2 3 3 2" xfId="21473" xr:uid="{21C83A7D-04A0-4578-85DC-C9779FA733D3}"/>
    <cellStyle name="Normalny 7 5 2 2 2 3 3 2 2" xfId="21474" xr:uid="{5BAF1CE0-5647-4CC4-A3B9-2CB6FFD539AA}"/>
    <cellStyle name="Normalny 7 5 2 2 2 3 3 3" xfId="21475" xr:uid="{B31A7417-16B3-4F84-87B9-D89931F4EC0A}"/>
    <cellStyle name="Normalny 7 5 2 2 2 3 4" xfId="21476" xr:uid="{F8674934-DDDD-4018-88F1-262167A66D3D}"/>
    <cellStyle name="Normalny 7 5 2 2 2 3 4 2" xfId="21477" xr:uid="{6CC4FA8E-3D1E-4B01-B5E9-D6C43833D6AB}"/>
    <cellStyle name="Normalny 7 5 2 2 2 3 5" xfId="21478" xr:uid="{09CF2E7C-AA8F-4C38-8F4F-B0E247081D19}"/>
    <cellStyle name="Normalny 7 5 2 2 2 4" xfId="21479" xr:uid="{9CAD50B9-F586-4AD1-BB95-8349E97DD463}"/>
    <cellStyle name="Normalny 7 5 2 2 2 4 2" xfId="21480" xr:uid="{F1870616-DAEB-4002-879C-5509DA44D979}"/>
    <cellStyle name="Normalny 7 5 2 2 2 4 2 2" xfId="21481" xr:uid="{4B264A84-6E63-4292-A2E5-2563AC0CE5A8}"/>
    <cellStyle name="Normalny 7 5 2 2 2 4 2 2 2" xfId="21482" xr:uid="{66F743F4-ED64-4F88-B0EC-A3EFD45318CD}"/>
    <cellStyle name="Normalny 7 5 2 2 2 4 2 3" xfId="21483" xr:uid="{70183F36-967B-45E2-9547-251027075458}"/>
    <cellStyle name="Normalny 7 5 2 2 2 4 3" xfId="21484" xr:uid="{A94C7AE9-5BB2-4ACC-8371-EC6F562AFBED}"/>
    <cellStyle name="Normalny 7 5 2 2 2 4 3 2" xfId="21485" xr:uid="{6071DE6F-48F9-423C-A4F1-68979953B0EC}"/>
    <cellStyle name="Normalny 7 5 2 2 2 4 4" xfId="21486" xr:uid="{8023D784-30A1-4B23-967F-D2309B2B99FC}"/>
    <cellStyle name="Normalny 7 5 2 2 2 5" xfId="21487" xr:uid="{AAB077FD-60E5-4BEA-B758-832E1863A589}"/>
    <cellStyle name="Normalny 7 5 2 2 2 5 2" xfId="21488" xr:uid="{131488B8-EC46-4692-9A7F-120AAEA4744C}"/>
    <cellStyle name="Normalny 7 5 2 2 2 5 2 2" xfId="21489" xr:uid="{68EBD054-6501-4FA7-877B-7769EE16F97A}"/>
    <cellStyle name="Normalny 7 5 2 2 2 5 3" xfId="21490" xr:uid="{7B57021A-61B7-411A-B308-B4B212C25D3D}"/>
    <cellStyle name="Normalny 7 5 2 2 2 6" xfId="21491" xr:uid="{D8F71F91-D450-4B3E-898F-7C1AFBF457CC}"/>
    <cellStyle name="Normalny 7 5 2 2 2 6 2" xfId="21492" xr:uid="{EB1B6189-6DB8-4B86-AEFC-D5A8258CE250}"/>
    <cellStyle name="Normalny 7 5 2 2 2 7" xfId="21493" xr:uid="{20AC99E7-D179-4E24-9ADE-D6E1D87A02B3}"/>
    <cellStyle name="Normalny 7 5 2 2 3" xfId="21494" xr:uid="{53BB8436-FF42-40D7-81D4-E6CC3E908F60}"/>
    <cellStyle name="Normalny 7 5 2 2 3 2" xfId="21495" xr:uid="{D916BFC7-7524-4B1B-BE69-623D7FEBBF4A}"/>
    <cellStyle name="Normalny 7 5 2 2 3 2 2" xfId="21496" xr:uid="{B994D9ED-91AC-4B8A-81E6-FE062BD41E61}"/>
    <cellStyle name="Normalny 7 5 2 2 3 2 2 2" xfId="21497" xr:uid="{387D633E-4153-4B05-8694-63A51D173440}"/>
    <cellStyle name="Normalny 7 5 2 2 3 2 2 2 2" xfId="21498" xr:uid="{FC5BB263-0F6E-4736-A5DF-AE8294499A52}"/>
    <cellStyle name="Normalny 7 5 2 2 3 2 2 2 2 2" xfId="21499" xr:uid="{8D25928B-2D18-4EDE-9C1E-38B7E0AB876F}"/>
    <cellStyle name="Normalny 7 5 2 2 3 2 2 2 3" xfId="21500" xr:uid="{8600341E-5526-4B48-BA2A-E321B62F38B2}"/>
    <cellStyle name="Normalny 7 5 2 2 3 2 2 3" xfId="21501" xr:uid="{C071E3DA-E11A-4DE6-A33B-706A051B61AE}"/>
    <cellStyle name="Normalny 7 5 2 2 3 2 2 3 2" xfId="21502" xr:uid="{72A83EAF-C53D-4316-8B7A-CD2713BD3F57}"/>
    <cellStyle name="Normalny 7 5 2 2 3 2 2 4" xfId="21503" xr:uid="{5D97D4DE-81B3-4426-B27F-0A599B893FD5}"/>
    <cellStyle name="Normalny 7 5 2 2 3 2 3" xfId="21504" xr:uid="{FD2A63E0-401F-45E3-9424-5F765033D5F7}"/>
    <cellStyle name="Normalny 7 5 2 2 3 2 3 2" xfId="21505" xr:uid="{BEE6E2E6-38BE-446E-B079-7EF785FDEB1B}"/>
    <cellStyle name="Normalny 7 5 2 2 3 2 3 2 2" xfId="21506" xr:uid="{7B9D1175-B7E4-4086-BE9A-14C79F307F07}"/>
    <cellStyle name="Normalny 7 5 2 2 3 2 3 3" xfId="21507" xr:uid="{8ACA01F8-EE9E-42B0-940E-743F91759734}"/>
    <cellStyle name="Normalny 7 5 2 2 3 2 4" xfId="21508" xr:uid="{DACEECAB-CDFE-4418-B8B5-1C6C7B69BA8A}"/>
    <cellStyle name="Normalny 7 5 2 2 3 2 4 2" xfId="21509" xr:uid="{17A1DED5-D64A-4AEB-B0F1-1F49A213FCE1}"/>
    <cellStyle name="Normalny 7 5 2 2 3 2 5" xfId="21510" xr:uid="{D11465C5-14C4-44FA-B9E9-8716283D8026}"/>
    <cellStyle name="Normalny 7 5 2 2 3 3" xfId="21511" xr:uid="{CEBCE721-A04B-4AB8-B499-E2CF70CDBCF3}"/>
    <cellStyle name="Normalny 7 5 2 2 3 3 2" xfId="21512" xr:uid="{89A6C1A7-4910-4C1F-BAF0-D457415744CE}"/>
    <cellStyle name="Normalny 7 5 2 2 3 3 2 2" xfId="21513" xr:uid="{E983EAEE-B2E6-4E79-AE3E-33F5735101CA}"/>
    <cellStyle name="Normalny 7 5 2 2 3 3 2 2 2" xfId="21514" xr:uid="{9C3D116E-465C-4ECC-B862-372216194AE0}"/>
    <cellStyle name="Normalny 7 5 2 2 3 3 2 3" xfId="21515" xr:uid="{3721C4C8-A8A5-4C1E-9879-7E1BC80964F7}"/>
    <cellStyle name="Normalny 7 5 2 2 3 3 3" xfId="21516" xr:uid="{17898A91-65F0-4E36-BDB5-B501E0CCF201}"/>
    <cellStyle name="Normalny 7 5 2 2 3 3 3 2" xfId="21517" xr:uid="{B8252569-E6E8-4582-83C5-DA44EBF1E7FF}"/>
    <cellStyle name="Normalny 7 5 2 2 3 3 4" xfId="21518" xr:uid="{20532C18-1989-444C-AE22-F20D3F71344C}"/>
    <cellStyle name="Normalny 7 5 2 2 3 4" xfId="21519" xr:uid="{3EB8E490-764E-4EF9-8128-78F04F331743}"/>
    <cellStyle name="Normalny 7 5 2 2 3 4 2" xfId="21520" xr:uid="{5B62F9C5-3E30-4CB2-978F-F0A2408572DA}"/>
    <cellStyle name="Normalny 7 5 2 2 3 4 2 2" xfId="21521" xr:uid="{7FEB5D84-7CDC-492F-AC87-FF5D8BF4E89D}"/>
    <cellStyle name="Normalny 7 5 2 2 3 4 3" xfId="21522" xr:uid="{C362B1F6-5914-4D80-94DB-28B9458D5F75}"/>
    <cellStyle name="Normalny 7 5 2 2 3 5" xfId="21523" xr:uid="{AA151159-A11B-49F0-85F0-46B2CABCEB93}"/>
    <cellStyle name="Normalny 7 5 2 2 3 5 2" xfId="21524" xr:uid="{2469D7DB-DD06-4233-A61A-BAEDAB750A0F}"/>
    <cellStyle name="Normalny 7 5 2 2 3 6" xfId="21525" xr:uid="{52EE3FAD-9F63-4B5D-B31E-FE05F44F4F1C}"/>
    <cellStyle name="Normalny 7 5 2 2 4" xfId="21526" xr:uid="{4A7D976B-23AA-4AAE-AA98-18774E3EF0C9}"/>
    <cellStyle name="Normalny 7 5 2 2 4 2" xfId="21527" xr:uid="{97461AAE-6907-4118-A068-7C2523F57424}"/>
    <cellStyle name="Normalny 7 5 2 2 4 2 2" xfId="21528" xr:uid="{4BE56D14-5C42-4FE2-B77C-786A2A08C796}"/>
    <cellStyle name="Normalny 7 5 2 2 4 2 2 2" xfId="21529" xr:uid="{4207849A-070F-4A47-BBF7-0E71F5E2BE31}"/>
    <cellStyle name="Normalny 7 5 2 2 4 2 2 2 2" xfId="21530" xr:uid="{F03B315F-10DD-4CEA-9367-5AD8CA25F0E2}"/>
    <cellStyle name="Normalny 7 5 2 2 4 2 2 3" xfId="21531" xr:uid="{0850CEF9-4F69-4939-9E30-9892B3A6F5BC}"/>
    <cellStyle name="Normalny 7 5 2 2 4 2 3" xfId="21532" xr:uid="{0D9DDAA2-C612-4443-8932-BF4BD5FBB986}"/>
    <cellStyle name="Normalny 7 5 2 2 4 2 3 2" xfId="21533" xr:uid="{17728CBA-F6E8-4611-9F54-6DD3B21E2294}"/>
    <cellStyle name="Normalny 7 5 2 2 4 2 4" xfId="21534" xr:uid="{091F8D26-7669-419E-A2BB-A1147E62F201}"/>
    <cellStyle name="Normalny 7 5 2 2 4 3" xfId="21535" xr:uid="{D0AF5035-D680-4FE2-AF7C-282F90F72248}"/>
    <cellStyle name="Normalny 7 5 2 2 4 3 2" xfId="21536" xr:uid="{D4DCB176-1C3F-43C5-A5C2-23AC273848D3}"/>
    <cellStyle name="Normalny 7 5 2 2 4 3 2 2" xfId="21537" xr:uid="{6143F543-A471-4202-9E7F-02DF2A32E52B}"/>
    <cellStyle name="Normalny 7 5 2 2 4 3 3" xfId="21538" xr:uid="{CFB0A815-DAAE-4E06-B6CE-EF2923077BE3}"/>
    <cellStyle name="Normalny 7 5 2 2 4 4" xfId="21539" xr:uid="{44BA9675-A1E8-4070-AF08-0389E815CCCA}"/>
    <cellStyle name="Normalny 7 5 2 2 4 4 2" xfId="21540" xr:uid="{08423C36-5495-4BB7-B955-58E1AA4C6410}"/>
    <cellStyle name="Normalny 7 5 2 2 4 5" xfId="21541" xr:uid="{353F0182-58D1-4798-84E9-6A3C4AB3F1B0}"/>
    <cellStyle name="Normalny 7 5 2 2 5" xfId="21542" xr:uid="{31F97EDB-E527-4481-BE00-E271214027CC}"/>
    <cellStyle name="Normalny 7 5 2 2 5 2" xfId="21543" xr:uid="{3A03A173-2CDA-40F1-B46C-9FDB3532BBD3}"/>
    <cellStyle name="Normalny 7 5 2 2 5 2 2" xfId="21544" xr:uid="{1EA00822-E8A6-4742-BAAD-61FD977B4614}"/>
    <cellStyle name="Normalny 7 5 2 2 5 2 2 2" xfId="21545" xr:uid="{138E7B06-DC05-4F3E-8D11-416858E6DDF5}"/>
    <cellStyle name="Normalny 7 5 2 2 5 2 3" xfId="21546" xr:uid="{119F61AE-AF15-421B-921A-ED892B46A110}"/>
    <cellStyle name="Normalny 7 5 2 2 5 3" xfId="21547" xr:uid="{439566AB-60EF-4590-A494-5EA159422746}"/>
    <cellStyle name="Normalny 7 5 2 2 5 3 2" xfId="21548" xr:uid="{1563E3EE-2084-47E7-89C4-2E15CA338079}"/>
    <cellStyle name="Normalny 7 5 2 2 5 4" xfId="21549" xr:uid="{C9094B07-73D2-4487-8E22-EC2114561E4D}"/>
    <cellStyle name="Normalny 7 5 2 2 6" xfId="21550" xr:uid="{87DB8053-1C6F-4C4E-BAB6-7F872A2C286A}"/>
    <cellStyle name="Normalny 7 5 2 2 6 2" xfId="21551" xr:uid="{2FC09106-3416-4193-B9EF-6CF29F6A1C42}"/>
    <cellStyle name="Normalny 7 5 2 2 6 2 2" xfId="21552" xr:uid="{C01B172A-9AC5-4D08-80E5-BAF9E9F088F8}"/>
    <cellStyle name="Normalny 7 5 2 2 6 3" xfId="21553" xr:uid="{266E4A1C-7846-49E2-B8D3-81CC9A700B2E}"/>
    <cellStyle name="Normalny 7 5 2 2 7" xfId="21554" xr:uid="{2414BB31-B2D6-4149-BF1C-CCA2E402F34B}"/>
    <cellStyle name="Normalny 7 5 2 2 7 2" xfId="21555" xr:uid="{5A49269F-D93D-4248-88AF-509F31DFAE75}"/>
    <cellStyle name="Normalny 7 5 2 2 8" xfId="21556" xr:uid="{B0053354-A2FF-4FD2-8DEA-4AAB0CE15BC0}"/>
    <cellStyle name="Normalny 7 5 2 3" xfId="21557" xr:uid="{2EE9BB9B-8172-46D1-AEEF-07249942D27C}"/>
    <cellStyle name="Normalny 7 5 2 3 2" xfId="21558" xr:uid="{D5D2F83F-AE7A-45AB-B74B-F1489D504EDC}"/>
    <cellStyle name="Normalny 7 5 2 3 2 2" xfId="21559" xr:uid="{7838E357-0F14-47EB-AED1-8AEC0A25E219}"/>
    <cellStyle name="Normalny 7 5 2 3 2 2 2" xfId="21560" xr:uid="{C4186FBF-A447-4453-9010-46E8BF58E0C7}"/>
    <cellStyle name="Normalny 7 5 2 3 2 2 2 2" xfId="21561" xr:uid="{53B82A14-A2DC-4EB1-A824-7A098E08FBBD}"/>
    <cellStyle name="Normalny 7 5 2 3 2 2 2 2 2" xfId="21562" xr:uid="{728979EC-7D31-4058-A549-F17F1D975C5D}"/>
    <cellStyle name="Normalny 7 5 2 3 2 2 2 2 2 2" xfId="21563" xr:uid="{C2A3EE8C-46AD-44CC-A22C-1B85E6D61905}"/>
    <cellStyle name="Normalny 7 5 2 3 2 2 2 2 3" xfId="21564" xr:uid="{BD490BA0-98D1-4F7A-BACF-F144D996B52B}"/>
    <cellStyle name="Normalny 7 5 2 3 2 2 2 3" xfId="21565" xr:uid="{04A7C11A-8D72-4316-9579-9D689B388F1C}"/>
    <cellStyle name="Normalny 7 5 2 3 2 2 2 3 2" xfId="21566" xr:uid="{1B41649F-7F8A-4C52-A8B0-59F97A7FA4BC}"/>
    <cellStyle name="Normalny 7 5 2 3 2 2 2 4" xfId="21567" xr:uid="{0DEDFCDC-D425-4280-96B9-DB7A438FAD4A}"/>
    <cellStyle name="Normalny 7 5 2 3 2 2 3" xfId="21568" xr:uid="{5BF7B224-9B72-4F14-B9E2-D01526DF065B}"/>
    <cellStyle name="Normalny 7 5 2 3 2 2 3 2" xfId="21569" xr:uid="{50BC3B1B-04CB-437D-AEC7-9D6437BB62AB}"/>
    <cellStyle name="Normalny 7 5 2 3 2 2 3 2 2" xfId="21570" xr:uid="{37445D44-3BA8-421E-BFEA-DDBA9A192324}"/>
    <cellStyle name="Normalny 7 5 2 3 2 2 3 3" xfId="21571" xr:uid="{ECEC2D16-4ACB-42C3-A474-3828CA169592}"/>
    <cellStyle name="Normalny 7 5 2 3 2 2 4" xfId="21572" xr:uid="{C4630774-BFEE-49E0-AC77-83A43C853137}"/>
    <cellStyle name="Normalny 7 5 2 3 2 2 4 2" xfId="21573" xr:uid="{E8FAF15F-46BC-47F6-97CE-C77D4365CCC0}"/>
    <cellStyle name="Normalny 7 5 2 3 2 2 5" xfId="21574" xr:uid="{8C12E685-46A4-467D-A7A3-8025160E322A}"/>
    <cellStyle name="Normalny 7 5 2 3 2 3" xfId="21575" xr:uid="{D6A80412-35EB-4743-8313-01A40EBB6994}"/>
    <cellStyle name="Normalny 7 5 2 3 2 3 2" xfId="21576" xr:uid="{6DACE407-793D-4B31-B15B-7D272782945D}"/>
    <cellStyle name="Normalny 7 5 2 3 2 3 2 2" xfId="21577" xr:uid="{3FD77E7E-1540-4EC8-85E0-2BD8D127C372}"/>
    <cellStyle name="Normalny 7 5 2 3 2 3 2 2 2" xfId="21578" xr:uid="{EC78BF95-367E-4D56-BDC7-700F8922FFE1}"/>
    <cellStyle name="Normalny 7 5 2 3 2 3 2 3" xfId="21579" xr:uid="{E0CB0D23-C997-46E5-8DC1-CCA322E95E88}"/>
    <cellStyle name="Normalny 7 5 2 3 2 3 3" xfId="21580" xr:uid="{BAA629E7-D7B5-4032-9999-6B9071A607D9}"/>
    <cellStyle name="Normalny 7 5 2 3 2 3 3 2" xfId="21581" xr:uid="{A0B52479-A43C-4059-B057-0BD79A5FCC37}"/>
    <cellStyle name="Normalny 7 5 2 3 2 3 4" xfId="21582" xr:uid="{F93C64D3-EBD8-492B-9BCA-5DF749FB2916}"/>
    <cellStyle name="Normalny 7 5 2 3 2 4" xfId="21583" xr:uid="{DCB1EFEA-B1A2-427C-8B4F-76C5E8FBE3D7}"/>
    <cellStyle name="Normalny 7 5 2 3 2 4 2" xfId="21584" xr:uid="{26F672B0-1463-4352-9102-A1100EB53B95}"/>
    <cellStyle name="Normalny 7 5 2 3 2 4 2 2" xfId="21585" xr:uid="{8624131A-8094-4381-A044-58334816544C}"/>
    <cellStyle name="Normalny 7 5 2 3 2 4 3" xfId="21586" xr:uid="{57E1EFE7-C22A-406F-BB9F-78D6ABA59CBB}"/>
    <cellStyle name="Normalny 7 5 2 3 2 5" xfId="21587" xr:uid="{FC5574EC-0852-4CE7-8E3F-AD79FADAAD01}"/>
    <cellStyle name="Normalny 7 5 2 3 2 5 2" xfId="21588" xr:uid="{4BD08C36-CAF7-4E37-8736-BB07DEFB8115}"/>
    <cellStyle name="Normalny 7 5 2 3 2 6" xfId="21589" xr:uid="{90395F8D-4B9B-40BD-8098-82E17E3ABD96}"/>
    <cellStyle name="Normalny 7 5 2 3 3" xfId="21590" xr:uid="{1F2F2FAD-E6D1-47BA-8A70-7FDF6315D07E}"/>
    <cellStyle name="Normalny 7 5 2 3 3 2" xfId="21591" xr:uid="{54BF3C28-9704-421E-8828-95C1F0B9272F}"/>
    <cellStyle name="Normalny 7 5 2 3 3 2 2" xfId="21592" xr:uid="{BAF6096A-C302-4AB9-83B6-1AFEC28E8E42}"/>
    <cellStyle name="Normalny 7 5 2 3 3 2 2 2" xfId="21593" xr:uid="{BA33454D-A1AE-4CA0-B4AA-5817266A687D}"/>
    <cellStyle name="Normalny 7 5 2 3 3 2 2 2 2" xfId="21594" xr:uid="{03B83ABC-CBB8-48ED-96FB-065A5B8C9522}"/>
    <cellStyle name="Normalny 7 5 2 3 3 2 2 3" xfId="21595" xr:uid="{71C6C30C-F8C1-44BA-B90E-1D9D12231C5E}"/>
    <cellStyle name="Normalny 7 5 2 3 3 2 3" xfId="21596" xr:uid="{B2335E98-F205-4E9F-B444-39976C477524}"/>
    <cellStyle name="Normalny 7 5 2 3 3 2 3 2" xfId="21597" xr:uid="{B2AF0F3F-92AF-47EB-B2B5-A3311A2DCFE8}"/>
    <cellStyle name="Normalny 7 5 2 3 3 2 4" xfId="21598" xr:uid="{1776E156-27EE-435E-BB75-37935335906C}"/>
    <cellStyle name="Normalny 7 5 2 3 3 3" xfId="21599" xr:uid="{081BC4D2-EE0E-472B-B830-145008D0C8BC}"/>
    <cellStyle name="Normalny 7 5 2 3 3 3 2" xfId="21600" xr:uid="{D0F8C41A-CE2C-414E-9C9A-0FDF01164B22}"/>
    <cellStyle name="Normalny 7 5 2 3 3 3 2 2" xfId="21601" xr:uid="{3A85028E-142F-4D34-BCCB-3663D7A9114A}"/>
    <cellStyle name="Normalny 7 5 2 3 3 3 3" xfId="21602" xr:uid="{50C4562A-52E3-488E-9D56-3214C0BDFDE1}"/>
    <cellStyle name="Normalny 7 5 2 3 3 4" xfId="21603" xr:uid="{A6547BE4-0490-4728-A7C7-713E0CF58AEB}"/>
    <cellStyle name="Normalny 7 5 2 3 3 4 2" xfId="21604" xr:uid="{8CC400DA-A3DF-4125-8B71-A6B40062B114}"/>
    <cellStyle name="Normalny 7 5 2 3 3 5" xfId="21605" xr:uid="{71321075-B70B-48C2-88A8-F6D89CC3498F}"/>
    <cellStyle name="Normalny 7 5 2 3 4" xfId="21606" xr:uid="{02543605-36FB-4810-85FB-98C890065225}"/>
    <cellStyle name="Normalny 7 5 2 3 4 2" xfId="21607" xr:uid="{2A1AC683-7A9F-4A2F-91EB-34433A504F18}"/>
    <cellStyle name="Normalny 7 5 2 3 4 2 2" xfId="21608" xr:uid="{1B574501-A7A8-492D-8F1C-C1E45B5D1CC1}"/>
    <cellStyle name="Normalny 7 5 2 3 4 2 2 2" xfId="21609" xr:uid="{A7CE59D8-18F7-4AF6-ADFF-EC28D8C95E6B}"/>
    <cellStyle name="Normalny 7 5 2 3 4 2 3" xfId="21610" xr:uid="{E0824793-B397-4B27-B1A5-E28503A848FA}"/>
    <cellStyle name="Normalny 7 5 2 3 4 3" xfId="21611" xr:uid="{E5613655-860B-4F93-85A8-7A09AA4DB3BA}"/>
    <cellStyle name="Normalny 7 5 2 3 4 3 2" xfId="21612" xr:uid="{79A7360E-740C-42CE-8118-F8167D952A66}"/>
    <cellStyle name="Normalny 7 5 2 3 4 4" xfId="21613" xr:uid="{5711E86F-88A7-4F34-A675-CFD027CC35DF}"/>
    <cellStyle name="Normalny 7 5 2 3 5" xfId="21614" xr:uid="{65BF2E61-3A82-4C96-A66E-18D10A69CC19}"/>
    <cellStyle name="Normalny 7 5 2 3 5 2" xfId="21615" xr:uid="{1619E65F-0DFC-4461-AA58-15CA087732F4}"/>
    <cellStyle name="Normalny 7 5 2 3 5 2 2" xfId="21616" xr:uid="{89FC3DA7-50D6-48A3-A695-015D386A381F}"/>
    <cellStyle name="Normalny 7 5 2 3 5 3" xfId="21617" xr:uid="{4662237D-2B0C-400E-B290-B549A3E1EB2C}"/>
    <cellStyle name="Normalny 7 5 2 3 6" xfId="21618" xr:uid="{160F84D9-FBCD-4D1A-9ED5-A91BC8F78691}"/>
    <cellStyle name="Normalny 7 5 2 3 6 2" xfId="21619" xr:uid="{78A9BF11-BD2F-4D4C-AE23-03A0A7F9F130}"/>
    <cellStyle name="Normalny 7 5 2 3 7" xfId="21620" xr:uid="{4AD3CEE9-83E3-4F7F-927B-3F271286EA51}"/>
    <cellStyle name="Normalny 7 5 2 4" xfId="21621" xr:uid="{3E36E040-0E7F-4318-AAA4-4445AF16202D}"/>
    <cellStyle name="Normalny 7 5 2 4 2" xfId="21622" xr:uid="{0DB24027-8A97-48DD-A375-532F60E9C627}"/>
    <cellStyle name="Normalny 7 5 2 4 2 2" xfId="21623" xr:uid="{8E5BC588-17A6-4389-A296-FCA43C89CECB}"/>
    <cellStyle name="Normalny 7 5 2 4 2 2 2" xfId="21624" xr:uid="{484A0610-A766-4D67-996A-7999869BCF41}"/>
    <cellStyle name="Normalny 7 5 2 4 2 2 2 2" xfId="21625" xr:uid="{7CF41A2A-E1FA-48DC-96A8-59DB5485EA11}"/>
    <cellStyle name="Normalny 7 5 2 4 2 2 2 2 2" xfId="21626" xr:uid="{F55CDBC6-055B-4AC2-9869-6E20369446D9}"/>
    <cellStyle name="Normalny 7 5 2 4 2 2 2 3" xfId="21627" xr:uid="{F7D273E1-A939-4E07-BCA5-BB58B5911782}"/>
    <cellStyle name="Normalny 7 5 2 4 2 2 3" xfId="21628" xr:uid="{984301C8-35D5-42D4-B22A-A5DDAC28552E}"/>
    <cellStyle name="Normalny 7 5 2 4 2 2 3 2" xfId="21629" xr:uid="{F4AA1736-7672-482F-90D1-FD243DDCE372}"/>
    <cellStyle name="Normalny 7 5 2 4 2 2 4" xfId="21630" xr:uid="{38B1CFDF-F291-4A8E-B0CC-C75980C65258}"/>
    <cellStyle name="Normalny 7 5 2 4 2 3" xfId="21631" xr:uid="{250E2CC4-D27A-4CBC-A393-20AEC43ECBF4}"/>
    <cellStyle name="Normalny 7 5 2 4 2 3 2" xfId="21632" xr:uid="{5AB1C639-920B-4952-8136-B07397A61F07}"/>
    <cellStyle name="Normalny 7 5 2 4 2 3 2 2" xfId="21633" xr:uid="{27590A76-6079-46FA-9112-A075BBE0C23D}"/>
    <cellStyle name="Normalny 7 5 2 4 2 3 3" xfId="21634" xr:uid="{CC88D372-0D93-4BB1-B075-E3CE463294C1}"/>
    <cellStyle name="Normalny 7 5 2 4 2 4" xfId="21635" xr:uid="{5DFB155E-68CC-4C2A-94B6-8FE95FE3F06E}"/>
    <cellStyle name="Normalny 7 5 2 4 2 4 2" xfId="21636" xr:uid="{16FECF1A-CDA3-4231-8DA2-132031BBF4A7}"/>
    <cellStyle name="Normalny 7 5 2 4 2 5" xfId="21637" xr:uid="{D31DD932-8AD7-4283-B421-6785FCD494CB}"/>
    <cellStyle name="Normalny 7 5 2 4 3" xfId="21638" xr:uid="{6FA94A76-2DC8-4FFF-B819-35737D7BD9A5}"/>
    <cellStyle name="Normalny 7 5 2 4 3 2" xfId="21639" xr:uid="{3BF173CE-5255-447A-9B61-6895A3F3C475}"/>
    <cellStyle name="Normalny 7 5 2 4 3 2 2" xfId="21640" xr:uid="{22ED66D0-33FB-435B-B966-A01BB10D8284}"/>
    <cellStyle name="Normalny 7 5 2 4 3 2 2 2" xfId="21641" xr:uid="{155DA7A1-92B0-4555-8B41-1DB53B0DB713}"/>
    <cellStyle name="Normalny 7 5 2 4 3 2 3" xfId="21642" xr:uid="{CB3DA63D-7E1C-4137-B071-3D6F274EA7FB}"/>
    <cellStyle name="Normalny 7 5 2 4 3 3" xfId="21643" xr:uid="{816A667C-56EE-4F67-9262-446D4CE07EAC}"/>
    <cellStyle name="Normalny 7 5 2 4 3 3 2" xfId="21644" xr:uid="{DCA6A786-E335-4FA6-A0FB-A6FE26960061}"/>
    <cellStyle name="Normalny 7 5 2 4 3 4" xfId="21645" xr:uid="{D34CF33E-6802-449A-95B0-2DF82D6273A5}"/>
    <cellStyle name="Normalny 7 5 2 4 4" xfId="21646" xr:uid="{6C98A3CE-05C0-4B7D-A788-1C81E85D4E35}"/>
    <cellStyle name="Normalny 7 5 2 4 4 2" xfId="21647" xr:uid="{EE441B8A-CEFD-469B-9A5C-5F11D616817E}"/>
    <cellStyle name="Normalny 7 5 2 4 4 2 2" xfId="21648" xr:uid="{F666A7CB-5EB4-4E36-8051-9D610C26DEC8}"/>
    <cellStyle name="Normalny 7 5 2 4 4 3" xfId="21649" xr:uid="{05B72080-662D-4FFF-84BC-BA6CC89A6990}"/>
    <cellStyle name="Normalny 7 5 2 4 5" xfId="21650" xr:uid="{23F3586B-CBBB-4C00-99C7-C8E2354F37CF}"/>
    <cellStyle name="Normalny 7 5 2 4 5 2" xfId="21651" xr:uid="{C9046B2F-D40A-4326-99AB-E830316DF3FF}"/>
    <cellStyle name="Normalny 7 5 2 4 6" xfId="21652" xr:uid="{D6585A20-274C-48AF-AEEB-A57FCADC40AB}"/>
    <cellStyle name="Normalny 7 5 2 5" xfId="21653" xr:uid="{3CAC6C8A-E874-47FB-80C5-34D8589AC5A5}"/>
    <cellStyle name="Normalny 7 5 2 5 2" xfId="21654" xr:uid="{BA5F8E5B-BC65-45F5-8C1B-7940F1479A24}"/>
    <cellStyle name="Normalny 7 5 2 5 2 2" xfId="21655" xr:uid="{FB52E93B-FDD4-400D-9048-FA7BBDA95B72}"/>
    <cellStyle name="Normalny 7 5 2 5 2 2 2" xfId="21656" xr:uid="{967072E2-DFFA-4F8A-9267-ADD37E62C4D1}"/>
    <cellStyle name="Normalny 7 5 2 5 2 2 2 2" xfId="21657" xr:uid="{353BE2E9-1E6B-4085-9F27-254B96054422}"/>
    <cellStyle name="Normalny 7 5 2 5 2 2 3" xfId="21658" xr:uid="{3842630E-DF74-4353-BF18-AA47C54F6B54}"/>
    <cellStyle name="Normalny 7 5 2 5 2 3" xfId="21659" xr:uid="{C37CF0DA-6E27-4F32-95AE-080266B49D76}"/>
    <cellStyle name="Normalny 7 5 2 5 2 3 2" xfId="21660" xr:uid="{98545030-6A87-4B91-BE71-8E338A0230DF}"/>
    <cellStyle name="Normalny 7 5 2 5 2 4" xfId="21661" xr:uid="{CFBA7136-B3B8-491E-A0AB-30EECFA173CF}"/>
    <cellStyle name="Normalny 7 5 2 5 3" xfId="21662" xr:uid="{A3194E2F-18F4-420B-95FD-4CAFCE82858D}"/>
    <cellStyle name="Normalny 7 5 2 5 3 2" xfId="21663" xr:uid="{D94CD085-B6D7-4BF2-8707-E4D9DE61434D}"/>
    <cellStyle name="Normalny 7 5 2 5 3 2 2" xfId="21664" xr:uid="{9474F733-1110-4119-89CD-D1B1E239F8B5}"/>
    <cellStyle name="Normalny 7 5 2 5 3 3" xfId="21665" xr:uid="{FDB08A58-3C0E-4EAC-B335-8DC0370F04FA}"/>
    <cellStyle name="Normalny 7 5 2 5 4" xfId="21666" xr:uid="{47496329-83B0-4A6D-A773-4D59FC162360}"/>
    <cellStyle name="Normalny 7 5 2 5 4 2" xfId="21667" xr:uid="{412F5492-8A2E-4B60-8894-E900686EEEA8}"/>
    <cellStyle name="Normalny 7 5 2 5 5" xfId="21668" xr:uid="{BD48650E-AFF0-4CF5-AF94-021E70789B22}"/>
    <cellStyle name="Normalny 7 5 2 6" xfId="21669" xr:uid="{9910679E-8607-46B3-A150-8818B4CF1D10}"/>
    <cellStyle name="Normalny 7 5 2 6 2" xfId="21670" xr:uid="{355DAB01-9F1A-46DF-9FAC-699B342DA6E2}"/>
    <cellStyle name="Normalny 7 5 2 6 2 2" xfId="21671" xr:uid="{8A08EBD7-C3A5-4727-842F-DC7BCB5B5D36}"/>
    <cellStyle name="Normalny 7 5 2 6 2 2 2" xfId="21672" xr:uid="{90A794B1-4E06-47DD-9B61-EC80FA0574CD}"/>
    <cellStyle name="Normalny 7 5 2 6 2 3" xfId="21673" xr:uid="{F1182781-D830-4B38-A864-EF6E89CEE5A1}"/>
    <cellStyle name="Normalny 7 5 2 6 3" xfId="21674" xr:uid="{AD91C009-295D-4A2A-9D0B-BF88C8BE8EE7}"/>
    <cellStyle name="Normalny 7 5 2 6 3 2" xfId="21675" xr:uid="{5F66DA8D-8628-4E00-9120-317DF96B3304}"/>
    <cellStyle name="Normalny 7 5 2 6 4" xfId="21676" xr:uid="{6EB3D577-EF7F-4CBC-8307-D913883E3B46}"/>
    <cellStyle name="Normalny 7 5 2 7" xfId="21677" xr:uid="{A0A45472-246C-4D8E-8E0B-CC21F68EC44D}"/>
    <cellStyle name="Normalny 7 5 2 7 2" xfId="21678" xr:uid="{2307A826-F3DD-47F5-BA02-EB7F6B8FF7D2}"/>
    <cellStyle name="Normalny 7 5 2 7 2 2" xfId="21679" xr:uid="{1916A591-6A2D-4C1E-8BC9-10D84E423CE3}"/>
    <cellStyle name="Normalny 7 5 2 7 3" xfId="21680" xr:uid="{96DD1DEB-9C2B-4518-B87E-6963068E82AD}"/>
    <cellStyle name="Normalny 7 5 2 8" xfId="21681" xr:uid="{C1C8A144-B21A-443B-B1C3-ADDA1F33F5FB}"/>
    <cellStyle name="Normalny 7 5 2 8 2" xfId="21682" xr:uid="{B074FA02-7474-42DA-B692-CEEE7D70D214}"/>
    <cellStyle name="Normalny 7 5 2 9" xfId="21683" xr:uid="{C2CD3F74-4857-444E-83DC-0AC105F467C7}"/>
    <cellStyle name="Normalny 7 5 3" xfId="21684" xr:uid="{B8559332-47BF-4470-8B57-AA4ACB5AA34E}"/>
    <cellStyle name="Normalny 7 5 3 2" xfId="21685" xr:uid="{E1B2CE48-A16D-4CB8-A20D-CDCF58A2EAAB}"/>
    <cellStyle name="Normalny 7 5 3 2 2" xfId="21686" xr:uid="{27769E26-9E60-4F88-8AF2-6448EB4CDE54}"/>
    <cellStyle name="Normalny 7 5 3 2 2 2" xfId="21687" xr:uid="{4410BCC2-49E6-4E7B-B03D-F8D87F9A00C3}"/>
    <cellStyle name="Normalny 7 5 3 2 2 2 2" xfId="21688" xr:uid="{2FD8C4C1-683C-4E8E-BCBA-CB2A0461CEF3}"/>
    <cellStyle name="Normalny 7 5 3 2 2 2 2 2" xfId="21689" xr:uid="{DB5C47CA-DE41-4E79-AFFD-059FEBDDBFE1}"/>
    <cellStyle name="Normalny 7 5 3 2 2 2 2 2 2" xfId="21690" xr:uid="{AE301B5D-FB61-4630-B7A4-7166F42513A0}"/>
    <cellStyle name="Normalny 7 5 3 2 2 2 2 2 2 2" xfId="21691" xr:uid="{996992DD-0B4A-402A-9184-72D5BFE2A68E}"/>
    <cellStyle name="Normalny 7 5 3 2 2 2 2 2 3" xfId="21692" xr:uid="{0B93FC84-3B0D-4045-A995-0778B7012786}"/>
    <cellStyle name="Normalny 7 5 3 2 2 2 2 3" xfId="21693" xr:uid="{C0E7A51E-B939-4992-B811-634D80BA5144}"/>
    <cellStyle name="Normalny 7 5 3 2 2 2 2 3 2" xfId="21694" xr:uid="{D491D83A-67EC-4261-85C4-B205D28D3A4C}"/>
    <cellStyle name="Normalny 7 5 3 2 2 2 2 4" xfId="21695" xr:uid="{3B744618-A835-4AB5-AB53-7F50997364D4}"/>
    <cellStyle name="Normalny 7 5 3 2 2 2 3" xfId="21696" xr:uid="{33C9B678-5B0C-4F11-A79F-4A4F8186DB84}"/>
    <cellStyle name="Normalny 7 5 3 2 2 2 3 2" xfId="21697" xr:uid="{305CDA91-EA02-4788-94D1-1F55D57F5B41}"/>
    <cellStyle name="Normalny 7 5 3 2 2 2 3 2 2" xfId="21698" xr:uid="{DC76DC43-0D4A-4B81-88E5-E6B78B0536BC}"/>
    <cellStyle name="Normalny 7 5 3 2 2 2 3 3" xfId="21699" xr:uid="{451C65A5-7E8D-4B62-919D-0A40B49229ED}"/>
    <cellStyle name="Normalny 7 5 3 2 2 2 4" xfId="21700" xr:uid="{7BA1E38A-1108-41A5-B3E2-4D00B5F9028E}"/>
    <cellStyle name="Normalny 7 5 3 2 2 2 4 2" xfId="21701" xr:uid="{75E49852-483B-49E2-BC9A-4F6912544F80}"/>
    <cellStyle name="Normalny 7 5 3 2 2 2 5" xfId="21702" xr:uid="{34CAA5D4-5C7E-4803-A031-61020EE07CA4}"/>
    <cellStyle name="Normalny 7 5 3 2 2 3" xfId="21703" xr:uid="{EA14678F-6CA2-48B4-AA52-E80357FAB8F8}"/>
    <cellStyle name="Normalny 7 5 3 2 2 3 2" xfId="21704" xr:uid="{24B3D014-0F9D-46F2-A9C3-8E31B2FCE305}"/>
    <cellStyle name="Normalny 7 5 3 2 2 3 2 2" xfId="21705" xr:uid="{FA32739B-7C4B-446A-9541-3E70A3ECD8F3}"/>
    <cellStyle name="Normalny 7 5 3 2 2 3 2 2 2" xfId="21706" xr:uid="{B3AF9079-9E66-4416-A645-0C3A8BEEBDF8}"/>
    <cellStyle name="Normalny 7 5 3 2 2 3 2 3" xfId="21707" xr:uid="{94A54792-643F-4320-818D-1C5F8D54735F}"/>
    <cellStyle name="Normalny 7 5 3 2 2 3 3" xfId="21708" xr:uid="{F515FD9E-AB87-4029-8389-339669E8F689}"/>
    <cellStyle name="Normalny 7 5 3 2 2 3 3 2" xfId="21709" xr:uid="{16021504-9CC5-494D-B1D9-BE473B8FEFA9}"/>
    <cellStyle name="Normalny 7 5 3 2 2 3 4" xfId="21710" xr:uid="{A00E4E61-7A2C-4A6C-A870-5B01B5972564}"/>
    <cellStyle name="Normalny 7 5 3 2 2 4" xfId="21711" xr:uid="{2C1A06F1-C365-4831-AF3E-730CC80868AE}"/>
    <cellStyle name="Normalny 7 5 3 2 2 4 2" xfId="21712" xr:uid="{5309E851-0507-4857-8A5F-B0E777390E61}"/>
    <cellStyle name="Normalny 7 5 3 2 2 4 2 2" xfId="21713" xr:uid="{2841325B-EBB0-4DA1-8F91-BD412121E955}"/>
    <cellStyle name="Normalny 7 5 3 2 2 4 3" xfId="21714" xr:uid="{50092FB3-D4F4-4BF6-8308-9923B58A5EFF}"/>
    <cellStyle name="Normalny 7 5 3 2 2 5" xfId="21715" xr:uid="{3E1607B4-C9E7-40F8-9540-9EE1E9C773EF}"/>
    <cellStyle name="Normalny 7 5 3 2 2 5 2" xfId="21716" xr:uid="{4E44B77B-6B20-442D-9B9E-D25471503E6C}"/>
    <cellStyle name="Normalny 7 5 3 2 2 6" xfId="21717" xr:uid="{3CAE548C-06B9-40A0-8A65-B81391B6703C}"/>
    <cellStyle name="Normalny 7 5 3 2 3" xfId="21718" xr:uid="{6A20DF6E-F13C-4636-A7CC-BC274774E6F2}"/>
    <cellStyle name="Normalny 7 5 3 2 3 2" xfId="21719" xr:uid="{DCFE49C6-A486-4A53-B879-4F21FEB666E2}"/>
    <cellStyle name="Normalny 7 5 3 2 3 2 2" xfId="21720" xr:uid="{CC2759FA-06E0-466B-BD65-CC01DBF39DA9}"/>
    <cellStyle name="Normalny 7 5 3 2 3 2 2 2" xfId="21721" xr:uid="{BA1763EB-F5D5-44BB-9D18-820A269665EE}"/>
    <cellStyle name="Normalny 7 5 3 2 3 2 2 2 2" xfId="21722" xr:uid="{E6E1D5AE-B806-4099-B369-B8E5BB1E7088}"/>
    <cellStyle name="Normalny 7 5 3 2 3 2 2 3" xfId="21723" xr:uid="{3ECD5DD6-3C90-4D84-B10C-8A2A8468E57E}"/>
    <cellStyle name="Normalny 7 5 3 2 3 2 3" xfId="21724" xr:uid="{77DDDE9C-3B78-424C-B8EC-84BD531BFCCB}"/>
    <cellStyle name="Normalny 7 5 3 2 3 2 3 2" xfId="21725" xr:uid="{5993D51B-9EC3-4F2E-8070-95820FA1DFF7}"/>
    <cellStyle name="Normalny 7 5 3 2 3 2 4" xfId="21726" xr:uid="{33C77286-29E8-4008-AA31-3AF7685D774F}"/>
    <cellStyle name="Normalny 7 5 3 2 3 3" xfId="21727" xr:uid="{DE252DE0-73B8-47D4-826C-4751994B4EE0}"/>
    <cellStyle name="Normalny 7 5 3 2 3 3 2" xfId="21728" xr:uid="{6BB08EE0-F9D3-488D-97F0-947B821C7687}"/>
    <cellStyle name="Normalny 7 5 3 2 3 3 2 2" xfId="21729" xr:uid="{EDDC18A6-B63A-4CCF-9FC9-2D0D6F7BBB9C}"/>
    <cellStyle name="Normalny 7 5 3 2 3 3 3" xfId="21730" xr:uid="{9C589A36-544D-421E-B336-903CAE776979}"/>
    <cellStyle name="Normalny 7 5 3 2 3 4" xfId="21731" xr:uid="{B0DCEC57-3877-4DCC-B198-E7E67461DD82}"/>
    <cellStyle name="Normalny 7 5 3 2 3 4 2" xfId="21732" xr:uid="{152CEB6E-68A8-4300-9B44-A33B74A9F9DC}"/>
    <cellStyle name="Normalny 7 5 3 2 3 5" xfId="21733" xr:uid="{C142300F-374E-4357-BF9D-93A8CBE4C07E}"/>
    <cellStyle name="Normalny 7 5 3 2 4" xfId="21734" xr:uid="{DDF01CD0-D023-4429-A87E-3D6656C0CAD3}"/>
    <cellStyle name="Normalny 7 5 3 2 4 2" xfId="21735" xr:uid="{74629560-1E23-4192-B0C5-E6AEDAE372F6}"/>
    <cellStyle name="Normalny 7 5 3 2 4 2 2" xfId="21736" xr:uid="{200795E9-2DC6-4BA3-AAC5-448D656D4CE9}"/>
    <cellStyle name="Normalny 7 5 3 2 4 2 2 2" xfId="21737" xr:uid="{16490660-CDD4-4E22-8348-320C3EDC2659}"/>
    <cellStyle name="Normalny 7 5 3 2 4 2 3" xfId="21738" xr:uid="{2F82C6E1-3400-45DE-915A-9339539DA615}"/>
    <cellStyle name="Normalny 7 5 3 2 4 3" xfId="21739" xr:uid="{C6AD3FA2-0D26-4EB2-B233-059869A498F3}"/>
    <cellStyle name="Normalny 7 5 3 2 4 3 2" xfId="21740" xr:uid="{8AC79D57-7702-4D71-8A10-75E28AD726D4}"/>
    <cellStyle name="Normalny 7 5 3 2 4 4" xfId="21741" xr:uid="{6909AF1B-9AE3-4756-B438-F20A2B6EA3C0}"/>
    <cellStyle name="Normalny 7 5 3 2 5" xfId="21742" xr:uid="{8FDE070F-8BCA-4232-B2B9-330A73587D6E}"/>
    <cellStyle name="Normalny 7 5 3 2 5 2" xfId="21743" xr:uid="{781898DF-C3E6-406F-86B6-3AF9C2AFAD84}"/>
    <cellStyle name="Normalny 7 5 3 2 5 2 2" xfId="21744" xr:uid="{25F76C5B-5365-46B7-AB22-0B642243A129}"/>
    <cellStyle name="Normalny 7 5 3 2 5 3" xfId="21745" xr:uid="{823DC3B2-0650-4937-85BC-8C28A5AB54D7}"/>
    <cellStyle name="Normalny 7 5 3 2 6" xfId="21746" xr:uid="{7191D213-2078-4807-B425-2FEA6B901C9C}"/>
    <cellStyle name="Normalny 7 5 3 2 6 2" xfId="21747" xr:uid="{58CA8548-DF4E-4C18-AFEA-07B75EB6D1C0}"/>
    <cellStyle name="Normalny 7 5 3 2 7" xfId="21748" xr:uid="{68B34706-053B-493B-AA8C-8E0084DF3AFC}"/>
    <cellStyle name="Normalny 7 5 3 3" xfId="21749" xr:uid="{A0EC4759-6A68-477E-A18D-E2301715D227}"/>
    <cellStyle name="Normalny 7 5 3 3 2" xfId="21750" xr:uid="{AE499DCD-7180-4B38-B191-BDD42258C259}"/>
    <cellStyle name="Normalny 7 5 3 3 2 2" xfId="21751" xr:uid="{96502221-469C-401C-8613-595CD85C6B96}"/>
    <cellStyle name="Normalny 7 5 3 3 2 2 2" xfId="21752" xr:uid="{35B0049C-88ED-437F-B647-2BA059DF8385}"/>
    <cellStyle name="Normalny 7 5 3 3 2 2 2 2" xfId="21753" xr:uid="{5DD7F67B-4BB1-402B-A039-AA5233ADF9A7}"/>
    <cellStyle name="Normalny 7 5 3 3 2 2 2 2 2" xfId="21754" xr:uid="{B8F2EDFB-09D6-46EA-A7DC-59235BA850B3}"/>
    <cellStyle name="Normalny 7 5 3 3 2 2 2 3" xfId="21755" xr:uid="{20324DA7-FD0A-4144-982C-56A1EAB514C5}"/>
    <cellStyle name="Normalny 7 5 3 3 2 2 3" xfId="21756" xr:uid="{803FA302-E430-42AF-B675-308638FA3DE2}"/>
    <cellStyle name="Normalny 7 5 3 3 2 2 3 2" xfId="21757" xr:uid="{21A74B2C-AF83-46CD-8288-92B45D043629}"/>
    <cellStyle name="Normalny 7 5 3 3 2 2 4" xfId="21758" xr:uid="{413B1109-98CC-4AFF-B50B-E979F53CD963}"/>
    <cellStyle name="Normalny 7 5 3 3 2 3" xfId="21759" xr:uid="{1A67B554-44F5-4DA4-B962-86E6566BCA99}"/>
    <cellStyle name="Normalny 7 5 3 3 2 3 2" xfId="21760" xr:uid="{AB5818EF-868F-4520-BA48-4FD523A062A1}"/>
    <cellStyle name="Normalny 7 5 3 3 2 3 2 2" xfId="21761" xr:uid="{1A5FF06A-5CA8-4D00-8629-0E10B6161322}"/>
    <cellStyle name="Normalny 7 5 3 3 2 3 3" xfId="21762" xr:uid="{AF1ABA9D-FE02-440E-ACBC-FC69223E2634}"/>
    <cellStyle name="Normalny 7 5 3 3 2 4" xfId="21763" xr:uid="{080C71A3-46CC-4FA0-9B00-D1A27697629D}"/>
    <cellStyle name="Normalny 7 5 3 3 2 4 2" xfId="21764" xr:uid="{169C6E04-516B-4BE7-9627-9F3EE317D9BA}"/>
    <cellStyle name="Normalny 7 5 3 3 2 5" xfId="21765" xr:uid="{E93AA3B3-C7DF-4E8E-BE0D-0C166331CCB3}"/>
    <cellStyle name="Normalny 7 5 3 3 3" xfId="21766" xr:uid="{314DE7D9-088A-4EE5-8087-341C22BB7199}"/>
    <cellStyle name="Normalny 7 5 3 3 3 2" xfId="21767" xr:uid="{191C0A12-9DE8-48E1-8618-EEE39048AE64}"/>
    <cellStyle name="Normalny 7 5 3 3 3 2 2" xfId="21768" xr:uid="{D77E9AC7-F4B0-4FE5-9161-FD6BA77F9D32}"/>
    <cellStyle name="Normalny 7 5 3 3 3 2 2 2" xfId="21769" xr:uid="{43A5F4CE-4597-4C09-B958-0CE9E6087A02}"/>
    <cellStyle name="Normalny 7 5 3 3 3 2 3" xfId="21770" xr:uid="{4AB36B35-A714-4941-BD71-F6212387A161}"/>
    <cellStyle name="Normalny 7 5 3 3 3 3" xfId="21771" xr:uid="{81978C04-39D4-4F52-AB6E-2DEBD40F0DC1}"/>
    <cellStyle name="Normalny 7 5 3 3 3 3 2" xfId="21772" xr:uid="{81916D83-D92E-46E0-8AE6-11CEF850B4C7}"/>
    <cellStyle name="Normalny 7 5 3 3 3 4" xfId="21773" xr:uid="{05913726-B4C3-4252-9391-3C4A15415EFE}"/>
    <cellStyle name="Normalny 7 5 3 3 4" xfId="21774" xr:uid="{93910ACD-81CD-4689-B2D9-6E46B5E3547B}"/>
    <cellStyle name="Normalny 7 5 3 3 4 2" xfId="21775" xr:uid="{0ADE9BF9-879D-4B60-B118-57487C5B564E}"/>
    <cellStyle name="Normalny 7 5 3 3 4 2 2" xfId="21776" xr:uid="{C6D0248A-3B43-4FB2-9FC8-4997F0B26D65}"/>
    <cellStyle name="Normalny 7 5 3 3 4 3" xfId="21777" xr:uid="{E0E7EE1F-3E7B-4A83-8CFA-EDAF44ABC35D}"/>
    <cellStyle name="Normalny 7 5 3 3 5" xfId="21778" xr:uid="{34739869-EAD3-42E6-99DA-D03FB46A3543}"/>
    <cellStyle name="Normalny 7 5 3 3 5 2" xfId="21779" xr:uid="{99B1F2D6-9C51-41F1-B9F7-32E8124F19E2}"/>
    <cellStyle name="Normalny 7 5 3 3 6" xfId="21780" xr:uid="{AF7C9D18-F9FF-4963-9B20-515D38018983}"/>
    <cellStyle name="Normalny 7 5 3 4" xfId="21781" xr:uid="{645B833A-C5C0-4AB1-9351-9F62B6302ED7}"/>
    <cellStyle name="Normalny 7 5 3 4 2" xfId="21782" xr:uid="{9D13C07C-B239-4AA2-BD79-36AB5D264FB2}"/>
    <cellStyle name="Normalny 7 5 3 4 2 2" xfId="21783" xr:uid="{AF9D72EB-98A7-4285-A3B5-523FC8227D63}"/>
    <cellStyle name="Normalny 7 5 3 4 2 2 2" xfId="21784" xr:uid="{3A33FC58-663F-40C4-AD53-BC10D6229FC2}"/>
    <cellStyle name="Normalny 7 5 3 4 2 2 2 2" xfId="21785" xr:uid="{E913DD11-7949-453A-9DF4-01859D5C5AF4}"/>
    <cellStyle name="Normalny 7 5 3 4 2 2 3" xfId="21786" xr:uid="{A63F3F07-73A4-41DE-B84A-91711506AA6E}"/>
    <cellStyle name="Normalny 7 5 3 4 2 3" xfId="21787" xr:uid="{F005A49C-4050-4FF8-BD8D-ACA0F53C168F}"/>
    <cellStyle name="Normalny 7 5 3 4 2 3 2" xfId="21788" xr:uid="{CCA66578-6FBB-4595-96DC-B65A1F440329}"/>
    <cellStyle name="Normalny 7 5 3 4 2 4" xfId="21789" xr:uid="{E3977D48-E481-460A-BA0F-E362A10E9C9A}"/>
    <cellStyle name="Normalny 7 5 3 4 3" xfId="21790" xr:uid="{CDDEC556-8E27-4BBD-B994-3B627EBCD821}"/>
    <cellStyle name="Normalny 7 5 3 4 3 2" xfId="21791" xr:uid="{4CE3B5FC-7139-45D0-8C01-CE53A0DFEE49}"/>
    <cellStyle name="Normalny 7 5 3 4 3 2 2" xfId="21792" xr:uid="{CCF6F839-01F4-4368-A3AD-E7E266944908}"/>
    <cellStyle name="Normalny 7 5 3 4 3 3" xfId="21793" xr:uid="{4CB04EC9-4CD3-4998-BE67-9CA2B4BABB18}"/>
    <cellStyle name="Normalny 7 5 3 4 4" xfId="21794" xr:uid="{5F27CD77-3DE3-49EB-AA2D-6EDA0E7A2C21}"/>
    <cellStyle name="Normalny 7 5 3 4 4 2" xfId="21795" xr:uid="{35966E3F-98BD-4FA4-AA79-90A40D62EE2B}"/>
    <cellStyle name="Normalny 7 5 3 4 5" xfId="21796" xr:uid="{1C1A3A05-B6A7-45C0-B53A-B64D50079791}"/>
    <cellStyle name="Normalny 7 5 3 5" xfId="21797" xr:uid="{301C9AB0-FBF5-4603-8784-8C0877E53B0F}"/>
    <cellStyle name="Normalny 7 5 3 5 2" xfId="21798" xr:uid="{32E5024E-BB6A-42EA-9848-001C750B37B5}"/>
    <cellStyle name="Normalny 7 5 3 5 2 2" xfId="21799" xr:uid="{1315F3D8-9859-4165-BBF8-46A22C79AF79}"/>
    <cellStyle name="Normalny 7 5 3 5 2 2 2" xfId="21800" xr:uid="{F76395B8-33D9-4292-A669-723923BE1BBB}"/>
    <cellStyle name="Normalny 7 5 3 5 2 3" xfId="21801" xr:uid="{81E28459-1F47-4C99-8BD4-041193E419EF}"/>
    <cellStyle name="Normalny 7 5 3 5 3" xfId="21802" xr:uid="{7E8F3945-03B3-4E55-94D3-647F3E0F0550}"/>
    <cellStyle name="Normalny 7 5 3 5 3 2" xfId="21803" xr:uid="{22518722-46B3-4CEA-A4F1-E776E9D0E292}"/>
    <cellStyle name="Normalny 7 5 3 5 4" xfId="21804" xr:uid="{8D3397BC-8669-4991-99F4-DB783B54621C}"/>
    <cellStyle name="Normalny 7 5 3 6" xfId="21805" xr:uid="{013D19A5-E274-41F4-8A24-CE93FD6781B0}"/>
    <cellStyle name="Normalny 7 5 3 6 2" xfId="21806" xr:uid="{994D90BC-378A-4C49-AAAC-75FD7E4B6FC8}"/>
    <cellStyle name="Normalny 7 5 3 6 2 2" xfId="21807" xr:uid="{B867C979-ABDB-4D0A-922C-0CAEAC272BA2}"/>
    <cellStyle name="Normalny 7 5 3 6 3" xfId="21808" xr:uid="{A91A5766-C1CE-4B8E-AB8C-CD11FA9443EB}"/>
    <cellStyle name="Normalny 7 5 3 7" xfId="21809" xr:uid="{8FC55876-9AE6-4EE7-A7FB-5143A7DE2ADD}"/>
    <cellStyle name="Normalny 7 5 3 7 2" xfId="21810" xr:uid="{E2275968-5761-45F8-A3B9-43D6FA7105BF}"/>
    <cellStyle name="Normalny 7 5 3 8" xfId="21811" xr:uid="{46B9B156-B183-41C7-A60B-60C248849525}"/>
    <cellStyle name="Normalny 7 5 4" xfId="21812" xr:uid="{0DDDE182-1FE2-4284-83A7-A0F1B021147B}"/>
    <cellStyle name="Normalny 7 5 4 2" xfId="21813" xr:uid="{20E3584E-F2E1-4915-825D-BBA3E7137175}"/>
    <cellStyle name="Normalny 7 5 4 2 2" xfId="21814" xr:uid="{412D4700-485C-44C1-8910-4A5B72E47215}"/>
    <cellStyle name="Normalny 7 5 4 2 2 2" xfId="21815" xr:uid="{91CD1843-F4F4-4B3A-9683-D0073DEF2552}"/>
    <cellStyle name="Normalny 7 5 4 2 2 2 2" xfId="21816" xr:uid="{F96371F0-27E7-4C37-921B-108B9A14EBEF}"/>
    <cellStyle name="Normalny 7 5 4 2 2 2 2 2" xfId="21817" xr:uid="{704B4D66-835F-4293-AD7C-F3410E199F92}"/>
    <cellStyle name="Normalny 7 5 4 2 2 2 2 2 2" xfId="21818" xr:uid="{314F8A3A-8D25-406F-BEBF-BD1EB6DCCBE1}"/>
    <cellStyle name="Normalny 7 5 4 2 2 2 2 3" xfId="21819" xr:uid="{B57CF0F1-F4A6-48F6-A32A-FA0C205F3E27}"/>
    <cellStyle name="Normalny 7 5 4 2 2 2 3" xfId="21820" xr:uid="{0AE5AA9E-1D2A-4E07-B7FF-35BE5E89F672}"/>
    <cellStyle name="Normalny 7 5 4 2 2 2 3 2" xfId="21821" xr:uid="{762A0182-D75C-4247-BFA0-7A37EB386B73}"/>
    <cellStyle name="Normalny 7 5 4 2 2 2 4" xfId="21822" xr:uid="{75E5D774-FE6D-4BD9-A775-8A34F6D06A40}"/>
    <cellStyle name="Normalny 7 5 4 2 2 3" xfId="21823" xr:uid="{CDA01C01-11D5-4493-96A3-0E4A915D4D14}"/>
    <cellStyle name="Normalny 7 5 4 2 2 3 2" xfId="21824" xr:uid="{CDA37BED-F1F9-4CBE-9206-7E76E8D5FA5F}"/>
    <cellStyle name="Normalny 7 5 4 2 2 3 2 2" xfId="21825" xr:uid="{C66095F9-D8A4-4F50-8B96-1F5ADFF73B0A}"/>
    <cellStyle name="Normalny 7 5 4 2 2 3 3" xfId="21826" xr:uid="{82F5A1BE-B191-4F7F-8C17-374A04C704A0}"/>
    <cellStyle name="Normalny 7 5 4 2 2 4" xfId="21827" xr:uid="{0509B835-6D41-4C21-A267-47746227F32A}"/>
    <cellStyle name="Normalny 7 5 4 2 2 4 2" xfId="21828" xr:uid="{35A3A55F-6068-4956-B580-E5D78064F185}"/>
    <cellStyle name="Normalny 7 5 4 2 2 5" xfId="21829" xr:uid="{26B7C266-59BD-4BCC-8753-2A68DA2F023E}"/>
    <cellStyle name="Normalny 7 5 4 2 3" xfId="21830" xr:uid="{D5E2223B-6954-4B43-A482-B0802705155B}"/>
    <cellStyle name="Normalny 7 5 4 2 3 2" xfId="21831" xr:uid="{444B385E-D0D2-45E0-95A6-9E20E8F42389}"/>
    <cellStyle name="Normalny 7 5 4 2 3 2 2" xfId="21832" xr:uid="{86F4BB1E-8BE1-4812-8423-E14D0509DC14}"/>
    <cellStyle name="Normalny 7 5 4 2 3 2 2 2" xfId="21833" xr:uid="{055C8942-1061-4034-B5B5-F2882496B83F}"/>
    <cellStyle name="Normalny 7 5 4 2 3 2 3" xfId="21834" xr:uid="{1FA7B447-5F47-4C8D-BF1C-E573259B37F7}"/>
    <cellStyle name="Normalny 7 5 4 2 3 3" xfId="21835" xr:uid="{EC133BD2-4477-461D-97E4-E73C9208D9E7}"/>
    <cellStyle name="Normalny 7 5 4 2 3 3 2" xfId="21836" xr:uid="{96B26673-D2DD-47A2-A0CF-BB1B4C743410}"/>
    <cellStyle name="Normalny 7 5 4 2 3 4" xfId="21837" xr:uid="{CCFF2ED6-1EEB-4FCE-AD07-4DB363B06A5F}"/>
    <cellStyle name="Normalny 7 5 4 2 4" xfId="21838" xr:uid="{40FCA500-2819-421F-B435-09A47168F5FE}"/>
    <cellStyle name="Normalny 7 5 4 2 4 2" xfId="21839" xr:uid="{FF36D077-77C3-4672-BCE0-CDE5650FA325}"/>
    <cellStyle name="Normalny 7 5 4 2 4 2 2" xfId="21840" xr:uid="{BAC6AA18-C0BF-4246-B38D-DEA4E0A999A5}"/>
    <cellStyle name="Normalny 7 5 4 2 4 3" xfId="21841" xr:uid="{ABCA45E7-9CCA-4998-9696-F87C78F21BA1}"/>
    <cellStyle name="Normalny 7 5 4 2 5" xfId="21842" xr:uid="{FA87A4E8-B087-43B8-9C63-D3638D30E7AF}"/>
    <cellStyle name="Normalny 7 5 4 2 5 2" xfId="21843" xr:uid="{591275B6-6D0B-4A40-AB3A-9E812161390B}"/>
    <cellStyle name="Normalny 7 5 4 2 6" xfId="21844" xr:uid="{AB97BE49-6AC1-4755-B341-4ACE69A52866}"/>
    <cellStyle name="Normalny 7 5 4 3" xfId="21845" xr:uid="{EF0C75CA-B1F7-4DF5-A8E6-D7A9EC17D585}"/>
    <cellStyle name="Normalny 7 5 4 3 2" xfId="21846" xr:uid="{BB6147A7-1B90-4A27-98A1-D73A2878B1F6}"/>
    <cellStyle name="Normalny 7 5 4 3 2 2" xfId="21847" xr:uid="{9049F757-4FDA-4BC8-96D0-65820FAF038A}"/>
    <cellStyle name="Normalny 7 5 4 3 2 2 2" xfId="21848" xr:uid="{549A2E78-2388-4176-BA63-28FB0ED29224}"/>
    <cellStyle name="Normalny 7 5 4 3 2 2 2 2" xfId="21849" xr:uid="{BC0ACD9B-4B80-4502-B51D-8A3225E0B530}"/>
    <cellStyle name="Normalny 7 5 4 3 2 2 3" xfId="21850" xr:uid="{BC5E7FC2-2138-4EDC-B929-4B1093F7E98F}"/>
    <cellStyle name="Normalny 7 5 4 3 2 3" xfId="21851" xr:uid="{68F1B479-5065-4DDC-868A-01E93F2CD8BF}"/>
    <cellStyle name="Normalny 7 5 4 3 2 3 2" xfId="21852" xr:uid="{9B90C130-92FB-4BED-BE53-08FCCA8A6AFA}"/>
    <cellStyle name="Normalny 7 5 4 3 2 4" xfId="21853" xr:uid="{3B4E8C80-BFDF-4354-AE95-E2CEA27185CD}"/>
    <cellStyle name="Normalny 7 5 4 3 3" xfId="21854" xr:uid="{E30539D8-F74F-4212-B714-DE081E68FF46}"/>
    <cellStyle name="Normalny 7 5 4 3 3 2" xfId="21855" xr:uid="{7A21C224-ACE9-4460-AA68-DDCCF5A55443}"/>
    <cellStyle name="Normalny 7 5 4 3 3 2 2" xfId="21856" xr:uid="{A7EF676C-5625-49F7-86BD-08727BF1C9B4}"/>
    <cellStyle name="Normalny 7 5 4 3 3 3" xfId="21857" xr:uid="{9EC08E72-6333-4C4B-8A48-E31908DF42C3}"/>
    <cellStyle name="Normalny 7 5 4 3 4" xfId="21858" xr:uid="{B313E6C1-EFC4-41F6-8085-BF796BB8D02D}"/>
    <cellStyle name="Normalny 7 5 4 3 4 2" xfId="21859" xr:uid="{A1E260B6-98A3-4C71-B38B-7FC7D3B29D1E}"/>
    <cellStyle name="Normalny 7 5 4 3 5" xfId="21860" xr:uid="{6C22D8CF-C4BF-43A7-8857-3A8D6D24F632}"/>
    <cellStyle name="Normalny 7 5 4 4" xfId="21861" xr:uid="{97DE65A2-805E-4B5E-9E36-63C525D52417}"/>
    <cellStyle name="Normalny 7 5 4 4 2" xfId="21862" xr:uid="{9CA4893E-B13C-4DF6-A185-1451A74A7D40}"/>
    <cellStyle name="Normalny 7 5 4 4 2 2" xfId="21863" xr:uid="{E4020A18-7E34-44C6-A026-B159FC10E0DE}"/>
    <cellStyle name="Normalny 7 5 4 4 2 2 2" xfId="21864" xr:uid="{2291E0F6-8F19-41BE-89C6-DD22E9938C26}"/>
    <cellStyle name="Normalny 7 5 4 4 2 3" xfId="21865" xr:uid="{25278205-769E-442E-A90F-42F11AFF6FCF}"/>
    <cellStyle name="Normalny 7 5 4 4 3" xfId="21866" xr:uid="{5CBD886C-F727-4612-9C58-651A4406450F}"/>
    <cellStyle name="Normalny 7 5 4 4 3 2" xfId="21867" xr:uid="{4AEF45DD-4C69-4037-A860-DA80DD1053E9}"/>
    <cellStyle name="Normalny 7 5 4 4 4" xfId="21868" xr:uid="{E0E63CD9-58B5-4E28-9993-3B3B91E5A85D}"/>
    <cellStyle name="Normalny 7 5 4 5" xfId="21869" xr:uid="{1747BB46-6BB7-4498-98FE-32255F36660C}"/>
    <cellStyle name="Normalny 7 5 4 5 2" xfId="21870" xr:uid="{F82A8995-8A16-4D8C-8A6D-7F2D5B979C71}"/>
    <cellStyle name="Normalny 7 5 4 5 2 2" xfId="21871" xr:uid="{39FBFCA1-FA67-4D2F-AF9B-55C5C4D37D43}"/>
    <cellStyle name="Normalny 7 5 4 5 3" xfId="21872" xr:uid="{9FBE07CD-6DAF-45F8-AECB-FB00184D114D}"/>
    <cellStyle name="Normalny 7 5 4 6" xfId="21873" xr:uid="{B0B3FF4E-1D7D-4928-A2B1-CFF385A89562}"/>
    <cellStyle name="Normalny 7 5 4 6 2" xfId="21874" xr:uid="{B170098A-EE32-495F-A515-4C410ED78CA4}"/>
    <cellStyle name="Normalny 7 5 4 7" xfId="21875" xr:uid="{D6616993-C773-4F4A-BE07-9AA0D4DC08C1}"/>
    <cellStyle name="Normalny 7 5 5" xfId="21876" xr:uid="{95BEBDAA-D70F-4E61-B564-D48CA4D94A27}"/>
    <cellStyle name="Normalny 7 5 5 2" xfId="21877" xr:uid="{D4486E18-A98E-4784-9A91-BA44CB3D5072}"/>
    <cellStyle name="Normalny 7 5 5 2 2" xfId="21878" xr:uid="{13B0E0D0-EE8A-4D47-A9C1-D0B2052EE7E0}"/>
    <cellStyle name="Normalny 7 5 5 2 2 2" xfId="21879" xr:uid="{837AC779-2E8D-446B-AD39-7342675B5397}"/>
    <cellStyle name="Normalny 7 5 5 2 2 2 2" xfId="21880" xr:uid="{4EF39F82-1DD5-4654-A1D3-867DC8C33FFA}"/>
    <cellStyle name="Normalny 7 5 5 2 2 2 2 2" xfId="21881" xr:uid="{850553CA-A2D1-44F8-B6D9-84FE898E0DB8}"/>
    <cellStyle name="Normalny 7 5 5 2 2 2 3" xfId="21882" xr:uid="{C7D72D99-9062-43FF-8948-8D3D9EE62805}"/>
    <cellStyle name="Normalny 7 5 5 2 2 3" xfId="21883" xr:uid="{5B89CBE5-2AE1-48C1-B9E7-62C6CA52C046}"/>
    <cellStyle name="Normalny 7 5 5 2 2 3 2" xfId="21884" xr:uid="{C9569AB1-91E1-4927-8F05-255EB8951D30}"/>
    <cellStyle name="Normalny 7 5 5 2 2 4" xfId="21885" xr:uid="{D5A8EC36-0AA8-4BB6-BFEA-8EDF2C5E2D08}"/>
    <cellStyle name="Normalny 7 5 5 2 3" xfId="21886" xr:uid="{AF6C2780-A99C-4E60-ACD9-6AFA6524836E}"/>
    <cellStyle name="Normalny 7 5 5 2 3 2" xfId="21887" xr:uid="{0979F550-3B3A-4FF8-9836-B4D4E8B461C5}"/>
    <cellStyle name="Normalny 7 5 5 2 3 2 2" xfId="21888" xr:uid="{E62486E2-8732-44C7-B687-EB028DDE813B}"/>
    <cellStyle name="Normalny 7 5 5 2 3 3" xfId="21889" xr:uid="{550017BE-2E8E-4131-9838-77411B7444B2}"/>
    <cellStyle name="Normalny 7 5 5 2 4" xfId="21890" xr:uid="{E43348DA-EFDC-45C9-9A45-D66866E20062}"/>
    <cellStyle name="Normalny 7 5 5 2 4 2" xfId="21891" xr:uid="{A6F4BF48-DCA8-4025-BA76-154069E6F1CF}"/>
    <cellStyle name="Normalny 7 5 5 2 5" xfId="21892" xr:uid="{8AD5FB5E-A5CE-4128-9002-CBF4CE0D3674}"/>
    <cellStyle name="Normalny 7 5 5 3" xfId="21893" xr:uid="{4D8D124B-7E98-43C0-8813-3A018A459A7D}"/>
    <cellStyle name="Normalny 7 5 5 3 2" xfId="21894" xr:uid="{DC18732C-7E82-4475-A5A7-6A1BBF2BAAB7}"/>
    <cellStyle name="Normalny 7 5 5 3 2 2" xfId="21895" xr:uid="{04C00F34-24A1-41DA-892B-7EC26B6BE925}"/>
    <cellStyle name="Normalny 7 5 5 3 2 2 2" xfId="21896" xr:uid="{F0AA7DDA-AA74-4189-B725-B0AE5640B4E3}"/>
    <cellStyle name="Normalny 7 5 5 3 2 3" xfId="21897" xr:uid="{78F2A148-0560-411B-8DE4-A5DFBC8081D4}"/>
    <cellStyle name="Normalny 7 5 5 3 3" xfId="21898" xr:uid="{0C78872E-3F45-4FF0-A10D-1C336A12E07B}"/>
    <cellStyle name="Normalny 7 5 5 3 3 2" xfId="21899" xr:uid="{4DC65B52-E84F-4EDA-884D-AA01BE8F1B7C}"/>
    <cellStyle name="Normalny 7 5 5 3 4" xfId="21900" xr:uid="{04D542DB-04DD-4A9D-AE86-00849D5D2869}"/>
    <cellStyle name="Normalny 7 5 5 4" xfId="21901" xr:uid="{5791CE9B-EF80-4C3B-8B2C-E3EA3FAB70CC}"/>
    <cellStyle name="Normalny 7 5 5 4 2" xfId="21902" xr:uid="{4D0F47F9-095C-40E5-AC81-0818BE6E7E0B}"/>
    <cellStyle name="Normalny 7 5 5 4 2 2" xfId="21903" xr:uid="{2653A9B5-F6B8-4AFA-8CB1-772DA7E412AB}"/>
    <cellStyle name="Normalny 7 5 5 4 3" xfId="21904" xr:uid="{65D5126E-FE1C-4B63-8C36-7A7654A8508D}"/>
    <cellStyle name="Normalny 7 5 5 5" xfId="21905" xr:uid="{9EA6ED13-916F-4492-AB26-665E75E5ED27}"/>
    <cellStyle name="Normalny 7 5 5 5 2" xfId="21906" xr:uid="{2FEAB589-0153-43D9-946C-C4D11817EDD4}"/>
    <cellStyle name="Normalny 7 5 5 6" xfId="21907" xr:uid="{A1E0FA6C-F539-4989-A3C4-24B068F2F518}"/>
    <cellStyle name="Normalny 7 5 6" xfId="21908" xr:uid="{D9DA5B57-F891-48D1-889F-731222ABCC04}"/>
    <cellStyle name="Normalny 7 5 6 2" xfId="21909" xr:uid="{FD22042C-46D3-40BD-BBFB-A6DDDB36E690}"/>
    <cellStyle name="Normalny 7 5 6 2 2" xfId="21910" xr:uid="{7BAC06F4-A79E-4664-9495-4FB7A5C79860}"/>
    <cellStyle name="Normalny 7 5 6 2 2 2" xfId="21911" xr:uid="{99DA62FF-026E-4EF7-9B32-388DFB858A23}"/>
    <cellStyle name="Normalny 7 5 6 2 2 2 2" xfId="21912" xr:uid="{A540098C-830F-49CC-B0BF-0C31671E0221}"/>
    <cellStyle name="Normalny 7 5 6 2 2 3" xfId="21913" xr:uid="{172552DF-B0FA-4DB1-8547-1BEE1135989C}"/>
    <cellStyle name="Normalny 7 5 6 2 3" xfId="21914" xr:uid="{9D6085D4-BA6C-4718-AA1F-CA96ACD4233D}"/>
    <cellStyle name="Normalny 7 5 6 2 3 2" xfId="21915" xr:uid="{6195F1E3-2D52-43A7-85F7-757FBB2CEE24}"/>
    <cellStyle name="Normalny 7 5 6 2 4" xfId="21916" xr:uid="{B4EA5A2C-77F4-4847-A72F-AF489EB2A93E}"/>
    <cellStyle name="Normalny 7 5 6 3" xfId="21917" xr:uid="{924CDDED-556E-4C36-83DB-6224F1437605}"/>
    <cellStyle name="Normalny 7 5 6 3 2" xfId="21918" xr:uid="{51229588-9A0E-4E67-94F2-2CCD43381FAA}"/>
    <cellStyle name="Normalny 7 5 6 3 2 2" xfId="21919" xr:uid="{735BA9F5-A571-4272-B970-152B9E451BBD}"/>
    <cellStyle name="Normalny 7 5 6 3 3" xfId="21920" xr:uid="{341078E1-F4E2-4772-B258-13DEA3CBF03B}"/>
    <cellStyle name="Normalny 7 5 6 4" xfId="21921" xr:uid="{E12831E4-C6A1-4E82-803D-4245F30DF619}"/>
    <cellStyle name="Normalny 7 5 6 4 2" xfId="21922" xr:uid="{E1D2C4E6-49F0-483E-B0ED-3C3B32D31788}"/>
    <cellStyle name="Normalny 7 5 6 5" xfId="21923" xr:uid="{83A203F7-9E1B-4AF3-AFB0-FE91021D0B6D}"/>
    <cellStyle name="Normalny 7 5 7" xfId="21924" xr:uid="{DBDFD760-B326-4B85-8AFA-002187BD2C45}"/>
    <cellStyle name="Normalny 7 5 7 2" xfId="21925" xr:uid="{530354A5-DFFA-42F0-9B38-18BB2854099E}"/>
    <cellStyle name="Normalny 7 5 7 2 2" xfId="21926" xr:uid="{720CD980-837A-46AF-B421-486141E8BF6B}"/>
    <cellStyle name="Normalny 7 5 7 2 2 2" xfId="21927" xr:uid="{DBFA0A13-981F-4953-AAAA-7E1D83F54971}"/>
    <cellStyle name="Normalny 7 5 7 2 3" xfId="21928" xr:uid="{5C3071BD-9736-4055-8898-07A3DCCCB4EF}"/>
    <cellStyle name="Normalny 7 5 7 3" xfId="21929" xr:uid="{B5070EDC-AC8C-43CC-BF44-E8D09154DF6F}"/>
    <cellStyle name="Normalny 7 5 7 3 2" xfId="21930" xr:uid="{3F0BAC30-402E-4212-8226-24C30039E9CF}"/>
    <cellStyle name="Normalny 7 5 7 4" xfId="21931" xr:uid="{72E75CF0-58BA-47E4-80FC-4916525B2FF2}"/>
    <cellStyle name="Normalny 7 5 8" xfId="21932" xr:uid="{7BAD3C30-D5FD-4E46-8C8D-4CEC0F42F97D}"/>
    <cellStyle name="Normalny 7 5 8 2" xfId="21933" xr:uid="{9414B145-73F0-41D3-BC42-52B5C8AF3515}"/>
    <cellStyle name="Normalny 7 5 8 2 2" xfId="21934" xr:uid="{681098EF-A238-446E-A50F-6BA513631211}"/>
    <cellStyle name="Normalny 7 5 8 3" xfId="21935" xr:uid="{7F62AAA8-C07F-4985-ABEA-B1D602747A22}"/>
    <cellStyle name="Normalny 7 5 9" xfId="21936" xr:uid="{97BAF608-0FC3-48C7-B0D2-09D5CD405D0A}"/>
    <cellStyle name="Normalny 7 5 9 2" xfId="21937" xr:uid="{775FB74C-A674-41D2-9AF6-F802A191E664}"/>
    <cellStyle name="Normalny 7 6" xfId="21938" xr:uid="{CC7F178A-2A2B-4C6C-8821-3483A8369A94}"/>
    <cellStyle name="Normalny 7 6 2" xfId="21939" xr:uid="{20622E55-32E6-4CF5-B8AE-C358F4B76803}"/>
    <cellStyle name="Normalny 7 6 2 2" xfId="21940" xr:uid="{09C95CE8-606D-49CD-B1D3-5733D7BE27D9}"/>
    <cellStyle name="Normalny 7 6 2 2 2" xfId="21941" xr:uid="{719FB477-DA0B-437B-B149-8F1C84A1738A}"/>
    <cellStyle name="Normalny 7 6 2 2 2 2" xfId="21942" xr:uid="{BF950E50-12E0-4782-AB9D-CACCCDAE18B9}"/>
    <cellStyle name="Normalny 7 6 2 2 2 2 2" xfId="21943" xr:uid="{96356675-1BF3-4164-A7F2-254D27AFA852}"/>
    <cellStyle name="Normalny 7 6 2 2 2 2 2 2" xfId="21944" xr:uid="{D6EB9E04-4A4D-45E4-8F58-3372C9B2328E}"/>
    <cellStyle name="Normalny 7 6 2 2 2 2 2 2 2" xfId="21945" xr:uid="{A678822A-5F40-4DC7-830A-7779BF9D81A0}"/>
    <cellStyle name="Normalny 7 6 2 2 2 2 2 2 2 2" xfId="21946" xr:uid="{A647EC60-A4B8-44D4-BF82-5CFF368AF479}"/>
    <cellStyle name="Normalny 7 6 2 2 2 2 2 2 3" xfId="21947" xr:uid="{9D65403C-63D3-4468-A9C0-C953F621B1AA}"/>
    <cellStyle name="Normalny 7 6 2 2 2 2 2 3" xfId="21948" xr:uid="{31A6EE67-AB29-45CA-BCA3-6F4F7043F24A}"/>
    <cellStyle name="Normalny 7 6 2 2 2 2 2 3 2" xfId="21949" xr:uid="{64E9BDC3-757D-4636-9F8B-E0C9FC0654C0}"/>
    <cellStyle name="Normalny 7 6 2 2 2 2 2 4" xfId="21950" xr:uid="{EFE2FD68-0218-4900-A28B-1F7635EEABEE}"/>
    <cellStyle name="Normalny 7 6 2 2 2 2 3" xfId="21951" xr:uid="{73301361-68A1-4B41-AA87-768F63E9DE83}"/>
    <cellStyle name="Normalny 7 6 2 2 2 2 3 2" xfId="21952" xr:uid="{4358AE58-A085-4AEA-BC71-CA528910B0EC}"/>
    <cellStyle name="Normalny 7 6 2 2 2 2 3 2 2" xfId="21953" xr:uid="{9CC21ABD-F367-4304-AB12-94D447DF6E38}"/>
    <cellStyle name="Normalny 7 6 2 2 2 2 3 3" xfId="21954" xr:uid="{F1D8F468-1319-4EA4-AD30-CB15DA9CC183}"/>
    <cellStyle name="Normalny 7 6 2 2 2 2 4" xfId="21955" xr:uid="{B03C9951-8C9C-4344-B141-A15A2147970E}"/>
    <cellStyle name="Normalny 7 6 2 2 2 2 4 2" xfId="21956" xr:uid="{E41E9D41-D306-4452-AA9E-7640B17996F7}"/>
    <cellStyle name="Normalny 7 6 2 2 2 2 5" xfId="21957" xr:uid="{26A2EA28-ED79-44DF-988D-081107AE8BE1}"/>
    <cellStyle name="Normalny 7 6 2 2 2 3" xfId="21958" xr:uid="{5EA5B40E-39E0-4C01-967E-285C2BF87F98}"/>
    <cellStyle name="Normalny 7 6 2 2 2 3 2" xfId="21959" xr:uid="{7DC60591-CED6-43E6-9A66-CF847AD9F395}"/>
    <cellStyle name="Normalny 7 6 2 2 2 3 2 2" xfId="21960" xr:uid="{B13236B0-F827-44F3-9C1E-ADEFDD2F4155}"/>
    <cellStyle name="Normalny 7 6 2 2 2 3 2 2 2" xfId="21961" xr:uid="{61EBC951-02E4-47F0-A8CD-332F96B228BD}"/>
    <cellStyle name="Normalny 7 6 2 2 2 3 2 3" xfId="21962" xr:uid="{6AB22273-5160-4F0C-B9F4-99B10F211FDE}"/>
    <cellStyle name="Normalny 7 6 2 2 2 3 3" xfId="21963" xr:uid="{DCB0579D-6167-49BF-ADA2-68FA435C706C}"/>
    <cellStyle name="Normalny 7 6 2 2 2 3 3 2" xfId="21964" xr:uid="{FC2EB937-5B07-45C8-8569-C0CBF981856B}"/>
    <cellStyle name="Normalny 7 6 2 2 2 3 4" xfId="21965" xr:uid="{906D52D2-B0A7-40F5-8615-96A4D46AA467}"/>
    <cellStyle name="Normalny 7 6 2 2 2 4" xfId="21966" xr:uid="{A7DEEF2A-CB16-4E77-BBBA-4E7D7618ABE4}"/>
    <cellStyle name="Normalny 7 6 2 2 2 4 2" xfId="21967" xr:uid="{D4869CE8-A6FA-49DA-BB21-ECAB85B4A54A}"/>
    <cellStyle name="Normalny 7 6 2 2 2 4 2 2" xfId="21968" xr:uid="{6274E69E-3EA0-4BF9-A805-98E006885406}"/>
    <cellStyle name="Normalny 7 6 2 2 2 4 3" xfId="21969" xr:uid="{32966897-7EE0-4A93-AAE5-3C587C478370}"/>
    <cellStyle name="Normalny 7 6 2 2 2 5" xfId="21970" xr:uid="{326F74FB-1483-4FAB-923C-13A271710B80}"/>
    <cellStyle name="Normalny 7 6 2 2 2 5 2" xfId="21971" xr:uid="{0577BA4F-3A09-4050-94E0-4C9D8C6840A3}"/>
    <cellStyle name="Normalny 7 6 2 2 2 6" xfId="21972" xr:uid="{4E59C0A1-1BC3-434C-9285-D64A24FEAAAA}"/>
    <cellStyle name="Normalny 7 6 2 2 3" xfId="21973" xr:uid="{62095784-645C-4B45-9761-5D9B0F798EEC}"/>
    <cellStyle name="Normalny 7 6 2 2 3 2" xfId="21974" xr:uid="{0A9A2A34-94F9-4300-B6DF-7391F871CB17}"/>
    <cellStyle name="Normalny 7 6 2 2 3 2 2" xfId="21975" xr:uid="{A21675AA-4BA0-472C-BE5C-5390F49B5394}"/>
    <cellStyle name="Normalny 7 6 2 2 3 2 2 2" xfId="21976" xr:uid="{CC5592DC-9ADF-4DF0-90AC-5FEFB930B81E}"/>
    <cellStyle name="Normalny 7 6 2 2 3 2 2 2 2" xfId="21977" xr:uid="{32935FAB-2C5C-46C6-8D55-36CB26BA9145}"/>
    <cellStyle name="Normalny 7 6 2 2 3 2 2 3" xfId="21978" xr:uid="{B8DF0793-93BE-438F-8D52-BD0A23ECAFF9}"/>
    <cellStyle name="Normalny 7 6 2 2 3 2 3" xfId="21979" xr:uid="{949010FF-9573-43FC-BD6D-F066CECD2284}"/>
    <cellStyle name="Normalny 7 6 2 2 3 2 3 2" xfId="21980" xr:uid="{9ABCA2C5-D40B-4D82-91A6-A72EA81D0CE5}"/>
    <cellStyle name="Normalny 7 6 2 2 3 2 4" xfId="21981" xr:uid="{EBB2BF96-1CB7-452D-A6E1-EB79AAECBF81}"/>
    <cellStyle name="Normalny 7 6 2 2 3 3" xfId="21982" xr:uid="{426E59BC-4444-4C09-9079-7BC75BD2992E}"/>
    <cellStyle name="Normalny 7 6 2 2 3 3 2" xfId="21983" xr:uid="{FE03578B-BDA1-4438-9886-0FC3E63AAD78}"/>
    <cellStyle name="Normalny 7 6 2 2 3 3 2 2" xfId="21984" xr:uid="{B9F64DA6-1BCE-44F6-9C87-9D8705D36E94}"/>
    <cellStyle name="Normalny 7 6 2 2 3 3 3" xfId="21985" xr:uid="{0C357C59-4900-4D8F-8546-A448CB7A5AEB}"/>
    <cellStyle name="Normalny 7 6 2 2 3 4" xfId="21986" xr:uid="{1B27D41B-2DEB-449F-A800-0D0CFC7433B2}"/>
    <cellStyle name="Normalny 7 6 2 2 3 4 2" xfId="21987" xr:uid="{F65D7113-E219-4B85-954E-1ABD7D71E0E8}"/>
    <cellStyle name="Normalny 7 6 2 2 3 5" xfId="21988" xr:uid="{78C660B9-C84A-42BF-BF75-BA5E8F4C39E7}"/>
    <cellStyle name="Normalny 7 6 2 2 4" xfId="21989" xr:uid="{50D408F3-8D5F-42B3-9B28-81941B489DA3}"/>
    <cellStyle name="Normalny 7 6 2 2 4 2" xfId="21990" xr:uid="{F7697FE9-C292-4C15-B442-1ACB9209338F}"/>
    <cellStyle name="Normalny 7 6 2 2 4 2 2" xfId="21991" xr:uid="{91864E02-553B-4051-AA4D-DC5BF960C703}"/>
    <cellStyle name="Normalny 7 6 2 2 4 2 2 2" xfId="21992" xr:uid="{32869730-C4B9-4C5A-A724-A75AEFDD4F93}"/>
    <cellStyle name="Normalny 7 6 2 2 4 2 3" xfId="21993" xr:uid="{3D7869FF-3034-4B09-9639-AAE5BDC5C82B}"/>
    <cellStyle name="Normalny 7 6 2 2 4 3" xfId="21994" xr:uid="{590DA4B7-9E3D-4EF1-8271-4F2F013674C7}"/>
    <cellStyle name="Normalny 7 6 2 2 4 3 2" xfId="21995" xr:uid="{652E7557-F56F-42CD-8AAF-F82298D984DD}"/>
    <cellStyle name="Normalny 7 6 2 2 4 4" xfId="21996" xr:uid="{6356FB36-7BF4-443B-B3BD-F6D5E72F19E5}"/>
    <cellStyle name="Normalny 7 6 2 2 5" xfId="21997" xr:uid="{6A9FAAD5-8C06-4854-BBB7-2232327CDCB6}"/>
    <cellStyle name="Normalny 7 6 2 2 5 2" xfId="21998" xr:uid="{E4C5201D-D6D3-4A42-838C-D20F686267D7}"/>
    <cellStyle name="Normalny 7 6 2 2 5 2 2" xfId="21999" xr:uid="{21925155-7F3E-4221-9223-3838E0EBC2EB}"/>
    <cellStyle name="Normalny 7 6 2 2 5 3" xfId="22000" xr:uid="{E0639B6A-ABD3-4B3E-B0CB-7A16EB76F5C3}"/>
    <cellStyle name="Normalny 7 6 2 2 6" xfId="22001" xr:uid="{2608823C-B350-4F1B-86BB-B4FFAE09E5EE}"/>
    <cellStyle name="Normalny 7 6 2 2 6 2" xfId="22002" xr:uid="{19BF76DC-F308-479E-B229-2AF9109856EF}"/>
    <cellStyle name="Normalny 7 6 2 2 7" xfId="22003" xr:uid="{2EA10E6C-C5C9-4D8E-8646-DDBDB8E937F2}"/>
    <cellStyle name="Normalny 7 6 2 3" xfId="22004" xr:uid="{AE413BB7-F9C0-4380-8130-1B3EB66C8EBB}"/>
    <cellStyle name="Normalny 7 6 2 3 2" xfId="22005" xr:uid="{08832C4A-2A34-4FCD-B5C3-2E0F30FABF3D}"/>
    <cellStyle name="Normalny 7 6 2 3 2 2" xfId="22006" xr:uid="{8CA60978-3B9C-4EDD-AC11-C8A9E946EBCF}"/>
    <cellStyle name="Normalny 7 6 2 3 2 2 2" xfId="22007" xr:uid="{F3C94D2A-90FE-407F-A275-56A2023C5B0C}"/>
    <cellStyle name="Normalny 7 6 2 3 2 2 2 2" xfId="22008" xr:uid="{99364FBE-13EF-4413-A597-4D26CF803C68}"/>
    <cellStyle name="Normalny 7 6 2 3 2 2 2 2 2" xfId="22009" xr:uid="{24177D1C-3A53-420D-9527-CDA03347403E}"/>
    <cellStyle name="Normalny 7 6 2 3 2 2 2 3" xfId="22010" xr:uid="{B1602C34-0FE5-476C-8294-AE20995AAA72}"/>
    <cellStyle name="Normalny 7 6 2 3 2 2 3" xfId="22011" xr:uid="{30324340-EFB4-43DA-97C4-9E27B4A937D4}"/>
    <cellStyle name="Normalny 7 6 2 3 2 2 3 2" xfId="22012" xr:uid="{6946C8DA-6A64-46E2-8EAE-E30405025399}"/>
    <cellStyle name="Normalny 7 6 2 3 2 2 4" xfId="22013" xr:uid="{DA591FFD-F77F-4B64-A357-F45462EA1135}"/>
    <cellStyle name="Normalny 7 6 2 3 2 3" xfId="22014" xr:uid="{EA2DBE92-9DEC-423E-BE88-34DCAD4D7FD1}"/>
    <cellStyle name="Normalny 7 6 2 3 2 3 2" xfId="22015" xr:uid="{141C4076-240E-41FA-BE34-14CD53FE224E}"/>
    <cellStyle name="Normalny 7 6 2 3 2 3 2 2" xfId="22016" xr:uid="{E947196A-FAEE-4DEE-B470-B62463D59D17}"/>
    <cellStyle name="Normalny 7 6 2 3 2 3 3" xfId="22017" xr:uid="{CC374695-D536-4819-93F2-59B7E75A9378}"/>
    <cellStyle name="Normalny 7 6 2 3 2 4" xfId="22018" xr:uid="{87C188E4-FED3-44B2-8441-3FB81B0CD3AC}"/>
    <cellStyle name="Normalny 7 6 2 3 2 4 2" xfId="22019" xr:uid="{8BCDDB61-E340-4CF4-B7AB-39536507E3A5}"/>
    <cellStyle name="Normalny 7 6 2 3 2 5" xfId="22020" xr:uid="{73F0ECCB-CBF0-41EA-BB54-E3D7875D39AA}"/>
    <cellStyle name="Normalny 7 6 2 3 3" xfId="22021" xr:uid="{B841CD9B-A030-46F1-8457-A66C241B0A24}"/>
    <cellStyle name="Normalny 7 6 2 3 3 2" xfId="22022" xr:uid="{3CAFFAC6-1A3F-485A-B385-BFA6B95A8D81}"/>
    <cellStyle name="Normalny 7 6 2 3 3 2 2" xfId="22023" xr:uid="{89A252C7-9A1F-4F1F-9E06-4151755F6610}"/>
    <cellStyle name="Normalny 7 6 2 3 3 2 2 2" xfId="22024" xr:uid="{856243E6-60E9-4C47-A0B5-7A26FE8EDD1B}"/>
    <cellStyle name="Normalny 7 6 2 3 3 2 3" xfId="22025" xr:uid="{9DB3B0CF-7E13-4372-81C9-21E56A813919}"/>
    <cellStyle name="Normalny 7 6 2 3 3 3" xfId="22026" xr:uid="{255904A9-B9B6-47E9-80A8-0F947E178512}"/>
    <cellStyle name="Normalny 7 6 2 3 3 3 2" xfId="22027" xr:uid="{DF4B0F3B-B8C6-4CA0-A82C-72AAE2107781}"/>
    <cellStyle name="Normalny 7 6 2 3 3 4" xfId="22028" xr:uid="{01D98781-FBF0-4DB6-B416-ABC2FFF702CE}"/>
    <cellStyle name="Normalny 7 6 2 3 4" xfId="22029" xr:uid="{54CFD78D-98EB-4CC5-9FBB-06D6E3818397}"/>
    <cellStyle name="Normalny 7 6 2 3 4 2" xfId="22030" xr:uid="{54D3FB00-24C6-4635-B022-93752E0F9CED}"/>
    <cellStyle name="Normalny 7 6 2 3 4 2 2" xfId="22031" xr:uid="{DA31A160-7B7B-4083-9A4D-0EF475294401}"/>
    <cellStyle name="Normalny 7 6 2 3 4 3" xfId="22032" xr:uid="{9A078146-3CC6-4A84-BACD-A54DB79985DC}"/>
    <cellStyle name="Normalny 7 6 2 3 5" xfId="22033" xr:uid="{30C78429-63E1-484C-B369-884460AB7FE6}"/>
    <cellStyle name="Normalny 7 6 2 3 5 2" xfId="22034" xr:uid="{1F1061A3-61E6-403F-A66F-1664BEB668B5}"/>
    <cellStyle name="Normalny 7 6 2 3 6" xfId="22035" xr:uid="{A8DF6946-3915-4AAD-9CF7-6BF4FE65050F}"/>
    <cellStyle name="Normalny 7 6 2 4" xfId="22036" xr:uid="{4CC2D62A-48F0-416D-8514-1F0D4490694A}"/>
    <cellStyle name="Normalny 7 6 2 4 2" xfId="22037" xr:uid="{8426B564-ED86-4EB1-B01E-BB885B6AD754}"/>
    <cellStyle name="Normalny 7 6 2 4 2 2" xfId="22038" xr:uid="{558A33C2-8A7D-45E2-A2CF-4B9C2883952C}"/>
    <cellStyle name="Normalny 7 6 2 4 2 2 2" xfId="22039" xr:uid="{C70321C9-5592-4D7D-8B9A-81AD932427BA}"/>
    <cellStyle name="Normalny 7 6 2 4 2 2 2 2" xfId="22040" xr:uid="{BAF17652-1237-4272-BA7D-44F331A06E41}"/>
    <cellStyle name="Normalny 7 6 2 4 2 2 3" xfId="22041" xr:uid="{B1023A47-995C-4DED-BD07-D912292206B5}"/>
    <cellStyle name="Normalny 7 6 2 4 2 3" xfId="22042" xr:uid="{04178928-A902-4D69-A51B-674A2867D52E}"/>
    <cellStyle name="Normalny 7 6 2 4 2 3 2" xfId="22043" xr:uid="{EA42CAE1-133D-40E1-A98C-E23D98F28BA8}"/>
    <cellStyle name="Normalny 7 6 2 4 2 4" xfId="22044" xr:uid="{FD093945-C908-4645-B14F-281F046C6D58}"/>
    <cellStyle name="Normalny 7 6 2 4 3" xfId="22045" xr:uid="{0DB7397F-C012-4EFC-98AA-FE10CC2B876D}"/>
    <cellStyle name="Normalny 7 6 2 4 3 2" xfId="22046" xr:uid="{D3078025-3D0C-4BE4-9113-9B6BBCACF796}"/>
    <cellStyle name="Normalny 7 6 2 4 3 2 2" xfId="22047" xr:uid="{08D05FB0-06FC-41E6-9C3C-433B41CA53BD}"/>
    <cellStyle name="Normalny 7 6 2 4 3 3" xfId="22048" xr:uid="{2C2FCC29-72AB-4483-9B1A-F8F19C7356F7}"/>
    <cellStyle name="Normalny 7 6 2 4 4" xfId="22049" xr:uid="{36FAA395-162B-4B42-8A1A-D8FC01B0D698}"/>
    <cellStyle name="Normalny 7 6 2 4 4 2" xfId="22050" xr:uid="{0F6A339C-8141-4D7C-8095-C9337C85AE17}"/>
    <cellStyle name="Normalny 7 6 2 4 5" xfId="22051" xr:uid="{0F4C9D0F-1D57-4905-ABA1-EE198923E774}"/>
    <cellStyle name="Normalny 7 6 2 5" xfId="22052" xr:uid="{B0044D89-55D0-4AC1-9FF8-9CA6865C30A6}"/>
    <cellStyle name="Normalny 7 6 2 5 2" xfId="22053" xr:uid="{822548FE-0CCC-41E2-9B98-15F374F34B71}"/>
    <cellStyle name="Normalny 7 6 2 5 2 2" xfId="22054" xr:uid="{08FE65AD-2CE7-426B-8EB7-B8BC74B4E043}"/>
    <cellStyle name="Normalny 7 6 2 5 2 2 2" xfId="22055" xr:uid="{88068A3E-72F7-4D29-8EA7-BCBF72BD3666}"/>
    <cellStyle name="Normalny 7 6 2 5 2 3" xfId="22056" xr:uid="{B42D305B-7164-4B30-95AE-52258CEB6B7A}"/>
    <cellStyle name="Normalny 7 6 2 5 3" xfId="22057" xr:uid="{7034AE6E-2A07-4B0C-9A23-7428A6F51731}"/>
    <cellStyle name="Normalny 7 6 2 5 3 2" xfId="22058" xr:uid="{09042618-2CB2-432B-A991-2FC53DD98EFF}"/>
    <cellStyle name="Normalny 7 6 2 5 4" xfId="22059" xr:uid="{DEB67243-D2D0-42FC-AFA6-A29BFD0C9EC0}"/>
    <cellStyle name="Normalny 7 6 2 6" xfId="22060" xr:uid="{188BECE4-EBC8-4764-98AF-3DFC2FF6013C}"/>
    <cellStyle name="Normalny 7 6 2 6 2" xfId="22061" xr:uid="{8B85E64B-A214-44B4-8340-3B3B0BE166B1}"/>
    <cellStyle name="Normalny 7 6 2 6 2 2" xfId="22062" xr:uid="{CF2BF4E3-68EF-47C0-89DA-36AB3237B637}"/>
    <cellStyle name="Normalny 7 6 2 6 3" xfId="22063" xr:uid="{150E1A45-F7DF-48ED-81AB-13A1C7CB1191}"/>
    <cellStyle name="Normalny 7 6 2 7" xfId="22064" xr:uid="{1383087A-9790-4FC6-89D2-C26DEFD3DE74}"/>
    <cellStyle name="Normalny 7 6 2 7 2" xfId="22065" xr:uid="{9AA65C3A-1ADF-4338-B008-9F213A3E25D3}"/>
    <cellStyle name="Normalny 7 6 2 8" xfId="22066" xr:uid="{47AE4B5A-C901-4AD0-A94B-437722DF8A00}"/>
    <cellStyle name="Normalny 7 6 3" xfId="22067" xr:uid="{4491681E-B8DF-4FC7-93D7-A8F897589E53}"/>
    <cellStyle name="Normalny 7 6 3 2" xfId="22068" xr:uid="{5A956E2C-19CA-458C-9634-A5F685454915}"/>
    <cellStyle name="Normalny 7 6 3 2 2" xfId="22069" xr:uid="{006854D0-04AB-48C9-B7FE-8D5119276605}"/>
    <cellStyle name="Normalny 7 6 3 2 2 2" xfId="22070" xr:uid="{BBEF1784-FD59-469F-9333-CA79E0089F68}"/>
    <cellStyle name="Normalny 7 6 3 2 2 2 2" xfId="22071" xr:uid="{27F47D17-D9A4-4ABC-A02A-523DBE0B5F08}"/>
    <cellStyle name="Normalny 7 6 3 2 2 2 2 2" xfId="22072" xr:uid="{5630B83B-8A2C-454C-8E45-5168EF87A05E}"/>
    <cellStyle name="Normalny 7 6 3 2 2 2 2 2 2" xfId="22073" xr:uid="{BFEF6085-3EB7-47E2-9D4E-0B93E25E1DA5}"/>
    <cellStyle name="Normalny 7 6 3 2 2 2 2 3" xfId="22074" xr:uid="{137E3F2A-5C38-4221-90CC-4991921AB787}"/>
    <cellStyle name="Normalny 7 6 3 2 2 2 3" xfId="22075" xr:uid="{43831843-B1AC-45E1-86C7-A5299144E6E4}"/>
    <cellStyle name="Normalny 7 6 3 2 2 2 3 2" xfId="22076" xr:uid="{E2E13C62-D986-4C06-938F-81F3B6FA38DA}"/>
    <cellStyle name="Normalny 7 6 3 2 2 2 4" xfId="22077" xr:uid="{A680530E-5B09-4311-9570-A2D10E4342B5}"/>
    <cellStyle name="Normalny 7 6 3 2 2 3" xfId="22078" xr:uid="{485889D3-3738-4F5E-81C4-252BDC356810}"/>
    <cellStyle name="Normalny 7 6 3 2 2 3 2" xfId="22079" xr:uid="{F16F78FE-E72E-4A21-BE60-693022CFC693}"/>
    <cellStyle name="Normalny 7 6 3 2 2 3 2 2" xfId="22080" xr:uid="{0C7DDB49-F46B-4AC8-BCC9-4CA7D8B26844}"/>
    <cellStyle name="Normalny 7 6 3 2 2 3 3" xfId="22081" xr:uid="{01842606-ED20-4065-8999-D04ADCACF76D}"/>
    <cellStyle name="Normalny 7 6 3 2 2 4" xfId="22082" xr:uid="{82CB79DF-F3F3-4884-A886-F81FE83D5A34}"/>
    <cellStyle name="Normalny 7 6 3 2 2 4 2" xfId="22083" xr:uid="{1D4A81CB-9348-4AF4-B4D3-FDB20F96D2E7}"/>
    <cellStyle name="Normalny 7 6 3 2 2 5" xfId="22084" xr:uid="{BE73E7D7-3B68-4019-850F-DB210D2D8A1A}"/>
    <cellStyle name="Normalny 7 6 3 2 3" xfId="22085" xr:uid="{12D8D986-E92E-45CB-AD25-3E2F8E506659}"/>
    <cellStyle name="Normalny 7 6 3 2 3 2" xfId="22086" xr:uid="{6AFFE7C3-469B-479C-988E-2F2BB4A430E0}"/>
    <cellStyle name="Normalny 7 6 3 2 3 2 2" xfId="22087" xr:uid="{0BE8364E-E30F-45CD-AE7B-C8E75F00508A}"/>
    <cellStyle name="Normalny 7 6 3 2 3 2 2 2" xfId="22088" xr:uid="{4B77F9AA-2CC5-43D6-A6BC-4AD6450369B3}"/>
    <cellStyle name="Normalny 7 6 3 2 3 2 3" xfId="22089" xr:uid="{4060E2BF-5970-48B2-A6E8-6B1D2B73B860}"/>
    <cellStyle name="Normalny 7 6 3 2 3 3" xfId="22090" xr:uid="{573D2A0A-57C2-4ABB-8D83-5317571EABB8}"/>
    <cellStyle name="Normalny 7 6 3 2 3 3 2" xfId="22091" xr:uid="{4596F9C4-F6A7-41B2-9601-C8D74088EFC3}"/>
    <cellStyle name="Normalny 7 6 3 2 3 4" xfId="22092" xr:uid="{240A6199-BE89-4C82-A8D4-B88DEE4F2472}"/>
    <cellStyle name="Normalny 7 6 3 2 4" xfId="22093" xr:uid="{8CFC6E39-F320-4FFF-B0F4-DD0D2D9ED09D}"/>
    <cellStyle name="Normalny 7 6 3 2 4 2" xfId="22094" xr:uid="{1E2748FA-8419-4283-B28F-E9861C1FC626}"/>
    <cellStyle name="Normalny 7 6 3 2 4 2 2" xfId="22095" xr:uid="{5CF64243-92FA-4715-8176-561ABCF2141C}"/>
    <cellStyle name="Normalny 7 6 3 2 4 3" xfId="22096" xr:uid="{08C1EA9D-F5EF-4636-84BF-1C9336B3A408}"/>
    <cellStyle name="Normalny 7 6 3 2 5" xfId="22097" xr:uid="{9C0A7611-11FA-4881-BAE0-2485E421C3FF}"/>
    <cellStyle name="Normalny 7 6 3 2 5 2" xfId="22098" xr:uid="{47E4FED2-ADFF-4181-BDEC-3CEE60A09E4D}"/>
    <cellStyle name="Normalny 7 6 3 2 6" xfId="22099" xr:uid="{F7A491B4-47D2-4AD6-9502-7FED78C6E09F}"/>
    <cellStyle name="Normalny 7 6 3 3" xfId="22100" xr:uid="{5AA4A15F-D816-4301-826A-508D4EFC7A74}"/>
    <cellStyle name="Normalny 7 6 3 3 2" xfId="22101" xr:uid="{066BC07C-E2C8-447B-9B12-214ADFFA8E5E}"/>
    <cellStyle name="Normalny 7 6 3 3 2 2" xfId="22102" xr:uid="{3F9260B0-3A90-4CF4-BBD1-C87D02065440}"/>
    <cellStyle name="Normalny 7 6 3 3 2 2 2" xfId="22103" xr:uid="{A5C7ADBF-F583-4A43-867F-BF4523DF6508}"/>
    <cellStyle name="Normalny 7 6 3 3 2 2 2 2" xfId="22104" xr:uid="{5F494660-5AD7-497F-AF55-823681AE2056}"/>
    <cellStyle name="Normalny 7 6 3 3 2 2 3" xfId="22105" xr:uid="{042FC85E-7AD9-431E-98E6-FACE06987ECE}"/>
    <cellStyle name="Normalny 7 6 3 3 2 3" xfId="22106" xr:uid="{2EA247BC-E41D-49FA-80D0-DEFBE72649A3}"/>
    <cellStyle name="Normalny 7 6 3 3 2 3 2" xfId="22107" xr:uid="{B041F7A6-3901-497D-AA86-0F0E953302E9}"/>
    <cellStyle name="Normalny 7 6 3 3 2 4" xfId="22108" xr:uid="{30F0343F-EC7D-4F44-9EDD-4E202B167A77}"/>
    <cellStyle name="Normalny 7 6 3 3 3" xfId="22109" xr:uid="{FBC3B7AE-E0BC-4FC1-BE33-57666E19B55A}"/>
    <cellStyle name="Normalny 7 6 3 3 3 2" xfId="22110" xr:uid="{B75756B6-F00E-40B9-A1FA-05448554851A}"/>
    <cellStyle name="Normalny 7 6 3 3 3 2 2" xfId="22111" xr:uid="{4C8923DB-7C51-4320-B815-4E8E5D582789}"/>
    <cellStyle name="Normalny 7 6 3 3 3 3" xfId="22112" xr:uid="{E0AF8AE7-413E-455B-9C73-6E18219DFCC9}"/>
    <cellStyle name="Normalny 7 6 3 3 4" xfId="22113" xr:uid="{460EDE21-93FD-4C0E-AEB8-3BA86C23B01C}"/>
    <cellStyle name="Normalny 7 6 3 3 4 2" xfId="22114" xr:uid="{EF61DE52-11DA-414F-B1F1-FD1DDFC2CEF5}"/>
    <cellStyle name="Normalny 7 6 3 3 5" xfId="22115" xr:uid="{3FD229A3-3BB0-464D-AB5C-FB59DB0B3528}"/>
    <cellStyle name="Normalny 7 6 3 4" xfId="22116" xr:uid="{C5E4DD82-6FA6-40EF-89C5-A71DE94216A4}"/>
    <cellStyle name="Normalny 7 6 3 4 2" xfId="22117" xr:uid="{E2A53B8D-1A17-449E-82ED-1EFFDD9BCC0A}"/>
    <cellStyle name="Normalny 7 6 3 4 2 2" xfId="22118" xr:uid="{1077611D-1574-4D94-A3E1-97A080E69097}"/>
    <cellStyle name="Normalny 7 6 3 4 2 2 2" xfId="22119" xr:uid="{0618C248-897C-4DDB-A1B3-9FF9E33228D0}"/>
    <cellStyle name="Normalny 7 6 3 4 2 3" xfId="22120" xr:uid="{0F29577B-2FDE-489E-802A-2197762AFBF0}"/>
    <cellStyle name="Normalny 7 6 3 4 3" xfId="22121" xr:uid="{FF252F98-36A3-47D9-88F9-AEED46E77040}"/>
    <cellStyle name="Normalny 7 6 3 4 3 2" xfId="22122" xr:uid="{8D86F98C-C11A-4F36-912D-3F60C1B9B816}"/>
    <cellStyle name="Normalny 7 6 3 4 4" xfId="22123" xr:uid="{5A0AEF73-E404-402E-9504-D2A7BC454609}"/>
    <cellStyle name="Normalny 7 6 3 5" xfId="22124" xr:uid="{19F104BD-9630-4886-B800-2608938FAA09}"/>
    <cellStyle name="Normalny 7 6 3 5 2" xfId="22125" xr:uid="{A90E863F-77F2-400F-90B3-CEEE16FF8CDA}"/>
    <cellStyle name="Normalny 7 6 3 5 2 2" xfId="22126" xr:uid="{28E209E9-F771-4536-B39A-BF6DC6593E77}"/>
    <cellStyle name="Normalny 7 6 3 5 3" xfId="22127" xr:uid="{CD05E372-A6E0-4A4D-9492-4DBD82FA2849}"/>
    <cellStyle name="Normalny 7 6 3 6" xfId="22128" xr:uid="{EB0D9D4F-4A49-489A-8F14-7AB871C6DFB6}"/>
    <cellStyle name="Normalny 7 6 3 6 2" xfId="22129" xr:uid="{C90C8784-2169-4BAB-9B62-B07E35DD2065}"/>
    <cellStyle name="Normalny 7 6 3 7" xfId="22130" xr:uid="{8AFE670E-A0A9-4A85-B859-513660D65564}"/>
    <cellStyle name="Normalny 7 6 4" xfId="22131" xr:uid="{9031F474-E156-433C-B9AF-5F2F525F74B8}"/>
    <cellStyle name="Normalny 7 6 4 2" xfId="22132" xr:uid="{F3BDB218-0D81-4E42-9B86-ACA6E0FD25C0}"/>
    <cellStyle name="Normalny 7 6 4 2 2" xfId="22133" xr:uid="{88580EBB-3E5F-4BE7-9551-BB284F673577}"/>
    <cellStyle name="Normalny 7 6 4 2 2 2" xfId="22134" xr:uid="{71FACA5B-92BA-4266-A980-6536E49D27EA}"/>
    <cellStyle name="Normalny 7 6 4 2 2 2 2" xfId="22135" xr:uid="{8FE73428-ED1E-4B87-8679-6FF0E7EF4C49}"/>
    <cellStyle name="Normalny 7 6 4 2 2 2 2 2" xfId="22136" xr:uid="{9701890A-FB99-444C-8D01-8767389642A6}"/>
    <cellStyle name="Normalny 7 6 4 2 2 2 3" xfId="22137" xr:uid="{ED38C369-3C0E-4C7A-9CA2-F503927E590E}"/>
    <cellStyle name="Normalny 7 6 4 2 2 3" xfId="22138" xr:uid="{720764B9-0003-414A-A94F-421C7E9795E3}"/>
    <cellStyle name="Normalny 7 6 4 2 2 3 2" xfId="22139" xr:uid="{00BFAF1C-3E60-4C3F-B2B2-05C259BF597A}"/>
    <cellStyle name="Normalny 7 6 4 2 2 4" xfId="22140" xr:uid="{53EB5896-83A1-42FB-9159-44E8B627D581}"/>
    <cellStyle name="Normalny 7 6 4 2 3" xfId="22141" xr:uid="{A3030D38-856B-4284-858B-3B1F7C514D8C}"/>
    <cellStyle name="Normalny 7 6 4 2 3 2" xfId="22142" xr:uid="{B992974C-2512-4F63-8057-5AEA462FA844}"/>
    <cellStyle name="Normalny 7 6 4 2 3 2 2" xfId="22143" xr:uid="{F83C89E7-4526-4872-8B65-6BEA02165981}"/>
    <cellStyle name="Normalny 7 6 4 2 3 3" xfId="22144" xr:uid="{77F5CF8F-CF7A-4D6D-8643-1320ABAF4F04}"/>
    <cellStyle name="Normalny 7 6 4 2 4" xfId="22145" xr:uid="{4DD509DC-D2BC-4ABF-ABAC-17405FEA3696}"/>
    <cellStyle name="Normalny 7 6 4 2 4 2" xfId="22146" xr:uid="{4B3D2FBD-DC84-4B3B-A008-07E92194EC4E}"/>
    <cellStyle name="Normalny 7 6 4 2 5" xfId="22147" xr:uid="{BA7BBF1E-9AD8-4E05-81C6-40D581F19088}"/>
    <cellStyle name="Normalny 7 6 4 3" xfId="22148" xr:uid="{71E05170-C65E-4E91-8B33-EBD97D461A04}"/>
    <cellStyle name="Normalny 7 6 4 3 2" xfId="22149" xr:uid="{51F6C0A1-CDE1-4B1D-8CF2-708873E70B54}"/>
    <cellStyle name="Normalny 7 6 4 3 2 2" xfId="22150" xr:uid="{4601BACC-F6B6-47EC-B74B-797F28685AA1}"/>
    <cellStyle name="Normalny 7 6 4 3 2 2 2" xfId="22151" xr:uid="{1F68658A-108F-4DFE-9E8F-68C10E7495CE}"/>
    <cellStyle name="Normalny 7 6 4 3 2 3" xfId="22152" xr:uid="{FC3A9FE8-45DE-4E48-9205-B0449696D01B}"/>
    <cellStyle name="Normalny 7 6 4 3 3" xfId="22153" xr:uid="{1595E2ED-3F46-40F7-BB60-149316DC6B5F}"/>
    <cellStyle name="Normalny 7 6 4 3 3 2" xfId="22154" xr:uid="{6262621B-7B83-459D-A651-45ADAC2680CE}"/>
    <cellStyle name="Normalny 7 6 4 3 4" xfId="22155" xr:uid="{81CF13AE-3F75-48D5-BB26-7F34C30E371A}"/>
    <cellStyle name="Normalny 7 6 4 4" xfId="22156" xr:uid="{3F28AA80-2A1C-430C-9FC7-30E3AF2AE7FB}"/>
    <cellStyle name="Normalny 7 6 4 4 2" xfId="22157" xr:uid="{2FB90AA5-207A-42E8-8134-03FA2E9B57D1}"/>
    <cellStyle name="Normalny 7 6 4 4 2 2" xfId="22158" xr:uid="{F5FA000A-8108-48B8-B136-7DE288AD9C05}"/>
    <cellStyle name="Normalny 7 6 4 4 3" xfId="22159" xr:uid="{1A2C3B34-505C-49B8-875F-1802A74A4AEE}"/>
    <cellStyle name="Normalny 7 6 4 5" xfId="22160" xr:uid="{473F2C75-BF46-4333-8C5B-444C06A6F764}"/>
    <cellStyle name="Normalny 7 6 4 5 2" xfId="22161" xr:uid="{7524D67F-0A3D-4536-8146-2BD141EEAEA4}"/>
    <cellStyle name="Normalny 7 6 4 6" xfId="22162" xr:uid="{4A85470D-9E1E-42FD-9B06-4A39CCC64F7D}"/>
    <cellStyle name="Normalny 7 6 5" xfId="22163" xr:uid="{E57BCB34-B995-43F8-B2FE-51463DA0E1CC}"/>
    <cellStyle name="Normalny 7 6 5 2" xfId="22164" xr:uid="{12CFD590-7740-4B6F-84D4-DDFC06804D31}"/>
    <cellStyle name="Normalny 7 6 5 2 2" xfId="22165" xr:uid="{C75EAA14-8C92-4D93-812A-D378C5DA591E}"/>
    <cellStyle name="Normalny 7 6 5 2 2 2" xfId="22166" xr:uid="{F469E31A-C559-44D1-A5F7-04981B9FFE95}"/>
    <cellStyle name="Normalny 7 6 5 2 2 2 2" xfId="22167" xr:uid="{5DAD346B-6535-4E0A-87DA-71A45C193338}"/>
    <cellStyle name="Normalny 7 6 5 2 2 3" xfId="22168" xr:uid="{5F5FE812-2F69-4D51-A3F9-F1ED59F2D6EE}"/>
    <cellStyle name="Normalny 7 6 5 2 3" xfId="22169" xr:uid="{DC973229-F5AC-4A4A-83A8-34E53F337590}"/>
    <cellStyle name="Normalny 7 6 5 2 3 2" xfId="22170" xr:uid="{ECD09AEF-FA14-4CC2-A12D-D5B9B216DE37}"/>
    <cellStyle name="Normalny 7 6 5 2 4" xfId="22171" xr:uid="{5C5CF6C9-EFA7-4013-84A3-02214DD4BB74}"/>
    <cellStyle name="Normalny 7 6 5 3" xfId="22172" xr:uid="{398C5D92-C3CF-4652-AC7D-C7676D1F7E2E}"/>
    <cellStyle name="Normalny 7 6 5 3 2" xfId="22173" xr:uid="{AD522093-8CC8-456F-9DA2-C757F732AABA}"/>
    <cellStyle name="Normalny 7 6 5 3 2 2" xfId="22174" xr:uid="{C8A217B2-8BC7-4499-8162-69A1D2A1433F}"/>
    <cellStyle name="Normalny 7 6 5 3 3" xfId="22175" xr:uid="{D28EDC32-9430-4AC4-AEEB-87A5B49FE9E2}"/>
    <cellStyle name="Normalny 7 6 5 4" xfId="22176" xr:uid="{5886B64F-143D-4BB4-80EB-CCE5598940C0}"/>
    <cellStyle name="Normalny 7 6 5 4 2" xfId="22177" xr:uid="{B0E32EF4-C581-4D99-B2CC-EA889049DC6C}"/>
    <cellStyle name="Normalny 7 6 5 5" xfId="22178" xr:uid="{CFBF7D67-2827-4746-86F6-BFB1FCD7E525}"/>
    <cellStyle name="Normalny 7 6 6" xfId="22179" xr:uid="{F13B0C79-4E8E-4887-828E-0B8A85B11E17}"/>
    <cellStyle name="Normalny 7 6 6 2" xfId="22180" xr:uid="{9360FCDC-18E1-49C1-9A4C-558399B028B0}"/>
    <cellStyle name="Normalny 7 6 6 2 2" xfId="22181" xr:uid="{382C7E56-9862-40FC-B26E-64426D944692}"/>
    <cellStyle name="Normalny 7 6 6 2 2 2" xfId="22182" xr:uid="{B1D8106C-AC64-4FB4-86E8-6830E883B413}"/>
    <cellStyle name="Normalny 7 6 6 2 3" xfId="22183" xr:uid="{2371EF79-F6BB-40AF-9EE7-35FC5033F7A7}"/>
    <cellStyle name="Normalny 7 6 6 3" xfId="22184" xr:uid="{C5956F5C-0241-42C8-82A5-718B50F8D623}"/>
    <cellStyle name="Normalny 7 6 6 3 2" xfId="22185" xr:uid="{54B8A4FC-14E4-4BE5-9B39-CD5233FEE1EC}"/>
    <cellStyle name="Normalny 7 6 6 4" xfId="22186" xr:uid="{94C6A5F0-9E77-453D-B543-FD3941FDF1E6}"/>
    <cellStyle name="Normalny 7 6 7" xfId="22187" xr:uid="{BCF99C06-C91D-4579-A31D-4883F96D0B2E}"/>
    <cellStyle name="Normalny 7 6 7 2" xfId="22188" xr:uid="{4B9FB34A-45EF-4EA9-8C53-E81827BC7B8A}"/>
    <cellStyle name="Normalny 7 6 7 2 2" xfId="22189" xr:uid="{0A288EF1-BC84-4678-AE87-E0C86C2C78FC}"/>
    <cellStyle name="Normalny 7 6 7 3" xfId="22190" xr:uid="{57107FAB-40A6-46C6-A83B-E6B2FBB08BA6}"/>
    <cellStyle name="Normalny 7 6 8" xfId="22191" xr:uid="{23027A7D-4FBC-45A0-97D3-0CD737CF5A39}"/>
    <cellStyle name="Normalny 7 6 8 2" xfId="22192" xr:uid="{F21D0BB6-0954-4681-9E1C-7854FA93368E}"/>
    <cellStyle name="Normalny 7 6 9" xfId="22193" xr:uid="{C16E6972-874D-4866-AEC4-9838475D45B4}"/>
    <cellStyle name="Normalny 7 7" xfId="22194" xr:uid="{F555BD37-B5CE-4DBF-A76A-49CD01224C8C}"/>
    <cellStyle name="Normalny 7 7 2" xfId="22195" xr:uid="{E4AF12CD-B519-4091-94A0-248D2824DB50}"/>
    <cellStyle name="Normalny 7 7 2 2" xfId="22196" xr:uid="{940972EC-55C0-456D-9524-753878296A9D}"/>
    <cellStyle name="Normalny 7 7 2 2 2" xfId="22197" xr:uid="{A2ACD5FB-E766-4B74-8268-4AFE9EBC86D0}"/>
    <cellStyle name="Normalny 7 7 2 2 2 2" xfId="22198" xr:uid="{E55FE6ED-CB12-497A-8BC1-EDC6B81C4C10}"/>
    <cellStyle name="Normalny 7 7 2 2 2 2 2" xfId="22199" xr:uid="{8ADBFFC2-81BB-4109-BA71-F612C6073EAB}"/>
    <cellStyle name="Normalny 7 7 2 2 2 2 2 2" xfId="22200" xr:uid="{875338E2-B3DF-4776-B2F2-830BA8DCC58B}"/>
    <cellStyle name="Normalny 7 7 2 2 2 2 2 2 2" xfId="22201" xr:uid="{0965C48B-D643-4269-89D5-2640FBA6B8A5}"/>
    <cellStyle name="Normalny 7 7 2 2 2 2 2 3" xfId="22202" xr:uid="{D9FC0D21-1472-4295-9B1A-BA352CD4068E}"/>
    <cellStyle name="Normalny 7 7 2 2 2 2 3" xfId="22203" xr:uid="{43D7582B-B3EF-42C9-812E-A63BCE72C745}"/>
    <cellStyle name="Normalny 7 7 2 2 2 2 3 2" xfId="22204" xr:uid="{3CCEA435-1E5C-4F2D-8E05-A1AB77EDC6F7}"/>
    <cellStyle name="Normalny 7 7 2 2 2 2 4" xfId="22205" xr:uid="{BF5E63E1-2C34-43FD-AC25-21F444675560}"/>
    <cellStyle name="Normalny 7 7 2 2 2 3" xfId="22206" xr:uid="{2891F49B-A7CD-43A5-8E3E-B069C8D727E8}"/>
    <cellStyle name="Normalny 7 7 2 2 2 3 2" xfId="22207" xr:uid="{1C329836-90F9-4E09-AB6B-68FE7562AD9D}"/>
    <cellStyle name="Normalny 7 7 2 2 2 3 2 2" xfId="22208" xr:uid="{D40D422D-75A1-4C54-AA3F-BB8FE8E223DA}"/>
    <cellStyle name="Normalny 7 7 2 2 2 3 3" xfId="22209" xr:uid="{B2554EE3-9B7E-438F-962F-74B75F606E7A}"/>
    <cellStyle name="Normalny 7 7 2 2 2 4" xfId="22210" xr:uid="{048A7179-B15E-45F8-A41C-E76FEA9707D1}"/>
    <cellStyle name="Normalny 7 7 2 2 2 4 2" xfId="22211" xr:uid="{EF834BA8-E536-468F-9B92-0EFF37030DE0}"/>
    <cellStyle name="Normalny 7 7 2 2 2 5" xfId="22212" xr:uid="{FDD7D72E-CDF0-47D3-AEA0-912DD88223A2}"/>
    <cellStyle name="Normalny 7 7 2 2 3" xfId="22213" xr:uid="{87356B0B-FE6C-41E3-840D-5293B5AA6C79}"/>
    <cellStyle name="Normalny 7 7 2 2 3 2" xfId="22214" xr:uid="{56A8110E-AFB8-47F6-BFEE-CF5E51E1EFAE}"/>
    <cellStyle name="Normalny 7 7 2 2 3 2 2" xfId="22215" xr:uid="{842C0DEA-2590-40A7-BEDD-BC46AA30980F}"/>
    <cellStyle name="Normalny 7 7 2 2 3 2 2 2" xfId="22216" xr:uid="{CBEF1F6A-D5A7-44C1-B5A2-4FEEA274883D}"/>
    <cellStyle name="Normalny 7 7 2 2 3 2 3" xfId="22217" xr:uid="{DEAFFF08-F346-4E2E-90C4-1D347C38101C}"/>
    <cellStyle name="Normalny 7 7 2 2 3 3" xfId="22218" xr:uid="{6F145539-C283-422A-AFB6-FE9FB5D1FE57}"/>
    <cellStyle name="Normalny 7 7 2 2 3 3 2" xfId="22219" xr:uid="{831DA1A0-2682-424F-8AFD-427C1EC91427}"/>
    <cellStyle name="Normalny 7 7 2 2 3 4" xfId="22220" xr:uid="{7F6CC97A-D30C-4D4D-8047-D80C8E2E6C00}"/>
    <cellStyle name="Normalny 7 7 2 2 4" xfId="22221" xr:uid="{C39DA7F8-8064-4AF4-B2DD-F9E12CCD9CD9}"/>
    <cellStyle name="Normalny 7 7 2 2 4 2" xfId="22222" xr:uid="{D50F2F47-82C7-4C3B-AE02-08C050FAC810}"/>
    <cellStyle name="Normalny 7 7 2 2 4 2 2" xfId="22223" xr:uid="{C7A63883-9453-4F00-BD95-4EB6FD6C8790}"/>
    <cellStyle name="Normalny 7 7 2 2 4 3" xfId="22224" xr:uid="{9B4086B1-EF0A-4F30-9935-8FCC1D17CE8A}"/>
    <cellStyle name="Normalny 7 7 2 2 5" xfId="22225" xr:uid="{5DB6476F-5A5C-44EB-9DC5-AC8472A1342F}"/>
    <cellStyle name="Normalny 7 7 2 2 5 2" xfId="22226" xr:uid="{C7E36EB5-E051-44A2-A519-FF7BB509F0F2}"/>
    <cellStyle name="Normalny 7 7 2 2 6" xfId="22227" xr:uid="{3DAB4F4B-9DBC-4B9D-A32D-A5D798D9BDA4}"/>
    <cellStyle name="Normalny 7 7 2 3" xfId="22228" xr:uid="{3DD2DADE-6F3E-4938-83CB-0643FB5CB833}"/>
    <cellStyle name="Normalny 7 7 2 3 2" xfId="22229" xr:uid="{86BCCD0D-B350-48DC-A339-13CA34323338}"/>
    <cellStyle name="Normalny 7 7 2 3 2 2" xfId="22230" xr:uid="{182B29D2-6532-4103-9DBE-5174C0CC7E8E}"/>
    <cellStyle name="Normalny 7 7 2 3 2 2 2" xfId="22231" xr:uid="{718FAD10-10E1-4132-9410-1B4FB4F12E08}"/>
    <cellStyle name="Normalny 7 7 2 3 2 2 2 2" xfId="22232" xr:uid="{65105F7A-BB86-4737-82A3-CE078DEC12F4}"/>
    <cellStyle name="Normalny 7 7 2 3 2 2 3" xfId="22233" xr:uid="{7B82ECFB-312B-4DF4-902C-3A6445BD35F3}"/>
    <cellStyle name="Normalny 7 7 2 3 2 3" xfId="22234" xr:uid="{06009582-D73B-4A61-B9CD-BC438366D8FA}"/>
    <cellStyle name="Normalny 7 7 2 3 2 3 2" xfId="22235" xr:uid="{6D20A54D-1B00-492A-A274-0DB0CAD2EE28}"/>
    <cellStyle name="Normalny 7 7 2 3 2 4" xfId="22236" xr:uid="{28970F81-7F5B-4948-A2C1-32DFC5A22FA3}"/>
    <cellStyle name="Normalny 7 7 2 3 3" xfId="22237" xr:uid="{8AF6D392-C9CD-4C01-BD16-FD2270B815D4}"/>
    <cellStyle name="Normalny 7 7 2 3 3 2" xfId="22238" xr:uid="{8A2EDDEF-481A-45B4-87CE-F4B8B93D573E}"/>
    <cellStyle name="Normalny 7 7 2 3 3 2 2" xfId="22239" xr:uid="{BE25DA4C-B92A-4A86-A665-5B1F43BCCC9A}"/>
    <cellStyle name="Normalny 7 7 2 3 3 3" xfId="22240" xr:uid="{F7D715E0-62FC-46D4-B997-A71F2768C77A}"/>
    <cellStyle name="Normalny 7 7 2 3 4" xfId="22241" xr:uid="{B585CFAD-9A70-4258-9388-95D6A5BE9E2D}"/>
    <cellStyle name="Normalny 7 7 2 3 4 2" xfId="22242" xr:uid="{80519CBA-43C6-49F2-B3D9-696F27EC21BB}"/>
    <cellStyle name="Normalny 7 7 2 3 5" xfId="22243" xr:uid="{950139B1-65FC-4A52-A688-352BCDAF391D}"/>
    <cellStyle name="Normalny 7 7 2 4" xfId="22244" xr:uid="{6FC43712-0EA0-4D9A-9201-A2B3AB0492B8}"/>
    <cellStyle name="Normalny 7 7 2 4 2" xfId="22245" xr:uid="{554C9462-28BF-479E-9497-1307BE914A01}"/>
    <cellStyle name="Normalny 7 7 2 4 2 2" xfId="22246" xr:uid="{5999991D-A12C-494C-965C-6045D8894F82}"/>
    <cellStyle name="Normalny 7 7 2 4 2 2 2" xfId="22247" xr:uid="{ACEBC5D1-B316-4AB1-8F07-832C989A3FC3}"/>
    <cellStyle name="Normalny 7 7 2 4 2 3" xfId="22248" xr:uid="{92AF951B-F0C7-4CCA-BD43-C8E5DA2D0881}"/>
    <cellStyle name="Normalny 7 7 2 4 3" xfId="22249" xr:uid="{603C9AA2-CE3C-4A96-89C0-3C6FA11B37AA}"/>
    <cellStyle name="Normalny 7 7 2 4 3 2" xfId="22250" xr:uid="{FD597E34-057F-4547-A81E-9DF25FEB1435}"/>
    <cellStyle name="Normalny 7 7 2 4 4" xfId="22251" xr:uid="{0A9F1BDA-1004-4F47-AAFA-4A1104C33613}"/>
    <cellStyle name="Normalny 7 7 2 5" xfId="22252" xr:uid="{E83B98EA-527B-4B0B-97A9-FC52F101EB68}"/>
    <cellStyle name="Normalny 7 7 2 5 2" xfId="22253" xr:uid="{8B698285-A797-4102-BD6D-89429FAA450D}"/>
    <cellStyle name="Normalny 7 7 2 5 2 2" xfId="22254" xr:uid="{DE6A13F8-D5EB-42E2-9828-FB48C48EB740}"/>
    <cellStyle name="Normalny 7 7 2 5 3" xfId="22255" xr:uid="{09611E46-DB51-47B7-9077-F2A4E77FFB4A}"/>
    <cellStyle name="Normalny 7 7 2 6" xfId="22256" xr:uid="{7E034B5B-ED6F-47FD-8761-3C0F42791D41}"/>
    <cellStyle name="Normalny 7 7 2 6 2" xfId="22257" xr:uid="{A7BB8618-DCBF-49B5-BC3F-E108AA2FC2DD}"/>
    <cellStyle name="Normalny 7 7 2 7" xfId="22258" xr:uid="{4FCA7A79-D5AA-40ED-B992-14F5F0766800}"/>
    <cellStyle name="Normalny 7 7 3" xfId="22259" xr:uid="{907D76C0-528F-47E2-BAD3-4A4A27076254}"/>
    <cellStyle name="Normalny 7 7 3 2" xfId="22260" xr:uid="{373816A8-6BF8-46FB-A1B1-033BF088CD47}"/>
    <cellStyle name="Normalny 7 7 3 2 2" xfId="22261" xr:uid="{D31C7D1F-830A-496F-8A82-4B3A4A5C95AF}"/>
    <cellStyle name="Normalny 7 7 3 2 2 2" xfId="22262" xr:uid="{B06EBCBF-BBB5-42C1-A805-579CF86DD7EC}"/>
    <cellStyle name="Normalny 7 7 3 2 2 2 2" xfId="22263" xr:uid="{A47EB753-DAD1-4446-8A66-44B633EE582D}"/>
    <cellStyle name="Normalny 7 7 3 2 2 2 2 2" xfId="22264" xr:uid="{B19870E4-26EA-44BF-A754-DB05EDFDA5A6}"/>
    <cellStyle name="Normalny 7 7 3 2 2 2 3" xfId="22265" xr:uid="{B690DAB1-BD39-42D2-BAF1-C202711DF2DB}"/>
    <cellStyle name="Normalny 7 7 3 2 2 3" xfId="22266" xr:uid="{56724110-E995-4DA9-AD55-2F3BE12A2F4F}"/>
    <cellStyle name="Normalny 7 7 3 2 2 3 2" xfId="22267" xr:uid="{8EDA933B-33B6-4049-9D80-7F9983DF8571}"/>
    <cellStyle name="Normalny 7 7 3 2 2 4" xfId="22268" xr:uid="{B1B4F668-5189-43B3-9DF1-574E36DF3652}"/>
    <cellStyle name="Normalny 7 7 3 2 3" xfId="22269" xr:uid="{F110F384-24C5-4C9C-95F9-025A03971ECF}"/>
    <cellStyle name="Normalny 7 7 3 2 3 2" xfId="22270" xr:uid="{82B6BE0F-9018-4545-8549-A239E51EF79E}"/>
    <cellStyle name="Normalny 7 7 3 2 3 2 2" xfId="22271" xr:uid="{A0DA1501-F7AB-4B77-9A52-A6210853326D}"/>
    <cellStyle name="Normalny 7 7 3 2 3 3" xfId="22272" xr:uid="{7DC11CC1-B680-42F2-9E62-139C4C1F0687}"/>
    <cellStyle name="Normalny 7 7 3 2 4" xfId="22273" xr:uid="{2B5D3C21-318D-4EB4-844C-6CCA7066CEDD}"/>
    <cellStyle name="Normalny 7 7 3 2 4 2" xfId="22274" xr:uid="{F072CD4C-CE6F-4F17-ACA0-BEAB903ADCD0}"/>
    <cellStyle name="Normalny 7 7 3 2 5" xfId="22275" xr:uid="{9667E7EE-C108-4B88-9DFD-262D13BAB887}"/>
    <cellStyle name="Normalny 7 7 3 3" xfId="22276" xr:uid="{F06AFB14-1203-4058-91C4-95391FB4A0DF}"/>
    <cellStyle name="Normalny 7 7 3 3 2" xfId="22277" xr:uid="{73CCE58B-4EE6-45B2-9C30-745CCC709C8D}"/>
    <cellStyle name="Normalny 7 7 3 3 2 2" xfId="22278" xr:uid="{2E459146-F186-4A80-937E-3A80835A38F4}"/>
    <cellStyle name="Normalny 7 7 3 3 2 2 2" xfId="22279" xr:uid="{D18623D3-E63E-48FA-9C9F-6A17E214B3F4}"/>
    <cellStyle name="Normalny 7 7 3 3 2 3" xfId="22280" xr:uid="{D8E5003A-1D75-4FCA-9C62-4C504525A561}"/>
    <cellStyle name="Normalny 7 7 3 3 3" xfId="22281" xr:uid="{890F68B0-473C-4C63-BE31-28289F17B208}"/>
    <cellStyle name="Normalny 7 7 3 3 3 2" xfId="22282" xr:uid="{77CC5AD3-0413-4C1E-B7A6-4D6A62750413}"/>
    <cellStyle name="Normalny 7 7 3 3 4" xfId="22283" xr:uid="{75590A0F-EDDA-49C2-9E22-50A1E2A2B8EA}"/>
    <cellStyle name="Normalny 7 7 3 4" xfId="22284" xr:uid="{5C221665-F613-4A59-A541-D63B3B9B6A31}"/>
    <cellStyle name="Normalny 7 7 3 4 2" xfId="22285" xr:uid="{99A3B08F-A119-4DBE-82A1-10BD980B794C}"/>
    <cellStyle name="Normalny 7 7 3 4 2 2" xfId="22286" xr:uid="{2593B646-7D10-4A90-AD91-05CC3E4F4F76}"/>
    <cellStyle name="Normalny 7 7 3 4 3" xfId="22287" xr:uid="{524BEAEB-F8FF-4350-875A-000BBE9CCEA6}"/>
    <cellStyle name="Normalny 7 7 3 5" xfId="22288" xr:uid="{75CA49F3-36E9-49E1-A1C4-624782F66A62}"/>
    <cellStyle name="Normalny 7 7 3 5 2" xfId="22289" xr:uid="{B0CCC762-B453-4F15-830A-EA7BABE07165}"/>
    <cellStyle name="Normalny 7 7 3 6" xfId="22290" xr:uid="{DC346ADD-1FBD-4D4B-BBB6-064505516B02}"/>
    <cellStyle name="Normalny 7 7 4" xfId="22291" xr:uid="{592A0B13-00AF-44D7-9E6F-6D3726D175EE}"/>
    <cellStyle name="Normalny 7 7 4 2" xfId="22292" xr:uid="{EAB06FD7-089A-4AC2-AE9E-10BEDE4EF6BB}"/>
    <cellStyle name="Normalny 7 7 4 2 2" xfId="22293" xr:uid="{F0D33AD4-3C48-49A3-B537-A0B79B7773DB}"/>
    <cellStyle name="Normalny 7 7 4 2 2 2" xfId="22294" xr:uid="{F81E3662-5B07-429A-B680-7768EA6519E8}"/>
    <cellStyle name="Normalny 7 7 4 2 2 2 2" xfId="22295" xr:uid="{E24498CB-8C44-441A-B61D-5D1591875D25}"/>
    <cellStyle name="Normalny 7 7 4 2 2 3" xfId="22296" xr:uid="{99D3EEE8-BE45-40DF-8B40-154BEA39D76E}"/>
    <cellStyle name="Normalny 7 7 4 2 3" xfId="22297" xr:uid="{84900C70-9D90-4C2D-B272-00F732D7A8AC}"/>
    <cellStyle name="Normalny 7 7 4 2 3 2" xfId="22298" xr:uid="{0F799C52-C8B5-4681-914A-B9C082071257}"/>
    <cellStyle name="Normalny 7 7 4 2 4" xfId="22299" xr:uid="{24EC745E-333E-44F6-A266-42480AAA8A3B}"/>
    <cellStyle name="Normalny 7 7 4 3" xfId="22300" xr:uid="{435A9728-3603-4B16-89EB-DCE91BC5D6AF}"/>
    <cellStyle name="Normalny 7 7 4 3 2" xfId="22301" xr:uid="{0FE30926-96E8-493F-B93F-41DAEE2FAE09}"/>
    <cellStyle name="Normalny 7 7 4 3 2 2" xfId="22302" xr:uid="{37258899-1EBD-4540-A0B4-DD02BE9C6078}"/>
    <cellStyle name="Normalny 7 7 4 3 3" xfId="22303" xr:uid="{3FFFA1A5-47B0-4A21-9B11-EAAB305D3A3F}"/>
    <cellStyle name="Normalny 7 7 4 4" xfId="22304" xr:uid="{634B313A-4033-4D22-9ABF-8BDD9D81A272}"/>
    <cellStyle name="Normalny 7 7 4 4 2" xfId="22305" xr:uid="{887B2836-E685-4536-B70E-5BC63D89D54D}"/>
    <cellStyle name="Normalny 7 7 4 5" xfId="22306" xr:uid="{DBDC3EA5-DD4A-42DA-8125-72E110B600D0}"/>
    <cellStyle name="Normalny 7 7 5" xfId="22307" xr:uid="{84F48B17-24A2-4E0D-8273-DD66405A8D53}"/>
    <cellStyle name="Normalny 7 7 5 2" xfId="22308" xr:uid="{1BF8FB56-830F-4542-ABE8-C409167A7112}"/>
    <cellStyle name="Normalny 7 7 5 2 2" xfId="22309" xr:uid="{B8F6F2D2-50E3-43C3-A688-9FBC7925996E}"/>
    <cellStyle name="Normalny 7 7 5 2 2 2" xfId="22310" xr:uid="{1C781686-6FA6-4E32-BC05-605000D12CC0}"/>
    <cellStyle name="Normalny 7 7 5 2 3" xfId="22311" xr:uid="{DCD992A3-72F7-48BA-9560-79F538F674DF}"/>
    <cellStyle name="Normalny 7 7 5 3" xfId="22312" xr:uid="{53020540-275D-4B57-929D-349BF59FAE08}"/>
    <cellStyle name="Normalny 7 7 5 3 2" xfId="22313" xr:uid="{475ABA4B-80A5-463B-94E9-73B5A7677BC0}"/>
    <cellStyle name="Normalny 7 7 5 4" xfId="22314" xr:uid="{C1CF0B57-DBD2-4C57-A9CC-C0D55C61EAA5}"/>
    <cellStyle name="Normalny 7 7 6" xfId="22315" xr:uid="{F7C85AEC-0914-4768-9491-EB30B6C5827E}"/>
    <cellStyle name="Normalny 7 7 6 2" xfId="22316" xr:uid="{BB092EE3-0033-4CC2-8D77-FEE467B1F868}"/>
    <cellStyle name="Normalny 7 7 6 2 2" xfId="22317" xr:uid="{1CB02EBD-50BA-4C87-8D9A-B4CDCF03581B}"/>
    <cellStyle name="Normalny 7 7 6 3" xfId="22318" xr:uid="{8B87F7FA-4714-467D-8898-65E1B83A7178}"/>
    <cellStyle name="Normalny 7 7 7" xfId="22319" xr:uid="{3176D3EC-8E95-4480-86DA-0F3C9A99D278}"/>
    <cellStyle name="Normalny 7 7 7 2" xfId="22320" xr:uid="{C7AC86A6-AE9C-4121-9629-BCE7C0329B6D}"/>
    <cellStyle name="Normalny 7 7 8" xfId="22321" xr:uid="{0CAE9892-1E7A-48F4-AF55-C7FB9D525E52}"/>
    <cellStyle name="Normalny 7 8" xfId="22322" xr:uid="{72209FE3-216E-489C-8002-A7A2DF1DB96B}"/>
    <cellStyle name="Normalny 7 8 2" xfId="22323" xr:uid="{8A562298-C36E-4D46-AF07-8AA7B1A8CD6C}"/>
    <cellStyle name="Normalny 7 8 2 2" xfId="22324" xr:uid="{0A7B094D-8053-4B7C-B71B-359950521397}"/>
    <cellStyle name="Normalny 7 8 2 2 2" xfId="22325" xr:uid="{F6C5F8D2-FE79-4BEB-BC71-F1B31B0D1FD5}"/>
    <cellStyle name="Normalny 7 8 2 2 2 2" xfId="22326" xr:uid="{0C43B5BF-5480-400B-892D-950AE68B6F92}"/>
    <cellStyle name="Normalny 7 8 2 2 2 2 2" xfId="22327" xr:uid="{D6450245-C2CE-4AB2-86DB-7A104671FB0F}"/>
    <cellStyle name="Normalny 7 8 2 2 2 2 2 2" xfId="22328" xr:uid="{0D52D9C2-5908-4B10-87E2-F61AED9D1809}"/>
    <cellStyle name="Normalny 7 8 2 2 2 2 3" xfId="22329" xr:uid="{AA83C01D-4E57-490C-876A-D9B766DA81CA}"/>
    <cellStyle name="Normalny 7 8 2 2 2 3" xfId="22330" xr:uid="{6B6D8266-2EEC-489D-A162-816318A0C886}"/>
    <cellStyle name="Normalny 7 8 2 2 2 3 2" xfId="22331" xr:uid="{3B9FF105-A732-4DC4-A78D-948BEFA3B506}"/>
    <cellStyle name="Normalny 7 8 2 2 2 4" xfId="22332" xr:uid="{6C8FD206-6C2B-4D4B-ABBA-EA111B002050}"/>
    <cellStyle name="Normalny 7 8 2 2 3" xfId="22333" xr:uid="{165C22F7-D1B4-4C95-9C30-00EACF677F7F}"/>
    <cellStyle name="Normalny 7 8 2 2 3 2" xfId="22334" xr:uid="{FC48C640-7DCA-46C4-8E5A-561BABBBD5A9}"/>
    <cellStyle name="Normalny 7 8 2 2 3 2 2" xfId="22335" xr:uid="{C6897849-F8EB-4E10-9709-102E04F9B621}"/>
    <cellStyle name="Normalny 7 8 2 2 3 3" xfId="22336" xr:uid="{85382E04-5AB7-42FA-A1FC-6E74ED2AE085}"/>
    <cellStyle name="Normalny 7 8 2 2 4" xfId="22337" xr:uid="{EBD31D81-6602-4FCB-87F6-12837EAE54B0}"/>
    <cellStyle name="Normalny 7 8 2 2 4 2" xfId="22338" xr:uid="{C1E6C689-ABE7-46CE-8CA7-63B7656C65F2}"/>
    <cellStyle name="Normalny 7 8 2 2 5" xfId="22339" xr:uid="{F52D8E26-D9DD-47A7-B7A9-96A583ADFDED}"/>
    <cellStyle name="Normalny 7 8 2 3" xfId="22340" xr:uid="{AB04C7C2-19E9-4FC1-AE04-E7D845D664B9}"/>
    <cellStyle name="Normalny 7 8 2 3 2" xfId="22341" xr:uid="{AF376C79-E17D-4201-B210-2DC3648CE4E3}"/>
    <cellStyle name="Normalny 7 8 2 3 2 2" xfId="22342" xr:uid="{EB5C5CC4-FD6D-410D-9B5D-998EFD2EA057}"/>
    <cellStyle name="Normalny 7 8 2 3 2 2 2" xfId="22343" xr:uid="{201931D9-490B-42ED-88F4-DFC673DBDF06}"/>
    <cellStyle name="Normalny 7 8 2 3 2 3" xfId="22344" xr:uid="{6DDC7FB1-107F-4FFE-9CBA-AACFFF547254}"/>
    <cellStyle name="Normalny 7 8 2 3 3" xfId="22345" xr:uid="{537632EE-B632-40E7-B0EB-8BA364EAB80E}"/>
    <cellStyle name="Normalny 7 8 2 3 3 2" xfId="22346" xr:uid="{4545DCFD-A128-4C0C-8789-260046B19C2C}"/>
    <cellStyle name="Normalny 7 8 2 3 4" xfId="22347" xr:uid="{EB406F5F-C759-4D1C-97DF-69B7001D517A}"/>
    <cellStyle name="Normalny 7 8 2 4" xfId="22348" xr:uid="{791601C7-9E60-49D7-A36D-9C0FB9BBC16A}"/>
    <cellStyle name="Normalny 7 8 2 4 2" xfId="22349" xr:uid="{0F36FCF1-CE93-4D1F-908E-5ACBA95EE301}"/>
    <cellStyle name="Normalny 7 8 2 4 2 2" xfId="22350" xr:uid="{44A80E03-0E96-4A80-985B-60F7A57396E9}"/>
    <cellStyle name="Normalny 7 8 2 4 3" xfId="22351" xr:uid="{844B6235-9BAA-456C-9E6F-355D0128B884}"/>
    <cellStyle name="Normalny 7 8 2 5" xfId="22352" xr:uid="{FDD0AEBB-C821-4D8D-AC83-65EC591D8DA0}"/>
    <cellStyle name="Normalny 7 8 2 5 2" xfId="22353" xr:uid="{1E75BBEA-E3D1-4B90-A9F0-6FDE0D0AC915}"/>
    <cellStyle name="Normalny 7 8 2 6" xfId="22354" xr:uid="{3D8113D3-28F7-4CD7-B051-15167F95C507}"/>
    <cellStyle name="Normalny 7 8 3" xfId="22355" xr:uid="{4A516C96-D977-4E6C-82DC-C0B83A90D7C2}"/>
    <cellStyle name="Normalny 7 8 3 2" xfId="22356" xr:uid="{DD8604B4-508C-4C8C-841A-491F0D58AACB}"/>
    <cellStyle name="Normalny 7 8 3 2 2" xfId="22357" xr:uid="{D87E44A6-7BDF-4215-A7AC-C4B3EB3578A6}"/>
    <cellStyle name="Normalny 7 8 3 2 2 2" xfId="22358" xr:uid="{465467F9-E18C-4FB5-90F8-B8F1B84D9F7B}"/>
    <cellStyle name="Normalny 7 8 3 2 2 2 2" xfId="22359" xr:uid="{1643556B-6156-4064-A0B3-D393BDA38D9E}"/>
    <cellStyle name="Normalny 7 8 3 2 2 3" xfId="22360" xr:uid="{333F1D1A-5513-4E67-A1F5-594EE3624C29}"/>
    <cellStyle name="Normalny 7 8 3 2 3" xfId="22361" xr:uid="{35CDBE0B-E4B9-4378-90EF-0E5F545E154C}"/>
    <cellStyle name="Normalny 7 8 3 2 3 2" xfId="22362" xr:uid="{423D9BCF-E9D9-4F38-857B-1B551CC38B45}"/>
    <cellStyle name="Normalny 7 8 3 2 4" xfId="22363" xr:uid="{0F004CB4-A5B2-41C3-AE2D-7887D956A5D8}"/>
    <cellStyle name="Normalny 7 8 3 3" xfId="22364" xr:uid="{0C7B9AC0-C01E-45BC-9B29-2A79A9A7C79A}"/>
    <cellStyle name="Normalny 7 8 3 3 2" xfId="22365" xr:uid="{9F4ED59E-7C9C-4833-89C0-866B70E3D257}"/>
    <cellStyle name="Normalny 7 8 3 3 2 2" xfId="22366" xr:uid="{8098F61E-278E-4BA7-97D4-4B0BA041E6C5}"/>
    <cellStyle name="Normalny 7 8 3 3 3" xfId="22367" xr:uid="{45ABB915-B500-430C-B34C-44D1782FD194}"/>
    <cellStyle name="Normalny 7 8 3 4" xfId="22368" xr:uid="{05E798AE-DC03-4C1C-B2A2-D9D83A1AB21D}"/>
    <cellStyle name="Normalny 7 8 3 4 2" xfId="22369" xr:uid="{26B8D162-28CA-459B-8503-09805335AD33}"/>
    <cellStyle name="Normalny 7 8 3 5" xfId="22370" xr:uid="{CB7E4014-3E79-4BB5-86F8-A6C620508AC1}"/>
    <cellStyle name="Normalny 7 8 4" xfId="22371" xr:uid="{9EC32E0D-ED8A-4DC9-AD64-D5C692764DCE}"/>
    <cellStyle name="Normalny 7 8 4 2" xfId="22372" xr:uid="{960F45E0-EF40-4B9E-A937-5D198BC20EA1}"/>
    <cellStyle name="Normalny 7 8 4 2 2" xfId="22373" xr:uid="{D15BBAEF-2657-42C2-A514-51C13B7FF61E}"/>
    <cellStyle name="Normalny 7 8 4 2 2 2" xfId="22374" xr:uid="{EF09F983-E456-467F-9164-A46C8ED3CF48}"/>
    <cellStyle name="Normalny 7 8 4 2 3" xfId="22375" xr:uid="{65507198-D9DA-4812-BC58-3E4749504AA1}"/>
    <cellStyle name="Normalny 7 8 4 3" xfId="22376" xr:uid="{C73A37D3-E341-40A0-A89E-C873616CF160}"/>
    <cellStyle name="Normalny 7 8 4 3 2" xfId="22377" xr:uid="{AF41D403-4B48-49F7-8ED7-BD965D94A18B}"/>
    <cellStyle name="Normalny 7 8 4 4" xfId="22378" xr:uid="{D18B5559-9D2E-4F01-871F-7BDD6353D74A}"/>
    <cellStyle name="Normalny 7 8 5" xfId="22379" xr:uid="{42E6533B-A8F3-4BB1-BF01-E80F3D467D89}"/>
    <cellStyle name="Normalny 7 8 5 2" xfId="22380" xr:uid="{CE8943CE-CD23-499C-B193-058484E757D5}"/>
    <cellStyle name="Normalny 7 8 5 2 2" xfId="22381" xr:uid="{E240B634-775B-41D6-A76F-40CC76D64258}"/>
    <cellStyle name="Normalny 7 8 5 3" xfId="22382" xr:uid="{72A9CD71-7DD1-4D17-86DA-A9381FBEA269}"/>
    <cellStyle name="Normalny 7 8 6" xfId="22383" xr:uid="{A08FEA96-A41A-4F73-AA5A-B62BAF39D282}"/>
    <cellStyle name="Normalny 7 8 6 2" xfId="22384" xr:uid="{022C95FC-AD1E-4EEC-AD65-705E577F8E1A}"/>
    <cellStyle name="Normalny 7 8 7" xfId="22385" xr:uid="{BDF00BB9-2703-41BE-93EB-3CCCE695B41D}"/>
    <cellStyle name="Normalny 7 9" xfId="22386" xr:uid="{3BBF5EF7-7197-4828-9793-F84F5DEB9C1D}"/>
    <cellStyle name="Normalny 7 9 2" xfId="22387" xr:uid="{17E23728-9AAE-43D3-9ED8-DA4926620960}"/>
    <cellStyle name="Normalny 7 9 2 2" xfId="22388" xr:uid="{F27338E2-035D-4E97-99E3-35FC51064CAB}"/>
    <cellStyle name="Normalny 7 9 2 2 2" xfId="22389" xr:uid="{4CFCD4CC-3465-4C58-9127-9244EF948AD8}"/>
    <cellStyle name="Normalny 7 9 2 2 2 2" xfId="22390" xr:uid="{9B477F40-2E70-46F5-96EA-537FEDA330FD}"/>
    <cellStyle name="Normalny 7 9 2 2 2 2 2" xfId="22391" xr:uid="{CA4F200D-FDF8-4A9D-866B-E7CFD9C279E0}"/>
    <cellStyle name="Normalny 7 9 2 2 2 3" xfId="22392" xr:uid="{5BC36EA8-35DA-48EE-B24A-9172E3841007}"/>
    <cellStyle name="Normalny 7 9 2 2 3" xfId="22393" xr:uid="{9033721D-4B26-4127-B740-6C96183252FC}"/>
    <cellStyle name="Normalny 7 9 2 2 3 2" xfId="22394" xr:uid="{85495141-8022-44F3-802A-43EE8B8983CE}"/>
    <cellStyle name="Normalny 7 9 2 2 4" xfId="22395" xr:uid="{DC0EC76A-0A5C-4072-B88E-CDE70372BFD3}"/>
    <cellStyle name="Normalny 7 9 2 3" xfId="22396" xr:uid="{E9811C77-7109-4A22-A20C-EF1099A2A28A}"/>
    <cellStyle name="Normalny 7 9 2 3 2" xfId="22397" xr:uid="{B48AABA1-14D2-475F-BCD1-8787DE903A0D}"/>
    <cellStyle name="Normalny 7 9 2 3 2 2" xfId="22398" xr:uid="{2C0478C6-079B-4454-B85B-0568516B750F}"/>
    <cellStyle name="Normalny 7 9 2 3 3" xfId="22399" xr:uid="{EB1D813B-D887-467C-BC16-22B64F3CEEA6}"/>
    <cellStyle name="Normalny 7 9 2 4" xfId="22400" xr:uid="{9F6F826C-3749-4AE5-999C-3ADB1BDD2798}"/>
    <cellStyle name="Normalny 7 9 2 4 2" xfId="22401" xr:uid="{B4DF4A00-83B0-4713-98CA-C10E1DCD0806}"/>
    <cellStyle name="Normalny 7 9 2 5" xfId="22402" xr:uid="{773178FD-F890-4F7D-A4C7-70CBDC7E1E18}"/>
    <cellStyle name="Normalny 7 9 3" xfId="22403" xr:uid="{ACC2EE61-D422-44BC-9ADD-7889A9465DE6}"/>
    <cellStyle name="Normalny 7 9 3 2" xfId="22404" xr:uid="{36605730-8418-4C26-AE2F-0E9A10E63A1F}"/>
    <cellStyle name="Normalny 7 9 3 2 2" xfId="22405" xr:uid="{8DCFDD9D-DF5B-473C-AFCC-F6B5B84F8A68}"/>
    <cellStyle name="Normalny 7 9 3 2 2 2" xfId="22406" xr:uid="{D762887A-8F54-4E1D-B34F-3C865AEC4366}"/>
    <cellStyle name="Normalny 7 9 3 2 3" xfId="22407" xr:uid="{84D390A0-B816-48D9-953A-00DCB4EAC7ED}"/>
    <cellStyle name="Normalny 7 9 3 3" xfId="22408" xr:uid="{6B5D4EAC-F1CF-4CF8-A6F8-E60833D5553A}"/>
    <cellStyle name="Normalny 7 9 3 3 2" xfId="22409" xr:uid="{4A474D59-12B4-4315-BBDF-1F77E87D3B38}"/>
    <cellStyle name="Normalny 7 9 3 4" xfId="22410" xr:uid="{7932FEE5-7633-41D5-BC74-CD2471C22800}"/>
    <cellStyle name="Normalny 7 9 4" xfId="22411" xr:uid="{C2804752-14DD-4D9E-83A1-FA1D9704D6BA}"/>
    <cellStyle name="Normalny 7 9 4 2" xfId="22412" xr:uid="{E6D71CE7-612C-40C4-A11A-B2E588833329}"/>
    <cellStyle name="Normalny 7 9 4 2 2" xfId="22413" xr:uid="{F1999B58-A36E-45FE-A90B-5FDD679B3172}"/>
    <cellStyle name="Normalny 7 9 4 3" xfId="22414" xr:uid="{3FF12F00-76B9-40C1-86EE-BEF0B3C838A5}"/>
    <cellStyle name="Normalny 7 9 5" xfId="22415" xr:uid="{08D9B750-7D74-480B-B9DB-1136C4A7E86D}"/>
    <cellStyle name="Normalny 7 9 5 2" xfId="22416" xr:uid="{8311670F-AC99-4723-82A6-6DAC445718D5}"/>
    <cellStyle name="Normalny 7 9 6" xfId="22417" xr:uid="{FD9226A4-5F90-4B20-B12F-80C2CF020B82}"/>
    <cellStyle name="Normalny 7_Sheet2" xfId="40802" xr:uid="{0AA84070-BFEC-417A-B188-3E2894A43C02}"/>
    <cellStyle name="Normalny 70" xfId="40803" xr:uid="{D5CFF3B9-F9EB-4D9F-8D24-124A479E8C8C}"/>
    <cellStyle name="Normalny 71" xfId="41714" xr:uid="{4F1E0B34-5C75-4CB1-83EA-9EACE22F0D6D}"/>
    <cellStyle name="Normalny 72" xfId="40804" xr:uid="{43EF9DAC-E90B-4413-B8F6-DE2D3B0434B9}"/>
    <cellStyle name="Normalny 72 2" xfId="40805" xr:uid="{2A115AA1-743C-4D14-875F-EFDDFF7FD998}"/>
    <cellStyle name="Normalny 73" xfId="40806" xr:uid="{F050C585-7992-4488-8A18-C71A01B3404E}"/>
    <cellStyle name="Normalny 74" xfId="40807" xr:uid="{0FBEB15B-9965-40DD-AA4A-84DF6E5350F6}"/>
    <cellStyle name="Normalny 75" xfId="40808" xr:uid="{956F4EE0-78D2-4260-9DC3-605A67E19DBB}"/>
    <cellStyle name="Normalny 76" xfId="40809" xr:uid="{5923FFB9-C907-498C-A87A-6385E0D7F32A}"/>
    <cellStyle name="Normalny 77" xfId="40810" xr:uid="{87CE55EC-7FC7-4A55-9CDF-07FDC5A288D5}"/>
    <cellStyle name="Normalny 78" xfId="40811" xr:uid="{C45753D3-733E-46AB-8BA0-9EEEC1A3DFE6}"/>
    <cellStyle name="Normalny 79" xfId="40812" xr:uid="{FA910F84-6049-402C-892B-3A6415DF84B6}"/>
    <cellStyle name="Normalny 8" xfId="18" xr:uid="{AB1FFDC6-0F33-49FA-BD88-D2285C9976D5}"/>
    <cellStyle name="Normalny 8 10" xfId="22418" xr:uid="{C16B1C8A-4A3B-4AA5-BA13-88C3DC358C4D}"/>
    <cellStyle name="Normalny 8 10 10" xfId="30834" xr:uid="{CD01C354-E137-4221-A2E0-944B09BA86EE}"/>
    <cellStyle name="Normalny 8 10 11" xfId="40814" xr:uid="{69C9AC3A-6C4C-4D7E-A3FA-46D827B92022}"/>
    <cellStyle name="Normalny 8 10 2" xfId="22419" xr:uid="{1334F209-3F97-42E3-9030-679393D69E5D}"/>
    <cellStyle name="Normalny 8 10 2 2" xfId="22420" xr:uid="{B82D1018-436F-4504-8DCB-3B06B2EEAF96}"/>
    <cellStyle name="Normalny 8 10 2 2 2" xfId="24143" xr:uid="{DADF6FA5-CE12-447A-B9FB-EE753DF7A164}"/>
    <cellStyle name="Normalny 8 10 2 2 2 2" xfId="28051" xr:uid="{5BB96D6D-7B45-4406-B56F-617A811F0FEC}"/>
    <cellStyle name="Normalny 8 10 2 2 2 2 2" xfId="38257" xr:uid="{EB9A4C55-F3BA-4743-84AB-6F90359F2BE6}"/>
    <cellStyle name="Normalny 8 10 2 2 2 3" xfId="38256" xr:uid="{C0D94421-9D4E-4B54-A713-B3AE2BC68481}"/>
    <cellStyle name="Normalny 8 10 2 2 3" xfId="25449" xr:uid="{EA96DB9E-0DBC-4CB1-93E7-1AC065F439FE}"/>
    <cellStyle name="Normalny 8 10 2 2 3 2" xfId="29355" xr:uid="{D7113B58-4C5B-4B60-92C6-E98CD8165BD7}"/>
    <cellStyle name="Normalny 8 10 2 2 3 2 2" xfId="38259" xr:uid="{A5345FC6-A1E9-422B-9D06-9B51D805B884}"/>
    <cellStyle name="Normalny 8 10 2 2 3 3" xfId="38258" xr:uid="{58E248E7-7C94-4273-AA81-E4E611392EB0}"/>
    <cellStyle name="Normalny 8 10 2 2 4" xfId="26747" xr:uid="{C7D69F57-8767-494C-BD37-5D430954E998}"/>
    <cellStyle name="Normalny 8 10 2 2 4 2" xfId="38260" xr:uid="{43FC782D-2CE2-46D3-A462-6E10F62E985A}"/>
    <cellStyle name="Normalny 8 10 2 2 5" xfId="30671" xr:uid="{88210D64-C53C-46EE-9D3D-05BF3193A35D}"/>
    <cellStyle name="Normalny 8 10 2 2 6" xfId="31546" xr:uid="{35598023-BDC3-4AD1-8D77-E7300BFCB456}"/>
    <cellStyle name="Normalny 8 10 2 3" xfId="22421" xr:uid="{D6462DCA-B2BE-4829-A9DD-63A827CF7EDC}"/>
    <cellStyle name="Normalny 8 10 2 3 2" xfId="24144" xr:uid="{46E6EF3F-DEB7-4C9D-800A-7CDF4BE20134}"/>
    <cellStyle name="Normalny 8 10 2 3 2 2" xfId="28052" xr:uid="{410A97A4-1D36-4998-848B-CF99A0A84D5C}"/>
    <cellStyle name="Normalny 8 10 2 3 2 2 2" xfId="38262" xr:uid="{79CD8FD5-3D94-4975-9BCF-5A20C5B07F36}"/>
    <cellStyle name="Normalny 8 10 2 3 2 3" xfId="38261" xr:uid="{5FADA552-A8FB-44D2-B669-4C96EB7060DF}"/>
    <cellStyle name="Normalny 8 10 2 3 3" xfId="25450" xr:uid="{FF4E2712-205B-4FB7-B58C-4B0DC2BA72C9}"/>
    <cellStyle name="Normalny 8 10 2 3 3 2" xfId="29356" xr:uid="{71F29649-0B91-4386-AEB1-66DFA9328F5E}"/>
    <cellStyle name="Normalny 8 10 2 3 3 2 2" xfId="38264" xr:uid="{18C5737F-BDB3-4B5F-9EDB-153D717DF7CC}"/>
    <cellStyle name="Normalny 8 10 2 3 3 3" xfId="38263" xr:uid="{D77F34EA-1CB6-406D-BCE2-A2EA74DE4850}"/>
    <cellStyle name="Normalny 8 10 2 3 4" xfId="26748" xr:uid="{029B5148-4580-4490-A4E3-4C08FDF14365}"/>
    <cellStyle name="Normalny 8 10 2 3 4 2" xfId="38265" xr:uid="{6BF0B0D3-B9C4-4B93-999D-5D11BFB6F73A}"/>
    <cellStyle name="Normalny 8 10 2 3 5" xfId="30672" xr:uid="{80411666-FE5D-461A-8E2F-9DD0895996D1}"/>
    <cellStyle name="Normalny 8 10 2 3 6" xfId="32025" xr:uid="{0C675D97-7BCC-4315-9EFB-A4BB31D2451D}"/>
    <cellStyle name="Normalny 8 10 2 4" xfId="24142" xr:uid="{BB8EF321-E42D-49D4-A4E9-37A5234AC5F1}"/>
    <cellStyle name="Normalny 8 10 2 4 2" xfId="28050" xr:uid="{E7D90205-B00F-4440-961F-5E0F7330BD75}"/>
    <cellStyle name="Normalny 8 10 2 4 2 2" xfId="38267" xr:uid="{F13ACDAF-ECFE-438C-AAA0-D64B43F10904}"/>
    <cellStyle name="Normalny 8 10 2 4 3" xfId="38266" xr:uid="{C5E7F651-5F58-43AE-9211-D923384C37C8}"/>
    <cellStyle name="Normalny 8 10 2 5" xfId="25448" xr:uid="{C0FF536E-1B37-4FF1-8617-8652A5F8C813}"/>
    <cellStyle name="Normalny 8 10 2 5 2" xfId="29354" xr:uid="{2D0713C5-5787-467E-9DA6-862147BB24F6}"/>
    <cellStyle name="Normalny 8 10 2 5 2 2" xfId="38269" xr:uid="{A29C041B-9928-4238-BC81-1D1D0453D5E1}"/>
    <cellStyle name="Normalny 8 10 2 5 3" xfId="38268" xr:uid="{248CDE6F-DED0-4361-AC52-42E3E387B930}"/>
    <cellStyle name="Normalny 8 10 2 6" xfId="26746" xr:uid="{8C0708C6-EBFB-4B9F-96BA-1002696387D7}"/>
    <cellStyle name="Normalny 8 10 2 6 2" xfId="38270" xr:uid="{A75C4A52-95D5-4AAE-863C-1B01EF2F4A08}"/>
    <cellStyle name="Normalny 8 10 2 7" xfId="30673" xr:uid="{3C535BC0-6AD3-48B2-8197-F8828D02AE1D}"/>
    <cellStyle name="Normalny 8 10 2 8" xfId="30996" xr:uid="{A745C259-3649-413C-80EC-F249C1DAA566}"/>
    <cellStyle name="Normalny 8 10 3" xfId="22422" xr:uid="{A2C37904-5A2F-4ED8-B589-2DF4CF3674DA}"/>
    <cellStyle name="Normalny 8 10 3 2" xfId="22423" xr:uid="{E146F828-7FF8-43C2-B090-A1C1683F4D22}"/>
    <cellStyle name="Normalny 8 10 3 2 2" xfId="24146" xr:uid="{3522502D-F0BF-48F5-8026-F37BC3783AD4}"/>
    <cellStyle name="Normalny 8 10 3 2 2 2" xfId="28054" xr:uid="{9A7C6AAC-3540-4F07-A14E-45378FC1EBD0}"/>
    <cellStyle name="Normalny 8 10 3 2 2 2 2" xfId="38272" xr:uid="{E4F03BB0-6AFB-4C46-8DFC-F6E07D78B90F}"/>
    <cellStyle name="Normalny 8 10 3 2 2 3" xfId="38271" xr:uid="{DFC109B4-00B0-4D61-9632-9477EDBB0D6B}"/>
    <cellStyle name="Normalny 8 10 3 2 3" xfId="25452" xr:uid="{0FF7DF30-0EB0-47C9-9D0F-5F45B7CD1A30}"/>
    <cellStyle name="Normalny 8 10 3 2 3 2" xfId="29358" xr:uid="{39B0E3B2-8627-45BE-8F22-1374CDAAEC50}"/>
    <cellStyle name="Normalny 8 10 3 2 3 2 2" xfId="38274" xr:uid="{A56F13D6-378A-40C0-B0F8-DCE607E09F64}"/>
    <cellStyle name="Normalny 8 10 3 2 3 3" xfId="38273" xr:uid="{07EB3D8A-F04A-4E24-B0F6-5917C837673A}"/>
    <cellStyle name="Normalny 8 10 3 2 4" xfId="26750" xr:uid="{D500C250-D6B0-497E-BA35-BE8ED8337E06}"/>
    <cellStyle name="Normalny 8 10 3 2 4 2" xfId="38275" xr:uid="{29920FF7-0048-4961-BDF0-FB249227FBF2}"/>
    <cellStyle name="Normalny 8 10 3 2 5" xfId="30674" xr:uid="{BCC3AA43-9F37-4D60-99D5-CD9122BD53C8}"/>
    <cellStyle name="Normalny 8 10 3 2 6" xfId="32026" xr:uid="{6048E4EC-C88D-40B5-89BD-98CE4690B04F}"/>
    <cellStyle name="Normalny 8 10 3 3" xfId="24145" xr:uid="{B5E944F2-FA26-498E-9705-199DB8FBBEC4}"/>
    <cellStyle name="Normalny 8 10 3 3 2" xfId="28053" xr:uid="{D0CC2674-5412-4478-BE06-5E7454828711}"/>
    <cellStyle name="Normalny 8 10 3 3 2 2" xfId="38277" xr:uid="{5477D01A-9AAA-43ED-8BCE-48EC51B09FD1}"/>
    <cellStyle name="Normalny 8 10 3 3 3" xfId="38276" xr:uid="{27DDDBC4-7AA5-466F-B96A-8BD91D73DD04}"/>
    <cellStyle name="Normalny 8 10 3 4" xfId="25451" xr:uid="{26B6F191-E940-443E-A4C3-BCCE133BAF53}"/>
    <cellStyle name="Normalny 8 10 3 4 2" xfId="29357" xr:uid="{49A14F68-32AA-46B1-9206-FBB997FE962E}"/>
    <cellStyle name="Normalny 8 10 3 4 2 2" xfId="38279" xr:uid="{C2C7E2D0-E512-44C9-A26A-E2F83834E702}"/>
    <cellStyle name="Normalny 8 10 3 4 3" xfId="38278" xr:uid="{A43C580E-C330-457B-BA2E-913823210B63}"/>
    <cellStyle name="Normalny 8 10 3 5" xfId="26749" xr:uid="{DB28A7A4-5668-4B3B-81A2-C3D21564E19A}"/>
    <cellStyle name="Normalny 8 10 3 5 2" xfId="38280" xr:uid="{45CC1937-5EAC-4060-B4BC-0553860DEC86}"/>
    <cellStyle name="Normalny 8 10 3 6" xfId="30675" xr:uid="{F2170E63-5E4F-42F2-BFA1-0261351AFF62}"/>
    <cellStyle name="Normalny 8 10 3 7" xfId="31158" xr:uid="{3E80C339-6E61-4E24-B319-A5986C749527}"/>
    <cellStyle name="Normalny 8 10 4" xfId="22424" xr:uid="{393D03F2-2E71-484E-9E39-65B599E4CFE0}"/>
    <cellStyle name="Normalny 8 10 4 2" xfId="24147" xr:uid="{5A2ECC15-FA71-4CA5-90E7-ED7155ADE404}"/>
    <cellStyle name="Normalny 8 10 4 2 2" xfId="28055" xr:uid="{4ADD030D-9F22-42F7-A7F7-C0C529A812AE}"/>
    <cellStyle name="Normalny 8 10 4 2 2 2" xfId="38282" xr:uid="{34F4DF24-D1BD-43AF-A4D3-A9D90DE5005D}"/>
    <cellStyle name="Normalny 8 10 4 2 3" xfId="38281" xr:uid="{8CF63F9E-76F3-490C-8F7A-A8EAC5228417}"/>
    <cellStyle name="Normalny 8 10 4 3" xfId="25453" xr:uid="{C5C65870-B0B0-4BA1-9F30-4F206AE24EB7}"/>
    <cellStyle name="Normalny 8 10 4 3 2" xfId="29359" xr:uid="{EDF02B69-04F3-40F5-AB13-DFEFA946A0FA}"/>
    <cellStyle name="Normalny 8 10 4 3 2 2" xfId="38284" xr:uid="{D5D93C86-16B8-444A-9F4F-0D9104D30399}"/>
    <cellStyle name="Normalny 8 10 4 3 3" xfId="38283" xr:uid="{7124331E-5815-44FC-94A0-F71D29EF4CCB}"/>
    <cellStyle name="Normalny 8 10 4 4" xfId="26751" xr:uid="{488E4969-AFFF-438A-9E2D-EAA6C0139B4E}"/>
    <cellStyle name="Normalny 8 10 4 4 2" xfId="38285" xr:uid="{BD1B0814-7742-4C71-9142-FAAD0CCD4042}"/>
    <cellStyle name="Normalny 8 10 4 5" xfId="30676" xr:uid="{11B93044-7D39-4F31-B31D-FBE41CEE5053}"/>
    <cellStyle name="Normalny 8 10 4 6" xfId="31545" xr:uid="{1C650D09-3BB0-437E-801E-98B59062E958}"/>
    <cellStyle name="Normalny 8 10 5" xfId="22425" xr:uid="{6EC65A5F-312E-46AE-ACE9-18BD8D6D251D}"/>
    <cellStyle name="Normalny 8 10 5 2" xfId="24148" xr:uid="{6CA3759C-706C-466A-87F7-DC6D8A9E5417}"/>
    <cellStyle name="Normalny 8 10 5 2 2" xfId="28056" xr:uid="{E7C61D28-EDEF-4296-922B-48B8ADA13A47}"/>
    <cellStyle name="Normalny 8 10 5 2 2 2" xfId="38287" xr:uid="{5B95EBC3-2608-4BE2-B682-9D430464EF81}"/>
    <cellStyle name="Normalny 8 10 5 2 3" xfId="38286" xr:uid="{F52E5AE5-042F-4B23-995D-6E4DF2777A84}"/>
    <cellStyle name="Normalny 8 10 5 3" xfId="25454" xr:uid="{38F49575-917E-4B24-9ABA-F4B3056EA95D}"/>
    <cellStyle name="Normalny 8 10 5 3 2" xfId="29360" xr:uid="{9D88CC7C-73D0-4442-9241-C1B51597FE9D}"/>
    <cellStyle name="Normalny 8 10 5 3 2 2" xfId="38289" xr:uid="{A0ECED04-DA45-4D85-9F43-5E91ECD6EFA3}"/>
    <cellStyle name="Normalny 8 10 5 3 3" xfId="38288" xr:uid="{AA28C7AE-948F-42AB-9DF4-BE6BEFC71CFC}"/>
    <cellStyle name="Normalny 8 10 5 4" xfId="26752" xr:uid="{0090B418-982D-4C11-B29F-E0FC3D7E3718}"/>
    <cellStyle name="Normalny 8 10 5 4 2" xfId="38290" xr:uid="{10E720A4-4D14-4A97-BF1A-8BD1A78B0E1B}"/>
    <cellStyle name="Normalny 8 10 5 5" xfId="30677" xr:uid="{D0E7C0EE-0C02-485B-BB4F-69E36F8BD985}"/>
    <cellStyle name="Normalny 8 10 5 6" xfId="32024" xr:uid="{0D3DEB49-5C6B-4771-B028-186EF855A08D}"/>
    <cellStyle name="Normalny 8 10 6" xfId="24141" xr:uid="{3F5EA54E-ECAA-4350-8A08-8C4FC6638894}"/>
    <cellStyle name="Normalny 8 10 6 2" xfId="28049" xr:uid="{CC6F388D-C182-4E9F-94EE-B1FC4936EA5B}"/>
    <cellStyle name="Normalny 8 10 6 2 2" xfId="38292" xr:uid="{C222B93E-1EBB-4DD6-AD28-692720467EB1}"/>
    <cellStyle name="Normalny 8 10 6 3" xfId="38291" xr:uid="{371B3AE8-1363-4954-B522-22FD11CE618A}"/>
    <cellStyle name="Normalny 8 10 7" xfId="25447" xr:uid="{292E5DC9-D1CB-4324-81BD-9C2056A03ACB}"/>
    <cellStyle name="Normalny 8 10 7 2" xfId="29353" xr:uid="{52D6A79D-6647-4021-9055-4163D0D489EE}"/>
    <cellStyle name="Normalny 8 10 7 2 2" xfId="38294" xr:uid="{5F0AF7D3-CBF9-4A2A-AFA7-64DA15B9A1BF}"/>
    <cellStyle name="Normalny 8 10 7 3" xfId="38293" xr:uid="{8543D727-2A8B-4BF5-9A98-624A2417D7A7}"/>
    <cellStyle name="Normalny 8 10 8" xfId="26745" xr:uid="{0405F44A-553A-431A-A4A2-10FE32264ACB}"/>
    <cellStyle name="Normalny 8 10 8 2" xfId="38295" xr:uid="{3EB37835-C65D-4BE9-B203-555CD0555D31}"/>
    <cellStyle name="Normalny 8 10 9" xfId="30678" xr:uid="{0EAD6E38-832D-4682-AE16-3B560E80675F}"/>
    <cellStyle name="Normalny 8 11" xfId="22426" xr:uid="{C8ADB24E-929C-491D-B765-21CF4A85F3FF}"/>
    <cellStyle name="Normalny 8 11 2" xfId="40815" xr:uid="{395A2CA4-58BF-4FF1-933C-96F5968BEE7A}"/>
    <cellStyle name="Normalny 8 12" xfId="22427" xr:uid="{0E754768-9A3A-4E0E-93A8-5384910E8D06}"/>
    <cellStyle name="Normalny 8 12 10" xfId="30756" xr:uid="{2FD7992D-B7F3-423B-A68A-C1339B01806D}"/>
    <cellStyle name="Normalny 8 12 11" xfId="40816" xr:uid="{AB6EB3B5-0C1C-4CE8-9993-E39615B57FB8}"/>
    <cellStyle name="Normalny 8 12 2" xfId="22428" xr:uid="{F242A339-F965-471A-8A2B-B1387F7DAA09}"/>
    <cellStyle name="Normalny 8 12 2 2" xfId="22429" xr:uid="{DFB203DF-3903-4880-ACB4-1CE625EDFA14}"/>
    <cellStyle name="Normalny 8 12 2 2 2" xfId="24151" xr:uid="{48078054-DE8B-4D24-A79E-5F1502156BF5}"/>
    <cellStyle name="Normalny 8 12 2 2 2 2" xfId="28059" xr:uid="{195CB068-379F-456B-8F93-7CBFBB0F9595}"/>
    <cellStyle name="Normalny 8 12 2 2 2 2 2" xfId="38297" xr:uid="{F99FB10A-4DC8-464D-97C2-D99063589EA4}"/>
    <cellStyle name="Normalny 8 12 2 2 2 3" xfId="38296" xr:uid="{D42F8F28-75D2-4B03-B45E-CB25AC1386C9}"/>
    <cellStyle name="Normalny 8 12 2 2 3" xfId="25457" xr:uid="{7F1F5D78-E584-45E9-BF08-B88C5517E97E}"/>
    <cellStyle name="Normalny 8 12 2 2 3 2" xfId="29363" xr:uid="{8EE6A5B6-CC5C-411F-87FE-202EFA992F54}"/>
    <cellStyle name="Normalny 8 12 2 2 3 2 2" xfId="38299" xr:uid="{992FD588-0534-4D2B-A34D-4C4A9768AA40}"/>
    <cellStyle name="Normalny 8 12 2 2 3 3" xfId="38298" xr:uid="{73C7EAD8-AB49-474B-8E64-4AB5AF6417E0}"/>
    <cellStyle name="Normalny 8 12 2 2 4" xfId="26755" xr:uid="{FC70885B-2474-4FD7-830B-0A0448087BD8}"/>
    <cellStyle name="Normalny 8 12 2 2 4 2" xfId="38300" xr:uid="{A618877B-F3F6-48D3-92A0-099C362D1D7C}"/>
    <cellStyle name="Normalny 8 12 2 2 5" xfId="30679" xr:uid="{BBD8220C-358A-45B2-B31A-7281AA623924}"/>
    <cellStyle name="Normalny 8 12 2 2 6" xfId="31548" xr:uid="{067F5C96-4BAD-46A4-B553-4FD618212E9C}"/>
    <cellStyle name="Normalny 8 12 2 3" xfId="22430" xr:uid="{CE829117-73B3-4FB4-90D3-206007C2D92C}"/>
    <cellStyle name="Normalny 8 12 2 3 2" xfId="24152" xr:uid="{AE7FE181-E6EE-4847-A7AD-983E191C88D3}"/>
    <cellStyle name="Normalny 8 12 2 3 2 2" xfId="28060" xr:uid="{357F45D1-DC5B-4EE9-8F37-104D61E62D66}"/>
    <cellStyle name="Normalny 8 12 2 3 2 2 2" xfId="38302" xr:uid="{B5BDEECC-4610-46D0-B8FD-2F402E2A2C19}"/>
    <cellStyle name="Normalny 8 12 2 3 2 3" xfId="38301" xr:uid="{93C34965-C047-4B9E-ADC7-732C73CDEF56}"/>
    <cellStyle name="Normalny 8 12 2 3 3" xfId="25458" xr:uid="{9BE5CACF-0533-45A7-95D6-C772569FE29F}"/>
    <cellStyle name="Normalny 8 12 2 3 3 2" xfId="29364" xr:uid="{9D06E127-B4BA-4F06-959E-F506D8B1D7DE}"/>
    <cellStyle name="Normalny 8 12 2 3 3 2 2" xfId="38304" xr:uid="{EEE25BF3-DE7B-41BE-9052-8115CFADE9A9}"/>
    <cellStyle name="Normalny 8 12 2 3 3 3" xfId="38303" xr:uid="{530EEA52-15E3-421A-90E3-7E0A39785F92}"/>
    <cellStyle name="Normalny 8 12 2 3 4" xfId="26756" xr:uid="{6315FCBF-B2CB-494D-8746-51F9A4C46BF5}"/>
    <cellStyle name="Normalny 8 12 2 3 4 2" xfId="38305" xr:uid="{B2D841DE-BF46-4E47-B17A-E8B417FEE458}"/>
    <cellStyle name="Normalny 8 12 2 3 5" xfId="30680" xr:uid="{2243728F-0B0A-4F53-A5D0-8DDD42AE588C}"/>
    <cellStyle name="Normalny 8 12 2 3 6" xfId="32028" xr:uid="{07E5708F-03DD-4C7B-B880-9F4A245393F3}"/>
    <cellStyle name="Normalny 8 12 2 4" xfId="24150" xr:uid="{29A3797D-33AD-4090-BA9C-D5EC45536E17}"/>
    <cellStyle name="Normalny 8 12 2 4 2" xfId="28058" xr:uid="{1380190D-1A4D-4CF9-A683-8401BD432EDC}"/>
    <cellStyle name="Normalny 8 12 2 4 2 2" xfId="38307" xr:uid="{B48836FD-6BE5-4527-9711-C34496577269}"/>
    <cellStyle name="Normalny 8 12 2 4 3" xfId="38306" xr:uid="{DADFD338-67F6-43F0-8417-ABD9935C1676}"/>
    <cellStyle name="Normalny 8 12 2 5" xfId="25456" xr:uid="{7C5FBBAC-67EA-40C6-8DE3-60E6097F43C5}"/>
    <cellStyle name="Normalny 8 12 2 5 2" xfId="29362" xr:uid="{071BCDE6-2964-478B-887B-72BA59223399}"/>
    <cellStyle name="Normalny 8 12 2 5 2 2" xfId="38309" xr:uid="{C2748BFD-68E5-4144-80AE-74DF1C6C1595}"/>
    <cellStyle name="Normalny 8 12 2 5 3" xfId="38308" xr:uid="{9A205B31-C2A3-43A1-802E-8955B65E0022}"/>
    <cellStyle name="Normalny 8 12 2 6" xfId="26754" xr:uid="{BF97E345-B23A-4102-B98D-187AA3FF7178}"/>
    <cellStyle name="Normalny 8 12 2 6 2" xfId="38310" xr:uid="{56429737-EA14-46AA-B846-D06415E25A1A}"/>
    <cellStyle name="Normalny 8 12 2 7" xfId="30681" xr:uid="{EED47F61-A46A-4906-94D3-F5E187BF4302}"/>
    <cellStyle name="Normalny 8 12 2 8" xfId="30918" xr:uid="{12732673-FC1A-42EB-B74B-4D9FB8EE4496}"/>
    <cellStyle name="Normalny 8 12 3" xfId="22431" xr:uid="{286FCACC-DD10-4933-8F3C-CF45049513FA}"/>
    <cellStyle name="Normalny 8 12 3 2" xfId="22432" xr:uid="{74934D98-E104-4132-8DD9-7FE67C13E3BB}"/>
    <cellStyle name="Normalny 8 12 3 2 2" xfId="24154" xr:uid="{C078BE5C-1C7F-45FC-9B11-F8ABC64C3DF4}"/>
    <cellStyle name="Normalny 8 12 3 2 2 2" xfId="28062" xr:uid="{272EBE31-3068-4544-A683-335C119042A8}"/>
    <cellStyle name="Normalny 8 12 3 2 2 2 2" xfId="38312" xr:uid="{3042F730-2D66-43B9-8E47-96C34D00644A}"/>
    <cellStyle name="Normalny 8 12 3 2 2 3" xfId="38311" xr:uid="{A270B389-224E-4D7A-A470-2EC0C172D0AC}"/>
    <cellStyle name="Normalny 8 12 3 2 3" xfId="25460" xr:uid="{EA0E4ECB-66B1-4C09-9CF9-6848ABA21FAF}"/>
    <cellStyle name="Normalny 8 12 3 2 3 2" xfId="29366" xr:uid="{A8CE7F90-EAAC-4A73-97EB-74B1511CFC08}"/>
    <cellStyle name="Normalny 8 12 3 2 3 2 2" xfId="38314" xr:uid="{A0CCD5C0-7B69-4F16-89D5-CA0FCA6FBF03}"/>
    <cellStyle name="Normalny 8 12 3 2 3 3" xfId="38313" xr:uid="{C3BD7FEB-5C81-4D4F-9B36-8E4500AA781B}"/>
    <cellStyle name="Normalny 8 12 3 2 4" xfId="26758" xr:uid="{4AF5FA1A-440B-41A2-8B0B-E655024A1A3C}"/>
    <cellStyle name="Normalny 8 12 3 2 4 2" xfId="38315" xr:uid="{7EB2940F-C9D7-443E-98F1-4EDB9163A048}"/>
    <cellStyle name="Normalny 8 12 3 2 5" xfId="30682" xr:uid="{22013065-F93A-4A35-9B2D-337A452D0840}"/>
    <cellStyle name="Normalny 8 12 3 2 6" xfId="32029" xr:uid="{6AE157B4-E4CD-426C-BD74-1661EC42AFE1}"/>
    <cellStyle name="Normalny 8 12 3 3" xfId="24153" xr:uid="{0C2F4AEC-2F71-4EFC-AF79-509CEAF5FEE4}"/>
    <cellStyle name="Normalny 8 12 3 3 2" xfId="28061" xr:uid="{EE85A6EB-9600-49FC-9C9C-247B820B149D}"/>
    <cellStyle name="Normalny 8 12 3 3 2 2" xfId="38317" xr:uid="{61510028-0BAE-4422-9651-230619E40FE3}"/>
    <cellStyle name="Normalny 8 12 3 3 3" xfId="38316" xr:uid="{EFD2070F-4A58-4110-AFDE-62969C3F67E2}"/>
    <cellStyle name="Normalny 8 12 3 4" xfId="25459" xr:uid="{284CCB29-453C-40F2-A353-F29F38D43D04}"/>
    <cellStyle name="Normalny 8 12 3 4 2" xfId="29365" xr:uid="{3D195158-57CF-4386-BC50-F8858981F5FE}"/>
    <cellStyle name="Normalny 8 12 3 4 2 2" xfId="38319" xr:uid="{2D206494-6006-45A8-914E-7F780FA586CB}"/>
    <cellStyle name="Normalny 8 12 3 4 3" xfId="38318" xr:uid="{186F48E8-17B2-4701-B7E9-5A7155902C57}"/>
    <cellStyle name="Normalny 8 12 3 5" xfId="26757" xr:uid="{1BB183FA-96E4-484C-98B3-B13FE6BFAEE6}"/>
    <cellStyle name="Normalny 8 12 3 5 2" xfId="38320" xr:uid="{033A6D3B-AC02-4320-AE63-E14E514A60E5}"/>
    <cellStyle name="Normalny 8 12 3 6" xfId="30683" xr:uid="{99F0E77E-316D-483C-80C2-5737A2FC6FBA}"/>
    <cellStyle name="Normalny 8 12 3 7" xfId="31080" xr:uid="{D9DCE704-AC0F-4D78-9475-7BB87A398DE4}"/>
    <cellStyle name="Normalny 8 12 4" xfId="22433" xr:uid="{DE30C973-2C7A-404D-9E05-1CD9638CE334}"/>
    <cellStyle name="Normalny 8 12 4 2" xfId="24155" xr:uid="{62B12EC0-9822-4590-98F3-98479FC61E5C}"/>
    <cellStyle name="Normalny 8 12 4 2 2" xfId="28063" xr:uid="{89D415CA-2A52-437D-B6FD-9D471C3A93BD}"/>
    <cellStyle name="Normalny 8 12 4 2 2 2" xfId="38322" xr:uid="{1B3BD2D7-2295-444A-829F-52F337A8A988}"/>
    <cellStyle name="Normalny 8 12 4 2 3" xfId="38321" xr:uid="{C9DD3B39-A766-4C6B-9FEF-FD83588594C4}"/>
    <cellStyle name="Normalny 8 12 4 3" xfId="25461" xr:uid="{06FCFE99-1F55-4837-B3CE-BC5E6C87775E}"/>
    <cellStyle name="Normalny 8 12 4 3 2" xfId="29367" xr:uid="{954909DD-1DFD-4CD7-9631-6A955DEA3B70}"/>
    <cellStyle name="Normalny 8 12 4 3 2 2" xfId="38324" xr:uid="{E02BDEC7-DA5D-4122-9551-038B0DBCE56B}"/>
    <cellStyle name="Normalny 8 12 4 3 3" xfId="38323" xr:uid="{94699B01-F15A-49E8-9D27-D3BDEA13C58F}"/>
    <cellStyle name="Normalny 8 12 4 4" xfId="26759" xr:uid="{34C411B7-BC64-4EEC-87C4-A0156CFD8BA2}"/>
    <cellStyle name="Normalny 8 12 4 4 2" xfId="38325" xr:uid="{99909F09-B80D-480C-896F-4B0D1A3C96A8}"/>
    <cellStyle name="Normalny 8 12 4 5" xfId="30684" xr:uid="{FDB589AD-30C1-4B6F-A35C-31C354632552}"/>
    <cellStyle name="Normalny 8 12 4 6" xfId="31547" xr:uid="{99B47053-69B4-43FD-9117-5ADC70CD6D76}"/>
    <cellStyle name="Normalny 8 12 5" xfId="22434" xr:uid="{0BB80F88-3C2C-4345-84EF-AF52115308E0}"/>
    <cellStyle name="Normalny 8 12 5 2" xfId="24156" xr:uid="{C54EF526-5B4E-4129-BE39-8EA21365C111}"/>
    <cellStyle name="Normalny 8 12 5 2 2" xfId="28064" xr:uid="{DBF92746-F93B-4CF1-9C20-3B33A1A1F6F0}"/>
    <cellStyle name="Normalny 8 12 5 2 2 2" xfId="38327" xr:uid="{7AD074C3-D1A8-46FB-9BD1-921C843D5BA9}"/>
    <cellStyle name="Normalny 8 12 5 2 3" xfId="38326" xr:uid="{11D5D286-403D-4397-8715-AF56B60657DB}"/>
    <cellStyle name="Normalny 8 12 5 3" xfId="25462" xr:uid="{6C02A5EE-9459-4ADC-8415-E03F678115C1}"/>
    <cellStyle name="Normalny 8 12 5 3 2" xfId="29368" xr:uid="{64930179-DEBE-4B88-B5FA-52EAA32CD234}"/>
    <cellStyle name="Normalny 8 12 5 3 2 2" xfId="38329" xr:uid="{C6E350B8-9361-42A0-9B55-81FA67311F40}"/>
    <cellStyle name="Normalny 8 12 5 3 3" xfId="38328" xr:uid="{C13E22CC-FD4F-402D-83B0-0D739EFEE0BD}"/>
    <cellStyle name="Normalny 8 12 5 4" xfId="26760" xr:uid="{E85EB524-9266-4B92-8977-C0E2A9C017EC}"/>
    <cellStyle name="Normalny 8 12 5 4 2" xfId="38330" xr:uid="{56A7F506-D36C-4B8E-98E0-ACBE7FFBC4CA}"/>
    <cellStyle name="Normalny 8 12 5 5" xfId="30685" xr:uid="{06FB5203-C954-46E0-BF4F-7F5A5EE0BBC9}"/>
    <cellStyle name="Normalny 8 12 5 6" xfId="32027" xr:uid="{80422425-56D3-41D7-AB35-687D05D328FA}"/>
    <cellStyle name="Normalny 8 12 6" xfId="24149" xr:uid="{0093E908-38F4-40F4-B8A7-E444AFD15A81}"/>
    <cellStyle name="Normalny 8 12 6 2" xfId="28057" xr:uid="{4A8685AE-CE67-4346-9370-B685297BB256}"/>
    <cellStyle name="Normalny 8 12 6 2 2" xfId="38332" xr:uid="{81CA2537-7B91-4CCA-8655-BA4B396FF9B8}"/>
    <cellStyle name="Normalny 8 12 6 3" xfId="38331" xr:uid="{1DE5332C-36AE-4A72-9B91-7C0AEEBECD98}"/>
    <cellStyle name="Normalny 8 12 7" xfId="25455" xr:uid="{89854A3F-57CD-4754-9187-0775EACBFFF5}"/>
    <cellStyle name="Normalny 8 12 7 2" xfId="29361" xr:uid="{EC2720BF-8DB6-4864-8A58-9860511C7C5C}"/>
    <cellStyle name="Normalny 8 12 7 2 2" xfId="38334" xr:uid="{70744DF3-2CCB-45C2-A09D-BA04AF2D7E12}"/>
    <cellStyle name="Normalny 8 12 7 3" xfId="38333" xr:uid="{F5D4B05E-038D-4141-94B5-3DA42B9805A6}"/>
    <cellStyle name="Normalny 8 12 8" xfId="26753" xr:uid="{06DC1A74-B8BA-4739-AE5F-6814DFE1C95F}"/>
    <cellStyle name="Normalny 8 12 8 2" xfId="38335" xr:uid="{32879613-3EB9-4809-838B-048FBBC6A0B7}"/>
    <cellStyle name="Normalny 8 12 9" xfId="30686" xr:uid="{83047911-121E-4632-AB93-18A201A169B1}"/>
    <cellStyle name="Normalny 8 13" xfId="22435" xr:uid="{0B2EC208-F2B9-48FB-95B9-704220770005}"/>
    <cellStyle name="Normalny 8 13 2" xfId="22436" xr:uid="{93AFA0B4-59BD-4450-987E-22F611E60A25}"/>
    <cellStyle name="Normalny 8 13 2 2" xfId="24158" xr:uid="{56924523-B42C-4ED3-9108-3BD604261352}"/>
    <cellStyle name="Normalny 8 13 2 2 2" xfId="28066" xr:uid="{3F862C62-B928-46A6-B03A-DF649A6E4CDA}"/>
    <cellStyle name="Normalny 8 13 2 2 2 2" xfId="38337" xr:uid="{A1980006-460B-405E-A675-DC68A11349AE}"/>
    <cellStyle name="Normalny 8 13 2 2 3" xfId="38336" xr:uid="{EBA8D6D2-99F1-4811-9597-36DB4D35B0F8}"/>
    <cellStyle name="Normalny 8 13 2 3" xfId="25464" xr:uid="{103B5B9F-4745-4CEA-ACBA-CFE51F1EF748}"/>
    <cellStyle name="Normalny 8 13 2 3 2" xfId="29370" xr:uid="{D60A60C2-0532-4917-82B8-4475393CECF7}"/>
    <cellStyle name="Normalny 8 13 2 3 2 2" xfId="38339" xr:uid="{9F63A380-0197-4595-9BAD-69B41B930156}"/>
    <cellStyle name="Normalny 8 13 2 3 3" xfId="38338" xr:uid="{7A8873CA-E7E8-4F8E-B9F1-531C063B6599}"/>
    <cellStyle name="Normalny 8 13 2 4" xfId="26762" xr:uid="{BEB6DA82-8DA2-485F-A8E9-693832E42296}"/>
    <cellStyle name="Normalny 8 13 2 4 2" xfId="38340" xr:uid="{7DE63D61-41F1-4D73-991F-83778EE5CCC0}"/>
    <cellStyle name="Normalny 8 13 2 5" xfId="30687" xr:uid="{2470F041-9B98-4CA8-8A5F-2DD38C30DD59}"/>
    <cellStyle name="Normalny 8 13 2 6" xfId="31549" xr:uid="{E624CA56-A81B-4A4C-B463-6CAE6BC97017}"/>
    <cellStyle name="Normalny 8 13 3" xfId="22437" xr:uid="{EFC34B83-5833-4621-BB3E-B08B54255E3F}"/>
    <cellStyle name="Normalny 8 13 3 2" xfId="24159" xr:uid="{C48DF3B5-9AC1-496B-B012-AF9AC1D19DB8}"/>
    <cellStyle name="Normalny 8 13 3 2 2" xfId="28067" xr:uid="{69CCB214-B9DE-43D6-B8F7-003A2D64AA60}"/>
    <cellStyle name="Normalny 8 13 3 2 2 2" xfId="38342" xr:uid="{835C958E-ABF4-438F-B0EB-39A4FB23A08A}"/>
    <cellStyle name="Normalny 8 13 3 2 3" xfId="38341" xr:uid="{B53D9913-3199-4F82-A9A7-E331B9E46112}"/>
    <cellStyle name="Normalny 8 13 3 3" xfId="25465" xr:uid="{58011B6F-69B2-4C31-B694-358A82CDDF73}"/>
    <cellStyle name="Normalny 8 13 3 3 2" xfId="29371" xr:uid="{AF26A503-D367-4941-B7D2-CF7ED45E1141}"/>
    <cellStyle name="Normalny 8 13 3 3 2 2" xfId="38344" xr:uid="{B71CFF87-BF0B-421C-A0D0-249E3BF3A022}"/>
    <cellStyle name="Normalny 8 13 3 3 3" xfId="38343" xr:uid="{78B81CC2-63CB-4E82-853F-D0145C12D7DF}"/>
    <cellStyle name="Normalny 8 13 3 4" xfId="26763" xr:uid="{005E650D-86A4-4C2F-B16B-4892766BDFCA}"/>
    <cellStyle name="Normalny 8 13 3 4 2" xfId="38345" xr:uid="{BAFB4AB4-11AE-4179-AC2A-26050478C50D}"/>
    <cellStyle name="Normalny 8 13 3 5" xfId="30688" xr:uid="{7C00F873-2537-4997-853D-54A13A3545C1}"/>
    <cellStyle name="Normalny 8 13 3 6" xfId="32030" xr:uid="{58F87F19-263A-4DC7-8065-3F027B2A66AB}"/>
    <cellStyle name="Normalny 8 13 4" xfId="24157" xr:uid="{E59562D1-788B-48FA-B360-A4E4BD3F5C71}"/>
    <cellStyle name="Normalny 8 13 4 2" xfId="28065" xr:uid="{D6F6267A-8C58-4F72-8791-B9D8A87AEF84}"/>
    <cellStyle name="Normalny 8 13 4 2 2" xfId="38347" xr:uid="{4A3F57EC-4E19-4D27-8ACE-4CB8B019F99F}"/>
    <cellStyle name="Normalny 8 13 4 3" xfId="38346" xr:uid="{0B761F41-025B-4EC4-8A03-AECF4B82E029}"/>
    <cellStyle name="Normalny 8 13 5" xfId="25463" xr:uid="{CD22E5BB-4AE9-449E-9458-A3764E74A841}"/>
    <cellStyle name="Normalny 8 13 5 2" xfId="29369" xr:uid="{61B6A6F6-FFF6-4849-8C4D-9A6B3A6A6560}"/>
    <cellStyle name="Normalny 8 13 5 2 2" xfId="38349" xr:uid="{4AA6D221-62E9-4773-9C85-04A5252BB31D}"/>
    <cellStyle name="Normalny 8 13 5 3" xfId="38348" xr:uid="{8A43A1FA-AD83-47C7-B4B8-3F0E6554FF31}"/>
    <cellStyle name="Normalny 8 13 6" xfId="26761" xr:uid="{1846A3A0-E1EA-4A1C-8486-12B10705608D}"/>
    <cellStyle name="Normalny 8 13 6 2" xfId="38350" xr:uid="{425ED90E-3FDF-4C9D-B3C5-09A6476A7BC1}"/>
    <cellStyle name="Normalny 8 13 7" xfId="30689" xr:uid="{D91F54F8-427B-432F-AB37-7DAB13ECAEFF}"/>
    <cellStyle name="Normalny 8 13 8" xfId="30912" xr:uid="{BB8EBA72-6E36-47C9-A47F-F333AE6310FB}"/>
    <cellStyle name="Normalny 8 13 9" xfId="40817" xr:uid="{B8F2E048-8E52-48CA-AADC-98D900027F32}"/>
    <cellStyle name="Normalny 8 14" xfId="22438" xr:uid="{4487FAB2-33FE-468A-9ECF-7EF84546AE91}"/>
    <cellStyle name="Normalny 8 14 2" xfId="22439" xr:uid="{C7B3755B-1F03-4A04-B832-0F6AE3525063}"/>
    <cellStyle name="Normalny 8 14 2 2" xfId="24161" xr:uid="{D38B6408-CBCF-4D50-9E7B-B14F691F6B49}"/>
    <cellStyle name="Normalny 8 14 2 2 2" xfId="28069" xr:uid="{CDFEC2EB-7682-4F9F-9ADB-C5DA0CDEC4C0}"/>
    <cellStyle name="Normalny 8 14 2 2 2 2" xfId="38352" xr:uid="{526CA455-6B1A-478C-949F-3C949A266558}"/>
    <cellStyle name="Normalny 8 14 2 2 3" xfId="38351" xr:uid="{993513C0-8125-425C-848D-8BF20D346200}"/>
    <cellStyle name="Normalny 8 14 2 3" xfId="25467" xr:uid="{D5743656-C03F-4525-AF24-A5ECA582B761}"/>
    <cellStyle name="Normalny 8 14 2 3 2" xfId="29373" xr:uid="{945B01C7-EE6E-4CD5-B37B-7ECF90B9A4CD}"/>
    <cellStyle name="Normalny 8 14 2 3 2 2" xfId="38354" xr:uid="{90D5B63C-9248-4EC9-9E61-95BBB76FB0C9}"/>
    <cellStyle name="Normalny 8 14 2 3 3" xfId="38353" xr:uid="{99655758-1A64-44E7-9108-EF9411720BA4}"/>
    <cellStyle name="Normalny 8 14 2 4" xfId="26765" xr:uid="{A1B2C23E-F8E0-447C-AD40-9083034A3CED}"/>
    <cellStyle name="Normalny 8 14 2 4 2" xfId="38355" xr:uid="{517DC817-02FA-4618-82B0-8671D9D63B29}"/>
    <cellStyle name="Normalny 8 14 2 5" xfId="30690" xr:uid="{D77806F9-4820-4ACE-9A31-B2B92485D491}"/>
    <cellStyle name="Normalny 8 14 2 6" xfId="32031" xr:uid="{45A61418-89C0-4CD1-9047-74E6C0A613CE}"/>
    <cellStyle name="Normalny 8 14 3" xfId="24160" xr:uid="{5435D9EC-A4CC-4F16-AC11-1BBE5C30C9D1}"/>
    <cellStyle name="Normalny 8 14 3 2" xfId="28068" xr:uid="{B8EE07F2-E32A-43B0-A729-1447ECB20D20}"/>
    <cellStyle name="Normalny 8 14 3 2 2" xfId="38357" xr:uid="{5787C8B5-430E-495D-BAD6-4E62E243C422}"/>
    <cellStyle name="Normalny 8 14 3 3" xfId="38356" xr:uid="{A97A61DD-FFD9-4692-A5CA-9147BAF281BC}"/>
    <cellStyle name="Normalny 8 14 4" xfId="25466" xr:uid="{5899E673-E00A-4620-B661-D1B26BCDD2BA}"/>
    <cellStyle name="Normalny 8 14 4 2" xfId="29372" xr:uid="{D25B8E98-B043-4089-B4B0-53391B807B38}"/>
    <cellStyle name="Normalny 8 14 4 2 2" xfId="38359" xr:uid="{BBD8443D-7535-47DA-B755-8E1848F5FC07}"/>
    <cellStyle name="Normalny 8 14 4 3" xfId="38358" xr:uid="{A5934A80-2BC1-4C79-9C18-32E260C22594}"/>
    <cellStyle name="Normalny 8 14 5" xfId="26764" xr:uid="{2A55EAF9-AF15-49BF-8E97-3FAFB7D20846}"/>
    <cellStyle name="Normalny 8 14 5 2" xfId="38360" xr:uid="{44670118-D620-47D9-949C-86F328050B0E}"/>
    <cellStyle name="Normalny 8 14 6" xfId="30691" xr:uid="{002F961C-C746-4C26-A325-D28E204C18D1}"/>
    <cellStyle name="Normalny 8 14 7" xfId="31074" xr:uid="{567C1ACB-ECFC-417B-9790-617313A536E9}"/>
    <cellStyle name="Normalny 8 15" xfId="22440" xr:uid="{8EDCF74E-5852-40A1-AB48-CC5D95E98DFC}"/>
    <cellStyle name="Normalny 8 15 2" xfId="24162" xr:uid="{64434CCB-956D-418B-AAF4-57B36C213884}"/>
    <cellStyle name="Normalny 8 15 2 2" xfId="28070" xr:uid="{9C49635A-A448-40D6-B724-0B6AB85DAE18}"/>
    <cellStyle name="Normalny 8 15 2 2 2" xfId="38362" xr:uid="{8E7BC196-3037-49E4-8286-B1917E0B350F}"/>
    <cellStyle name="Normalny 8 15 2 3" xfId="38361" xr:uid="{713C80A0-9A34-4924-8951-3575565ECC64}"/>
    <cellStyle name="Normalny 8 15 3" xfId="25468" xr:uid="{94661372-6236-4491-8E99-E178CF6C61A5}"/>
    <cellStyle name="Normalny 8 15 3 2" xfId="29374" xr:uid="{8F8F801B-8AEB-4523-AC2B-DA01F0D7134D}"/>
    <cellStyle name="Normalny 8 15 3 2 2" xfId="38364" xr:uid="{5ACE4E1A-94A9-41DD-8722-3A6FCF7A103D}"/>
    <cellStyle name="Normalny 8 15 3 3" xfId="38363" xr:uid="{362BCC16-7294-4EDA-B903-CB692E20A70F}"/>
    <cellStyle name="Normalny 8 15 4" xfId="26766" xr:uid="{5C122CE7-3E33-41F0-9C5A-F337B794D287}"/>
    <cellStyle name="Normalny 8 15 4 2" xfId="38365" xr:uid="{F3876830-BA0F-4E57-A8DD-F96845CCF70B}"/>
    <cellStyle name="Normalny 8 15 5" xfId="30692" xr:uid="{1F2A9C3C-1E19-4640-9A61-9952E890463C}"/>
    <cellStyle name="Normalny 8 15 6" xfId="31544" xr:uid="{8E3A311A-6CF8-4622-B2D1-3C342C2FDAF6}"/>
    <cellStyle name="Normalny 8 16" xfId="22441" xr:uid="{09B77F31-FFAE-4E8A-B1DD-8A5F78490C00}"/>
    <cellStyle name="Normalny 8 16 2" xfId="24163" xr:uid="{BC589F54-5CE8-4F60-9B75-66FF9022079E}"/>
    <cellStyle name="Normalny 8 16 2 2" xfId="28071" xr:uid="{EEC1AFCF-6EAF-48C9-AF39-776DB589200D}"/>
    <cellStyle name="Normalny 8 16 2 2 2" xfId="38367" xr:uid="{444086D2-465E-4B6B-90DC-49E9BE60B93A}"/>
    <cellStyle name="Normalny 8 16 2 3" xfId="38366" xr:uid="{9D5EB5DB-297A-4491-BC21-4CD3C2FD2F0C}"/>
    <cellStyle name="Normalny 8 16 3" xfId="25469" xr:uid="{6266D8BD-CCBC-4EE8-9A5F-5BE0431161C0}"/>
    <cellStyle name="Normalny 8 16 3 2" xfId="29375" xr:uid="{4DD8C044-8ABA-4B7C-9F58-551251767DCF}"/>
    <cellStyle name="Normalny 8 16 3 2 2" xfId="38369" xr:uid="{0DDD18F0-57B6-4CE8-92D1-106779EFCA50}"/>
    <cellStyle name="Normalny 8 16 3 3" xfId="38368" xr:uid="{09D146E7-8FC7-4C4F-AFAA-B00DCFBC60FC}"/>
    <cellStyle name="Normalny 8 16 4" xfId="26767" xr:uid="{7A0A356A-F744-4CB5-B7FB-AF416C792D51}"/>
    <cellStyle name="Normalny 8 16 4 2" xfId="38370" xr:uid="{76FFBB11-9A7A-4412-94C4-1C79F2F4FA59}"/>
    <cellStyle name="Normalny 8 16 5" xfId="30693" xr:uid="{22FE190A-2802-4DFD-AAB0-A36295E61716}"/>
    <cellStyle name="Normalny 8 16 6" xfId="32023" xr:uid="{4F8213AD-9E04-4F11-99FB-9DF4AAF8CDFE}"/>
    <cellStyle name="Normalny 8 17" xfId="22892" xr:uid="{58D48E9F-7920-4C2F-8CB6-0E11086AEF1A}"/>
    <cellStyle name="Normalny 8 17 2" xfId="26800" xr:uid="{F62487F2-DFF4-4B9E-931D-0B8234ADBF92}"/>
    <cellStyle name="Normalny 8 17 2 2" xfId="38372" xr:uid="{8C66B1AF-8C2B-4C04-BDB8-99FF0D154F5A}"/>
    <cellStyle name="Normalny 8 17 3" xfId="38371" xr:uid="{FBDE423F-93AF-440C-932F-2ACA3D88A83E}"/>
    <cellStyle name="Normalny 8 18" xfId="24198" xr:uid="{1ABC2097-A7F0-4248-8134-7C741A354A0B}"/>
    <cellStyle name="Normalny 8 18 2" xfId="28104" xr:uid="{7837BBD5-07D8-4D64-A13F-03C8A63F2300}"/>
    <cellStyle name="Normalny 8 18 2 2" xfId="38374" xr:uid="{4FAA9D99-26BF-4AF6-9E71-A1616AAFCF99}"/>
    <cellStyle name="Normalny 8 18 3" xfId="38373" xr:uid="{9A0DA944-D6F9-439A-AEDE-A4318ECD3F08}"/>
    <cellStyle name="Normalny 8 19" xfId="25502" xr:uid="{F61BF9A6-1B14-471A-8553-EDE791854BD6}"/>
    <cellStyle name="Normalny 8 19 2" xfId="38375" xr:uid="{C787134A-A92D-4FD4-8837-34568CF00B4A}"/>
    <cellStyle name="Normalny 8 2" xfId="21" xr:uid="{7584FB10-24D2-4B7A-9075-C104FF92A70B}"/>
    <cellStyle name="Normalny 8 2 10" xfId="24205" xr:uid="{7FFBB9CE-66E1-465C-B59A-6F09CEC5A2C3}"/>
    <cellStyle name="Normalny 8 2 10 2" xfId="28111" xr:uid="{621EFD8D-BD1E-4310-8C1C-AA7F936708F2}"/>
    <cellStyle name="Normalny 8 2 10 2 2" xfId="38377" xr:uid="{A2413323-1F09-4EA5-9377-C7F4B600EC6D}"/>
    <cellStyle name="Normalny 8 2 10 3" xfId="38376" xr:uid="{D5663F2A-B7B8-4AF7-B385-9E3028045CC8}"/>
    <cellStyle name="Normalny 8 2 11" xfId="25506" xr:uid="{36C7E181-04ED-4D5D-8A14-483C988E5F45}"/>
    <cellStyle name="Normalny 8 2 11 2" xfId="38378" xr:uid="{E46D581D-34C2-42CE-81C0-4049CFA042FD}"/>
    <cellStyle name="Normalny 8 2 12" xfId="30694" xr:uid="{FA304F21-6557-4884-A9B2-17237E0E47D6}"/>
    <cellStyle name="Normalny 8 2 13" xfId="30695" xr:uid="{A972F3E8-6731-45C2-9391-0DF715177273}"/>
    <cellStyle name="Normalny 8 2 14" xfId="40818" xr:uid="{9B9364A1-1915-4011-8B61-EC6C3954797F}"/>
    <cellStyle name="Normalny 8 2 15" xfId="47" xr:uid="{563F0F02-E9E8-445B-9868-19570A6768EB}"/>
    <cellStyle name="Normalny 8 2 2" xfId="26" xr:uid="{D93DBDDC-B53F-41D4-B70C-8DE9820AD336}"/>
    <cellStyle name="Normalny 8 2 2 10" xfId="30696" xr:uid="{3625438A-5C21-4272-982C-0FC7FA51B0D9}"/>
    <cellStyle name="Normalny 8 2 2 11" xfId="30697" xr:uid="{BA66A4B3-53B4-4A52-AC9E-ADDA780DCF2D}"/>
    <cellStyle name="Normalny 8 2 2 12" xfId="30698" xr:uid="{9E53342D-E8B9-47A1-A0B4-0FC55ED01980}"/>
    <cellStyle name="Normalny 8 2 2 13" xfId="22442" xr:uid="{56E6D590-8F3B-4533-B635-97D459E2AC1D}"/>
    <cellStyle name="Normalny 8 2 2 2" xfId="22443" xr:uid="{29651231-55FF-404D-9E62-543064E865F1}"/>
    <cellStyle name="Normalny 8 2 2 2 2" xfId="22444" xr:uid="{03153F1B-F43E-46ED-AAF9-906F0B2ABC33}"/>
    <cellStyle name="Normalny 8 2 2 2 2 2" xfId="22445" xr:uid="{72D65A99-70FC-4CC3-BDA2-939EFA3F0A47}"/>
    <cellStyle name="Normalny 8 2 2 2 2 2 2" xfId="22446" xr:uid="{238AFA8D-E853-429A-AFD1-364D19498022}"/>
    <cellStyle name="Normalny 8 2 2 2 2 2 2 2" xfId="22447" xr:uid="{3026C0F1-8B68-4FE6-ABB6-13B7C8B0C6C0}"/>
    <cellStyle name="Normalny 8 2 2 2 2 2 2 2 2" xfId="22448" xr:uid="{2A696825-B439-4E85-A990-40C28024416F}"/>
    <cellStyle name="Normalny 8 2 2 2 2 2 2 3" xfId="22449" xr:uid="{A7787C43-E54A-41C3-A2DF-337EC0AF1AD0}"/>
    <cellStyle name="Normalny 8 2 2 2 2 2 3" xfId="22450" xr:uid="{DEE30EFA-56F3-4032-8508-660296EBE51A}"/>
    <cellStyle name="Normalny 8 2 2 2 2 2 3 2" xfId="22451" xr:uid="{651DE630-1808-472B-9261-173BCA3377D0}"/>
    <cellStyle name="Normalny 8 2 2 2 2 2 4" xfId="22452" xr:uid="{31B100D4-2799-40FC-9AF8-5D74128ED14E}"/>
    <cellStyle name="Normalny 8 2 2 2 2 3" xfId="22453" xr:uid="{FB0F7AC8-0277-4329-A410-143177ABDD0F}"/>
    <cellStyle name="Normalny 8 2 2 2 2 3 2" xfId="22454" xr:uid="{5DF52438-6939-4F8C-AD17-9D3ED955990A}"/>
    <cellStyle name="Normalny 8 2 2 2 2 3 2 2" xfId="22455" xr:uid="{26D67583-D542-4ED3-AAE8-8103DE8D4B52}"/>
    <cellStyle name="Normalny 8 2 2 2 2 3 3" xfId="22456" xr:uid="{DEED2347-8010-4BF1-9C07-663D85BDA0E3}"/>
    <cellStyle name="Normalny 8 2 2 2 2 4" xfId="22457" xr:uid="{4B74418F-E4E1-495B-A845-6C2A74C88E90}"/>
    <cellStyle name="Normalny 8 2 2 2 2 4 2" xfId="22458" xr:uid="{5C19D809-FBE3-45A6-97B6-680142973F58}"/>
    <cellStyle name="Normalny 8 2 2 2 2 5" xfId="22459" xr:uid="{61D64406-8D12-4B23-A701-AC24CBC4AA4B}"/>
    <cellStyle name="Normalny 8 2 2 2 3" xfId="22460" xr:uid="{F29B1D51-14F9-4CF5-A001-81F04530304B}"/>
    <cellStyle name="Normalny 8 2 2 2 3 2" xfId="22461" xr:uid="{403C4265-5571-4DF2-8E3B-67379352D3F3}"/>
    <cellStyle name="Normalny 8 2 2 2 3 2 2" xfId="22462" xr:uid="{620E7578-7651-4A35-A04A-4C8E039D7EFE}"/>
    <cellStyle name="Normalny 8 2 2 2 3 2 2 2" xfId="22463" xr:uid="{34687DC6-7E0D-48B7-B35A-7C5E727F9CF2}"/>
    <cellStyle name="Normalny 8 2 2 2 3 2 3" xfId="22464" xr:uid="{18DEA32A-7A19-4B94-BBEA-48120699AED4}"/>
    <cellStyle name="Normalny 8 2 2 2 3 3" xfId="22465" xr:uid="{ADA95329-4455-4CB4-A01E-5F3AF8B4FDA8}"/>
    <cellStyle name="Normalny 8 2 2 2 3 3 2" xfId="22466" xr:uid="{1B55E6FE-220D-47D9-A5AF-463E90A3B454}"/>
    <cellStyle name="Normalny 8 2 2 2 3 4" xfId="22467" xr:uid="{1F9F9F56-08CB-4EFB-ADD7-761065C6BB2E}"/>
    <cellStyle name="Normalny 8 2 2 2 4" xfId="22468" xr:uid="{2C57CFE4-AFCC-4E70-AB02-18367F0B059D}"/>
    <cellStyle name="Normalny 8 2 2 2 4 2" xfId="22469" xr:uid="{B279EA6D-5A7D-456A-A92D-70E6D810D8F0}"/>
    <cellStyle name="Normalny 8 2 2 2 4 2 2" xfId="22470" xr:uid="{57B1454B-371C-4174-85BA-73CE50EB502B}"/>
    <cellStyle name="Normalny 8 2 2 2 4 3" xfId="22471" xr:uid="{39B1EFE4-ECDC-4C82-8F22-281E4154DC78}"/>
    <cellStyle name="Normalny 8 2 2 2 5" xfId="22472" xr:uid="{89C3FD5D-79EF-4339-BC97-B8A81C7C3DBE}"/>
    <cellStyle name="Normalny 8 2 2 2 5 2" xfId="22473" xr:uid="{6BD1CC5F-00D8-46BC-8783-B9A0062440A0}"/>
    <cellStyle name="Normalny 8 2 2 2 6" xfId="22474" xr:uid="{6AFA7D33-379C-45E3-9A2C-B948653C72A7}"/>
    <cellStyle name="Normalny 8 2 2 3" xfId="22475" xr:uid="{4A3E53B6-398A-4B38-964B-ACE79EE46352}"/>
    <cellStyle name="Normalny 8 2 2 3 2" xfId="22476" xr:uid="{373305EF-07F5-47A9-8F02-66F1EB095040}"/>
    <cellStyle name="Normalny 8 2 2 3 2 2" xfId="22477" xr:uid="{5A5844C7-EA3E-4FBD-A676-8F6F3768BE99}"/>
    <cellStyle name="Normalny 8 2 2 3 2 2 2" xfId="22478" xr:uid="{C31E497C-6E8E-498E-A915-E1ECB4433BA2}"/>
    <cellStyle name="Normalny 8 2 2 3 2 2 2 2" xfId="22479" xr:uid="{ADC3B5B3-29C4-48D2-9B26-A89814FDF935}"/>
    <cellStyle name="Normalny 8 2 2 3 2 2 3" xfId="22480" xr:uid="{1DA8F76D-5F32-43BC-A96D-74DBFEB56399}"/>
    <cellStyle name="Normalny 8 2 2 3 2 3" xfId="22481" xr:uid="{69139787-562B-426C-ACD8-D6ABB3FAAD01}"/>
    <cellStyle name="Normalny 8 2 2 3 2 3 2" xfId="22482" xr:uid="{B718C341-17E4-4442-A80F-732BEB3E865A}"/>
    <cellStyle name="Normalny 8 2 2 3 2 4" xfId="22483" xr:uid="{9ADD7B24-CADF-4CAF-82B7-8441F9FB0B5C}"/>
    <cellStyle name="Normalny 8 2 2 3 3" xfId="22484" xr:uid="{1238C1AD-8C39-4DCA-9E9A-4267513DEF34}"/>
    <cellStyle name="Normalny 8 2 2 3 3 2" xfId="22485" xr:uid="{E6A7B560-0D75-46F1-ABB6-88F8A3991369}"/>
    <cellStyle name="Normalny 8 2 2 3 3 2 2" xfId="22486" xr:uid="{9E2C9C05-2A86-4DA6-AF08-F22CD192D7BB}"/>
    <cellStyle name="Normalny 8 2 2 3 3 3" xfId="22487" xr:uid="{17402A1D-248F-4026-AF13-C8D82BF7DD94}"/>
    <cellStyle name="Normalny 8 2 2 3 4" xfId="22488" xr:uid="{F2D4F4A8-1A42-4B62-A2A2-73A9A25AA17F}"/>
    <cellStyle name="Normalny 8 2 2 3 4 2" xfId="22489" xr:uid="{7006BC8F-78BA-4C59-9783-F1512C0A61C5}"/>
    <cellStyle name="Normalny 8 2 2 3 5" xfId="22490" xr:uid="{902B9DAC-0E30-4A9F-92B3-76B3438C6403}"/>
    <cellStyle name="Normalny 8 2 2 4" xfId="22491" xr:uid="{B9C3223E-D4D2-48D8-B78C-0C6E8B95CBAA}"/>
    <cellStyle name="Normalny 8 2 2 4 2" xfId="22492" xr:uid="{67FFCB48-663D-48DD-A807-73E0763E1429}"/>
    <cellStyle name="Normalny 8 2 2 4 2 2" xfId="22493" xr:uid="{2AE4B008-A84A-4288-89A6-DF1A62095326}"/>
    <cellStyle name="Normalny 8 2 2 4 2 2 2" xfId="22494" xr:uid="{D3ED33B2-A665-40F3-822D-3CFA84233D89}"/>
    <cellStyle name="Normalny 8 2 2 4 2 3" xfId="22495" xr:uid="{F36E06C8-0E5F-44B1-9848-8BBB4BC7C707}"/>
    <cellStyle name="Normalny 8 2 2 4 3" xfId="22496" xr:uid="{7FB94436-D814-4EEC-BBD2-D83645BE2D23}"/>
    <cellStyle name="Normalny 8 2 2 4 3 2" xfId="22497" xr:uid="{E5F0CB77-0347-452E-A61C-151A31432151}"/>
    <cellStyle name="Normalny 8 2 2 4 4" xfId="22498" xr:uid="{176D118D-7679-4D29-9287-7C9F93A38D33}"/>
    <cellStyle name="Normalny 8 2 2 5" xfId="22499" xr:uid="{971028E5-1EE6-4061-94FA-5A480771676A}"/>
    <cellStyle name="Normalny 8 2 2 5 2" xfId="22500" xr:uid="{94CB5670-904C-4214-BF97-02A5F9BFAF01}"/>
    <cellStyle name="Normalny 8 2 2 5 2 2" xfId="22501" xr:uid="{555B6123-A56A-452A-A584-9FE69A1A9C0D}"/>
    <cellStyle name="Normalny 8 2 2 5 3" xfId="22502" xr:uid="{B2550685-9525-4D25-BEDC-05218C18281E}"/>
    <cellStyle name="Normalny 8 2 2 6" xfId="22503" xr:uid="{93CA6582-8DC4-4350-A459-D45F17CDF81A}"/>
    <cellStyle name="Normalny 8 2 2 6 2" xfId="22504" xr:uid="{348E502B-76DE-48E5-82AF-61E573A0FAC7}"/>
    <cellStyle name="Normalny 8 2 2 7" xfId="22505" xr:uid="{AE182C87-A7B1-4911-88A6-65DF422D2E77}"/>
    <cellStyle name="Normalny 8 2 2 8" xfId="22900" xr:uid="{47ED7E28-7C8A-4062-9AF1-F402B5EF0C9D}"/>
    <cellStyle name="Normalny 8 2 2 8 2" xfId="26808" xr:uid="{04987C15-9BBB-49A4-9EB5-FB7AFD8FC0ED}"/>
    <cellStyle name="Normalny 8 2 2 8 2 2" xfId="38380" xr:uid="{43C23433-1AD6-4EA1-A381-C829EE156C57}"/>
    <cellStyle name="Normalny 8 2 2 8 3" xfId="38379" xr:uid="{4FA18D0F-9FC4-4DA4-A101-F65D36A17834}"/>
    <cellStyle name="Normalny 8 2 2 9" xfId="24206" xr:uid="{846EA338-B8E8-44DB-9FA9-B4CFFE65C53D}"/>
    <cellStyle name="Normalny 8 2 2 9 2" xfId="28112" xr:uid="{AA7ABF97-F875-4285-9FBA-A67D4434AD78}"/>
    <cellStyle name="Normalny 8 2 2 9 2 2" xfId="38382" xr:uid="{1826D16E-0399-468C-9FFC-23C068350864}"/>
    <cellStyle name="Normalny 8 2 2 9 3" xfId="38381" xr:uid="{F4E1DFC2-10C6-4070-9C29-96761C1D0355}"/>
    <cellStyle name="Normalny 8 2 3" xfId="22506" xr:uid="{86D3113E-DAAE-4CED-9B0E-2EEAB180C908}"/>
    <cellStyle name="Normalny 8 2 3 2" xfId="22507" xr:uid="{F8D81328-C821-47DC-B380-70B998A68155}"/>
    <cellStyle name="Normalny 8 2 3 2 2" xfId="22508" xr:uid="{84A57A25-A060-46A3-87DB-BE016A9FA857}"/>
    <cellStyle name="Normalny 8 2 3 2 2 2" xfId="22509" xr:uid="{48943D09-DBE2-4A3E-80B5-39155C279575}"/>
    <cellStyle name="Normalny 8 2 3 2 2 2 2" xfId="22510" xr:uid="{CB67E21A-60BF-421A-8F11-9FE409ED2D56}"/>
    <cellStyle name="Normalny 8 2 3 2 2 2 2 2" xfId="22511" xr:uid="{7B04B0A7-2C86-42E1-B5EF-3E89F57111B6}"/>
    <cellStyle name="Normalny 8 2 3 2 2 2 3" xfId="22512" xr:uid="{913B6B1E-6FEE-41D4-97FA-A52C1425C689}"/>
    <cellStyle name="Normalny 8 2 3 2 2 3" xfId="22513" xr:uid="{5C707192-C863-4835-A6A1-9C57ADE30DA2}"/>
    <cellStyle name="Normalny 8 2 3 2 2 3 2" xfId="22514" xr:uid="{FE0AD862-133C-4DB7-A053-CFF908187BC1}"/>
    <cellStyle name="Normalny 8 2 3 2 2 4" xfId="22515" xr:uid="{F5D942C3-6FC2-4293-BBF7-3C7B352D0D43}"/>
    <cellStyle name="Normalny 8 2 3 2 3" xfId="22516" xr:uid="{B702C008-E18F-413E-8E5E-6DF33DB3719F}"/>
    <cellStyle name="Normalny 8 2 3 2 3 2" xfId="22517" xr:uid="{009C6ADF-E4C4-4507-AC1D-6E2E041ADFF2}"/>
    <cellStyle name="Normalny 8 2 3 2 3 2 2" xfId="22518" xr:uid="{A2D9396C-1279-4DE9-9B14-C0B3E46F2B18}"/>
    <cellStyle name="Normalny 8 2 3 2 3 3" xfId="22519" xr:uid="{C6F63A2A-9A38-4285-AD82-3992EDE69B74}"/>
    <cellStyle name="Normalny 8 2 3 2 4" xfId="22520" xr:uid="{1460FACE-4A8F-402E-B8C9-3DEA299B2590}"/>
    <cellStyle name="Normalny 8 2 3 2 4 2" xfId="22521" xr:uid="{6257463B-F3C6-45A5-9CD4-A234577CB66D}"/>
    <cellStyle name="Normalny 8 2 3 2 5" xfId="22522" xr:uid="{75821D60-383A-4A15-AFAC-2BAC72AE76B7}"/>
    <cellStyle name="Normalny 8 2 3 3" xfId="22523" xr:uid="{732C62DD-70CB-4246-A98B-9B538FCC0E0E}"/>
    <cellStyle name="Normalny 8 2 3 3 2" xfId="22524" xr:uid="{E6258976-6D50-4A80-9B51-78E2D28E5419}"/>
    <cellStyle name="Normalny 8 2 3 3 2 2" xfId="22525" xr:uid="{BEDBA29A-8476-4A88-B6F8-6A934BBB6B5E}"/>
    <cellStyle name="Normalny 8 2 3 3 2 2 2" xfId="22526" xr:uid="{096D132F-9534-4497-A9E5-C6A0B941B7DB}"/>
    <cellStyle name="Normalny 8 2 3 3 2 3" xfId="22527" xr:uid="{11B54718-BACF-4F1F-9543-49854A19C7F4}"/>
    <cellStyle name="Normalny 8 2 3 3 3" xfId="22528" xr:uid="{AF2C093E-9840-46CC-97F5-2E58F6F32A08}"/>
    <cellStyle name="Normalny 8 2 3 3 3 2" xfId="22529" xr:uid="{FB6A72A0-071A-4D32-9391-1B33582654A6}"/>
    <cellStyle name="Normalny 8 2 3 3 4" xfId="22530" xr:uid="{66EB7070-5844-438B-93EB-9CC6EAAE4218}"/>
    <cellStyle name="Normalny 8 2 3 4" xfId="22531" xr:uid="{34BA9A26-5CF1-4BFD-A754-B429539E13BB}"/>
    <cellStyle name="Normalny 8 2 3 4 2" xfId="22532" xr:uid="{13159FB6-A31E-454A-9809-B65200A4FCCD}"/>
    <cellStyle name="Normalny 8 2 3 4 2 2" xfId="22533" xr:uid="{2A1EC33C-9878-44BE-B6F3-3186AA62C747}"/>
    <cellStyle name="Normalny 8 2 3 4 3" xfId="22534" xr:uid="{BCEE49AB-27D2-47CC-BAF8-2C126DFCB4AF}"/>
    <cellStyle name="Normalny 8 2 3 5" xfId="22535" xr:uid="{8D06653F-F4F4-4ECA-B5E7-240F1CC4BD31}"/>
    <cellStyle name="Normalny 8 2 3 5 2" xfId="22536" xr:uid="{A3050097-323A-4A42-B46E-F68A801ABDA5}"/>
    <cellStyle name="Normalny 8 2 3 6" xfId="22537" xr:uid="{4459D58A-4F89-4F2A-AE68-BB5F9631FC1C}"/>
    <cellStyle name="Normalny 8 2 4" xfId="22538" xr:uid="{4E8A6B99-30A0-4318-B321-2E6E052F1112}"/>
    <cellStyle name="Normalny 8 2 4 2" xfId="22539" xr:uid="{C78F3657-D353-4933-A89E-6ED2B2AE9098}"/>
    <cellStyle name="Normalny 8 2 4 2 2" xfId="22540" xr:uid="{5A48C4BF-822E-4CAD-A30A-4C3880CA645D}"/>
    <cellStyle name="Normalny 8 2 4 2 2 2" xfId="22541" xr:uid="{0FD5EEA5-99C5-41BE-A33F-6EF35F10076D}"/>
    <cellStyle name="Normalny 8 2 4 2 2 2 2" xfId="22542" xr:uid="{12CAC482-CEF5-4A09-81AB-52A91BD0CFF0}"/>
    <cellStyle name="Normalny 8 2 4 2 2 3" xfId="22543" xr:uid="{1140C963-07D0-468A-8633-84BC1FFFF809}"/>
    <cellStyle name="Normalny 8 2 4 2 3" xfId="22544" xr:uid="{83BA6A8C-8229-4E6F-BF72-4C3DC9576704}"/>
    <cellStyle name="Normalny 8 2 4 2 3 2" xfId="22545" xr:uid="{F90B0271-97B1-49F6-9FBC-13E9C0907938}"/>
    <cellStyle name="Normalny 8 2 4 2 4" xfId="22546" xr:uid="{CE5CC8B1-D62C-4D6E-9C2A-4A36AEF349BF}"/>
    <cellStyle name="Normalny 8 2 4 3" xfId="22547" xr:uid="{15872F4F-0BD8-4762-8C30-639F1192B0A7}"/>
    <cellStyle name="Normalny 8 2 4 3 2" xfId="22548" xr:uid="{B17411D5-6626-4179-B8B6-809FB2CF5602}"/>
    <cellStyle name="Normalny 8 2 4 3 2 2" xfId="22549" xr:uid="{5293AC46-AD8F-470F-A191-9C577A097F9A}"/>
    <cellStyle name="Normalny 8 2 4 3 3" xfId="22550" xr:uid="{B7557C61-9CFE-4E35-B40B-F11C88FAE3F8}"/>
    <cellStyle name="Normalny 8 2 4 4" xfId="22551" xr:uid="{28E2D958-5FC2-44BB-9AD5-53725DA21EF4}"/>
    <cellStyle name="Normalny 8 2 4 4 2" xfId="22552" xr:uid="{8E29E6BD-6671-4230-944B-302E67DC64F3}"/>
    <cellStyle name="Normalny 8 2 4 5" xfId="22553" xr:uid="{DF94C19C-6D09-401B-948B-A3BF02CC1753}"/>
    <cellStyle name="Normalny 8 2 5" xfId="22554" xr:uid="{F6D4569A-B330-4F9B-B561-37FDF0F181A8}"/>
    <cellStyle name="Normalny 8 2 5 2" xfId="22555" xr:uid="{750C21DE-0AE6-46FE-9407-BCA09F73446A}"/>
    <cellStyle name="Normalny 8 2 5 2 2" xfId="22556" xr:uid="{AA00E052-287D-4D7A-BDB0-0858412CA59D}"/>
    <cellStyle name="Normalny 8 2 5 2 2 2" xfId="22557" xr:uid="{721F7685-1E0E-4310-920D-5D618F1D9454}"/>
    <cellStyle name="Normalny 8 2 5 2 3" xfId="22558" xr:uid="{4DE90F67-C43B-4ABA-A00C-91EDF1C76E48}"/>
    <cellStyle name="Normalny 8 2 5 3" xfId="22559" xr:uid="{D902C067-B4C6-469B-AD0C-19A8E841B629}"/>
    <cellStyle name="Normalny 8 2 5 3 2" xfId="22560" xr:uid="{6D84E6D2-3FB9-4454-AA78-5943D980BB71}"/>
    <cellStyle name="Normalny 8 2 5 4" xfId="22561" xr:uid="{10CA68D6-5438-4723-8130-ED37B788482F}"/>
    <cellStyle name="Normalny 8 2 6" xfId="22562" xr:uid="{1406173C-BB76-4B2F-ACD7-8975FFB62678}"/>
    <cellStyle name="Normalny 8 2 6 2" xfId="22563" xr:uid="{96F31E1E-B14C-491A-B37D-8250A36D4B30}"/>
    <cellStyle name="Normalny 8 2 6 2 2" xfId="22564" xr:uid="{466AE05E-CA14-42D2-8E72-B92DEDE3AE70}"/>
    <cellStyle name="Normalny 8 2 6 3" xfId="22565" xr:uid="{3D00F3AF-9FFC-4747-A40B-8DABA28B3650}"/>
    <cellStyle name="Normalny 8 2 7" xfId="22566" xr:uid="{C67DAC97-C48E-44E7-A64F-131C39FC714A}"/>
    <cellStyle name="Normalny 8 2 7 2" xfId="22567" xr:uid="{F598169C-F694-4AEB-85B3-59326511356F}"/>
    <cellStyle name="Normalny 8 2 8" xfId="22568" xr:uid="{5E376AF0-DEF4-4484-93C7-81632D4A4B0A}"/>
    <cellStyle name="Normalny 8 2 9" xfId="22899" xr:uid="{204FB827-B731-4400-B6C1-77103FB3E17F}"/>
    <cellStyle name="Normalny 8 2 9 2" xfId="26807" xr:uid="{1DEB2300-5C27-483F-A507-D8A10AC108E5}"/>
    <cellStyle name="Normalny 8 2 9 2 2" xfId="38384" xr:uid="{7CF69F7E-87BD-45E9-BA73-C69F77B0B01E}"/>
    <cellStyle name="Normalny 8 2 9 3" xfId="38383" xr:uid="{785E9427-C43F-49F7-9F13-1D5590CAE80A}"/>
    <cellStyle name="Normalny 8 20" xfId="30699" xr:uid="{BC83DC25-6794-4BE1-8113-A56DA9D8D5E0}"/>
    <cellStyle name="Normalny 8 21" xfId="30700" xr:uid="{55AAA564-E7B7-468A-BFED-CE46F03370CA}"/>
    <cellStyle name="Normalny 8 22" xfId="30750" xr:uid="{CBE2689F-8883-40F8-83C6-737D6A63F7DA}"/>
    <cellStyle name="Normalny 8 23" xfId="40813" xr:uid="{E4F369E9-23F7-436D-B3C8-0F1309B0DD34}"/>
    <cellStyle name="Normalny 8 24" xfId="41" xr:uid="{E0B167BD-322D-428F-862C-C7DEAB81C0CC}"/>
    <cellStyle name="Normalny 8 3" xfId="25" xr:uid="{5D727773-CB7D-4F9A-8C4F-AF92A76AAD0E}"/>
    <cellStyle name="Normalny 8 3 10" xfId="30701" xr:uid="{643822B4-1F05-41DD-978C-EDF902D1EFAF}"/>
    <cellStyle name="Normalny 8 3 11" xfId="30702" xr:uid="{983BD1DC-B028-4EB8-A741-CF395CFC64E8}"/>
    <cellStyle name="Normalny 8 3 12" xfId="30703" xr:uid="{4556555D-CCC5-47BD-B056-43D9CC57ABC3}"/>
    <cellStyle name="Normalny 8 3 13" xfId="22569" xr:uid="{71CE25D1-FB0A-4C17-B261-6639937511AD}"/>
    <cellStyle name="Normalny 8 3 2" xfId="22570" xr:uid="{E96B934E-613E-4758-B3EB-C2F7C8FAE5B7}"/>
    <cellStyle name="Normalny 8 3 2 2" xfId="22571" xr:uid="{E46887FC-A460-4C0B-BECD-459E815856EE}"/>
    <cellStyle name="Normalny 8 3 2 2 2" xfId="22572" xr:uid="{D60F30D1-258B-4BA3-B0E8-88603A21100C}"/>
    <cellStyle name="Normalny 8 3 2 2 2 2" xfId="22573" xr:uid="{7C0BE320-A756-438F-9E59-E4346C2AC984}"/>
    <cellStyle name="Normalny 8 3 2 2 2 2 2" xfId="22574" xr:uid="{8EA88026-8223-4629-9891-40590AA2D246}"/>
    <cellStyle name="Normalny 8 3 2 2 2 2 2 2" xfId="22575" xr:uid="{B181DB36-2EEF-45CC-BADC-FB37A60853EC}"/>
    <cellStyle name="Normalny 8 3 2 2 2 2 3" xfId="22576" xr:uid="{27FFB374-77AA-4783-9C77-071D12B8141D}"/>
    <cellStyle name="Normalny 8 3 2 2 2 3" xfId="22577" xr:uid="{F6E57105-3BE8-4AAA-AF22-2356F7418F8D}"/>
    <cellStyle name="Normalny 8 3 2 2 2 3 2" xfId="22578" xr:uid="{1CB36D29-4F3A-4760-A7D7-38B724AF191C}"/>
    <cellStyle name="Normalny 8 3 2 2 2 4" xfId="22579" xr:uid="{78F07550-758C-46A8-9FD8-2A10EBCC6A88}"/>
    <cellStyle name="Normalny 8 3 2 2 3" xfId="22580" xr:uid="{56D220BE-7E8E-4075-978C-DA0B7BFEA00D}"/>
    <cellStyle name="Normalny 8 3 2 2 3 2" xfId="22581" xr:uid="{C83A0A0A-9D1C-40DD-A0BC-F5A941B48F7C}"/>
    <cellStyle name="Normalny 8 3 2 2 3 2 2" xfId="22582" xr:uid="{4C4C5249-8840-466F-AD1D-C4CD331A5981}"/>
    <cellStyle name="Normalny 8 3 2 2 3 3" xfId="22583" xr:uid="{1C567EEB-C849-47F1-9492-327F8C2A7E12}"/>
    <cellStyle name="Normalny 8 3 2 2 4" xfId="22584" xr:uid="{7FB3E11C-1A05-4C9E-8D42-E2BFA2EA90ED}"/>
    <cellStyle name="Normalny 8 3 2 2 4 2" xfId="22585" xr:uid="{1714EA56-620C-438F-A46C-D523A8630A65}"/>
    <cellStyle name="Normalny 8 3 2 2 5" xfId="22586" xr:uid="{4D65362B-6918-4EA1-AF78-B7EE888DE88B}"/>
    <cellStyle name="Normalny 8 3 2 3" xfId="22587" xr:uid="{93FA34D9-1E6E-4AD3-8D7B-24F8B5CA305E}"/>
    <cellStyle name="Normalny 8 3 2 3 2" xfId="22588" xr:uid="{E29C129C-61E3-48A1-88BE-7634637A1533}"/>
    <cellStyle name="Normalny 8 3 2 3 2 2" xfId="22589" xr:uid="{9864F826-3014-40EF-AA75-4BCE4433651E}"/>
    <cellStyle name="Normalny 8 3 2 3 2 2 2" xfId="22590" xr:uid="{13DE5A68-6A75-42F9-B76B-900A320B5730}"/>
    <cellStyle name="Normalny 8 3 2 3 2 3" xfId="22591" xr:uid="{5EA5477D-55E3-4AC8-8651-8FCDF3489B41}"/>
    <cellStyle name="Normalny 8 3 2 3 3" xfId="22592" xr:uid="{49323006-6DAC-4688-AD5C-FA11D370FE78}"/>
    <cellStyle name="Normalny 8 3 2 3 3 2" xfId="22593" xr:uid="{394D00B7-AA9D-422D-89F4-8F3C1BE8EBE4}"/>
    <cellStyle name="Normalny 8 3 2 3 4" xfId="22594" xr:uid="{3A10A44B-B81C-40AD-B223-3FF690D860FB}"/>
    <cellStyle name="Normalny 8 3 2 4" xfId="22595" xr:uid="{C0551801-2E25-48F3-A228-1DF0829A4C41}"/>
    <cellStyle name="Normalny 8 3 2 4 2" xfId="22596" xr:uid="{0C75007B-6F6E-4DF3-980F-18B3AE5D5E57}"/>
    <cellStyle name="Normalny 8 3 2 4 2 2" xfId="22597" xr:uid="{6944655E-9BB1-4325-94CD-38C59BF8BF03}"/>
    <cellStyle name="Normalny 8 3 2 4 3" xfId="22598" xr:uid="{E45F62F4-1E20-44F4-BF3B-B57DDFC7377A}"/>
    <cellStyle name="Normalny 8 3 2 5" xfId="22599" xr:uid="{55E95F04-F153-40D8-A6C3-40C6B17A3521}"/>
    <cellStyle name="Normalny 8 3 2 5 2" xfId="22600" xr:uid="{B1521568-7C4F-40EC-81DF-459EE945552D}"/>
    <cellStyle name="Normalny 8 3 2 6" xfId="22601" xr:uid="{434F2281-4D9A-403A-94CD-594275F4DF98}"/>
    <cellStyle name="Normalny 8 3 3" xfId="22602" xr:uid="{B54DF03B-371A-4742-B838-33B8D7785C5E}"/>
    <cellStyle name="Normalny 8 3 3 2" xfId="22603" xr:uid="{AC3973E5-2D0E-43DA-8705-B04F7BCC3A8A}"/>
    <cellStyle name="Normalny 8 3 3 2 2" xfId="22604" xr:uid="{470A4139-6BD8-49C7-BFFC-828E15833723}"/>
    <cellStyle name="Normalny 8 3 3 2 2 2" xfId="22605" xr:uid="{079AB004-4E69-4232-9955-91A446DB405D}"/>
    <cellStyle name="Normalny 8 3 3 2 2 2 2" xfId="22606" xr:uid="{F4E17AF1-437A-4E30-ABE3-1AE6C63F97E4}"/>
    <cellStyle name="Normalny 8 3 3 2 2 3" xfId="22607" xr:uid="{7CCA3E23-38A0-4BF3-A1E5-AB657F6D3270}"/>
    <cellStyle name="Normalny 8 3 3 2 3" xfId="22608" xr:uid="{54EC8B94-0250-4374-943B-5F6B518701FA}"/>
    <cellStyle name="Normalny 8 3 3 2 3 2" xfId="22609" xr:uid="{7A3E8708-F2AB-4326-9196-55E7AE312B7B}"/>
    <cellStyle name="Normalny 8 3 3 2 4" xfId="22610" xr:uid="{2AA88120-3DC2-4CBC-A754-08D773DA36B3}"/>
    <cellStyle name="Normalny 8 3 3 3" xfId="22611" xr:uid="{7F7B9C0F-43B2-4D4E-81CD-C6EC166E633D}"/>
    <cellStyle name="Normalny 8 3 3 3 2" xfId="22612" xr:uid="{08CC8912-F400-4327-9EC2-D1DB5183BDDC}"/>
    <cellStyle name="Normalny 8 3 3 3 2 2" xfId="22613" xr:uid="{63B09BC2-AB37-4D55-BC5C-999B7323F06B}"/>
    <cellStyle name="Normalny 8 3 3 3 3" xfId="22614" xr:uid="{EDE906EF-7A87-4CBA-87AA-80472C9AB4B8}"/>
    <cellStyle name="Normalny 8 3 3 4" xfId="22615" xr:uid="{5A104B01-110D-4985-B05F-44EFF260C527}"/>
    <cellStyle name="Normalny 8 3 3 4 2" xfId="22616" xr:uid="{689DCCF8-C427-4726-92E9-71004675504B}"/>
    <cellStyle name="Normalny 8 3 3 5" xfId="22617" xr:uid="{A86BEE9F-A6D8-4FB5-866E-6846CED452A5}"/>
    <cellStyle name="Normalny 8 3 4" xfId="22618" xr:uid="{43F6C200-4381-47F4-839D-7C2BF5C71D98}"/>
    <cellStyle name="Normalny 8 3 4 2" xfId="22619" xr:uid="{7B6B5F2C-9741-412F-9782-24CD1AE5B5D9}"/>
    <cellStyle name="Normalny 8 3 4 2 2" xfId="22620" xr:uid="{38300F17-81B5-4BE5-9CCB-97DBECAF035A}"/>
    <cellStyle name="Normalny 8 3 4 2 2 2" xfId="22621" xr:uid="{DC739D6A-069E-42D0-BEB3-A9265B64EAA3}"/>
    <cellStyle name="Normalny 8 3 4 2 3" xfId="22622" xr:uid="{EDE8AD21-5422-4F29-966D-8986186565C2}"/>
    <cellStyle name="Normalny 8 3 4 3" xfId="22623" xr:uid="{9A3852EA-CB5C-4A02-8FEA-2A612703C18A}"/>
    <cellStyle name="Normalny 8 3 4 3 2" xfId="22624" xr:uid="{586B07A6-E1DE-45C7-AD40-1904EDDC628D}"/>
    <cellStyle name="Normalny 8 3 4 4" xfId="22625" xr:uid="{5D91000A-1AB4-4C67-8A90-A98889DC1FF1}"/>
    <cellStyle name="Normalny 8 3 5" xfId="22626" xr:uid="{6AD35F1E-EC9E-42BB-9A10-4B92F628CCC4}"/>
    <cellStyle name="Normalny 8 3 5 2" xfId="22627" xr:uid="{00A9A156-EB1F-4830-9503-8025C91DF059}"/>
    <cellStyle name="Normalny 8 3 5 2 2" xfId="22628" xr:uid="{FC7EE8B9-EB29-4271-914C-F185083D29E6}"/>
    <cellStyle name="Normalny 8 3 5 3" xfId="22629" xr:uid="{B881E77F-8938-494E-B8E5-21EC824D0EBA}"/>
    <cellStyle name="Normalny 8 3 6" xfId="22630" xr:uid="{9FEBB0F6-A470-48E1-B1F3-6EC3B678F958}"/>
    <cellStyle name="Normalny 8 3 6 2" xfId="22631" xr:uid="{D4B562AD-BFD0-4530-84A5-BACCCA7D30C9}"/>
    <cellStyle name="Normalny 8 3 7" xfId="22632" xr:uid="{653B7F42-8A7D-40C2-A6E2-C26A17681A5B}"/>
    <cellStyle name="Normalny 8 3 8" xfId="22901" xr:uid="{C4E070FF-8CDE-456D-AB0B-D95024C59665}"/>
    <cellStyle name="Normalny 8 3 8 2" xfId="26809" xr:uid="{D698D509-7107-4FF5-8CE6-67CEDA115A72}"/>
    <cellStyle name="Normalny 8 3 8 2 2" xfId="38386" xr:uid="{8CE92A1D-6067-4D3D-922E-715F64B5C637}"/>
    <cellStyle name="Normalny 8 3 8 3" xfId="38385" xr:uid="{80D8D040-D5F2-4F8E-A427-4F9BE7FE4D09}"/>
    <cellStyle name="Normalny 8 3 9" xfId="24207" xr:uid="{2AB2D9ED-6819-403B-9E75-EBD4170EC08D}"/>
    <cellStyle name="Normalny 8 3 9 2" xfId="28113" xr:uid="{D386C57A-0937-4144-8CAE-ED6163618208}"/>
    <cellStyle name="Normalny 8 3 9 2 2" xfId="38388" xr:uid="{99CBCF16-390F-443A-9482-31FCA80FB533}"/>
    <cellStyle name="Normalny 8 3 9 3" xfId="38387" xr:uid="{9E5A1CE1-AA0C-4C62-B286-0F18C6E93214}"/>
    <cellStyle name="Normalny 8 4" xfId="22633" xr:uid="{ED9C7C04-5EB0-4EF9-B6FB-8E7A2AE1CF2D}"/>
    <cellStyle name="Normalny 8 4 2" xfId="22634" xr:uid="{AD933B00-4375-4A92-8994-8595C7A8A612}"/>
    <cellStyle name="Normalny 8 4 2 2" xfId="22635" xr:uid="{8118B15D-2320-42C3-A1DE-FCC124F1E65F}"/>
    <cellStyle name="Normalny 8 4 2 2 2" xfId="22636" xr:uid="{0EEAAD55-3940-4340-8CFA-E3FFA6638AFA}"/>
    <cellStyle name="Normalny 8 4 2 2 2 2" xfId="22637" xr:uid="{36BA292A-589C-48B1-AD07-867CC9B40548}"/>
    <cellStyle name="Normalny 8 4 2 2 2 2 2" xfId="22638" xr:uid="{7FBA8879-07F5-4DDC-B4B4-AE5CCE65E775}"/>
    <cellStyle name="Normalny 8 4 2 2 2 3" xfId="22639" xr:uid="{148ADB2F-2240-4AEE-8477-6A4AF65DC95A}"/>
    <cellStyle name="Normalny 8 4 2 2 3" xfId="22640" xr:uid="{BD3B76BD-258A-45FF-9110-2F76BA9CDA6A}"/>
    <cellStyle name="Normalny 8 4 2 2 3 2" xfId="22641" xr:uid="{C1F97561-5063-47BE-8F43-F57C7EC029F3}"/>
    <cellStyle name="Normalny 8 4 2 2 4" xfId="22642" xr:uid="{26F108D6-D0C8-4F2E-BF3B-70CBE905CB3D}"/>
    <cellStyle name="Normalny 8 4 2 3" xfId="22643" xr:uid="{17829308-0CA1-4F54-975D-79EA5B2ED171}"/>
    <cellStyle name="Normalny 8 4 2 3 2" xfId="22644" xr:uid="{881161E1-D00A-4EA0-B069-3875CA053F79}"/>
    <cellStyle name="Normalny 8 4 2 3 2 2" xfId="22645" xr:uid="{7B9413C2-9412-4EB4-A120-678450AC0103}"/>
    <cellStyle name="Normalny 8 4 2 3 3" xfId="22646" xr:uid="{FCCC7C33-0A9C-4BFC-95BD-ED7CC464C1FE}"/>
    <cellStyle name="Normalny 8 4 2 4" xfId="22647" xr:uid="{5D260AF2-5392-4EE9-B1F1-B0353EEB9678}"/>
    <cellStyle name="Normalny 8 4 2 4 2" xfId="22648" xr:uid="{DC0881DC-703B-4B8B-8FD1-AF7604759F83}"/>
    <cellStyle name="Normalny 8 4 2 5" xfId="22649" xr:uid="{E944E21A-9965-4949-942C-F1FA3542B77D}"/>
    <cellStyle name="Normalny 8 4 3" xfId="22650" xr:uid="{1F970D11-BEEA-4885-BEF4-0D0A8022C3DB}"/>
    <cellStyle name="Normalny 8 4 3 2" xfId="22651" xr:uid="{67270620-774C-4928-83B1-F0C82DBC3433}"/>
    <cellStyle name="Normalny 8 4 3 2 2" xfId="22652" xr:uid="{487B1CEF-6A49-43FF-9B30-76D42BB76298}"/>
    <cellStyle name="Normalny 8 4 3 2 2 2" xfId="22653" xr:uid="{7E47E073-01B0-4AD8-85D5-043830A0677E}"/>
    <cellStyle name="Normalny 8 4 3 2 3" xfId="22654" xr:uid="{D9697CEA-EB29-47EF-AB5D-8B384DC8ECD2}"/>
    <cellStyle name="Normalny 8 4 3 3" xfId="22655" xr:uid="{AA20E966-BE58-4A19-A986-4774769D6A2C}"/>
    <cellStyle name="Normalny 8 4 3 3 2" xfId="22656" xr:uid="{6242B859-51F6-4D14-B9B0-A24534F6631D}"/>
    <cellStyle name="Normalny 8 4 3 4" xfId="22657" xr:uid="{09A659C3-35A5-44B0-85D6-4B41D3FAB856}"/>
    <cellStyle name="Normalny 8 4 4" xfId="22658" xr:uid="{942FA591-ADE6-45C2-8D88-34C4F58AEA8D}"/>
    <cellStyle name="Normalny 8 4 4 2" xfId="22659" xr:uid="{88997688-DDA3-4747-87BE-FA41AF441FC2}"/>
    <cellStyle name="Normalny 8 4 4 2 2" xfId="22660" xr:uid="{DD8A4A7A-6B7D-4109-94BE-E696541722C8}"/>
    <cellStyle name="Normalny 8 4 4 3" xfId="22661" xr:uid="{DF67A150-7C54-4CF7-837E-C06DD1AECF56}"/>
    <cellStyle name="Normalny 8 4 5" xfId="22662" xr:uid="{DE29B3D8-17F6-4308-A0F2-5C8A1FCADE12}"/>
    <cellStyle name="Normalny 8 4 5 2" xfId="22663" xr:uid="{BA9DBBB6-15D1-428F-AC1D-022D06B73A26}"/>
    <cellStyle name="Normalny 8 4 6" xfId="22664" xr:uid="{37ADCB1C-2D57-4271-92D8-807063ED8E18}"/>
    <cellStyle name="Normalny 8 4 7" xfId="30704" xr:uid="{BA68079D-0F36-4757-85F0-1D759A74FBE1}"/>
    <cellStyle name="Normalny 8 4 8" xfId="40819" xr:uid="{8DCB7727-DD84-45C2-BBEC-8578A9046CC9}"/>
    <cellStyle name="Normalny 8 5" xfId="22665" xr:uid="{3B1F8781-F033-426F-A2F5-F549560AB54E}"/>
    <cellStyle name="Normalny 8 5 2" xfId="22666" xr:uid="{92E9A257-F905-4F51-82BA-508317BBA0B0}"/>
    <cellStyle name="Normalny 8 5 2 2" xfId="22667" xr:uid="{18E73E2F-6634-4609-92BA-704A3879172A}"/>
    <cellStyle name="Normalny 8 5 2 2 2" xfId="22668" xr:uid="{49970CF3-2BAA-46E3-B9EC-9687A70802A1}"/>
    <cellStyle name="Normalny 8 5 2 2 2 2" xfId="22669" xr:uid="{499A1001-12D1-4D56-914A-AEE3AD1454E4}"/>
    <cellStyle name="Normalny 8 5 2 2 3" xfId="22670" xr:uid="{A193A80A-74BA-4B98-A39E-B0256058E486}"/>
    <cellStyle name="Normalny 8 5 2 3" xfId="22671" xr:uid="{E2FDA295-008F-4B02-8031-320C0BBD9B9A}"/>
    <cellStyle name="Normalny 8 5 2 3 2" xfId="22672" xr:uid="{98D68139-04B4-47CC-9832-B011CD442DA3}"/>
    <cellStyle name="Normalny 8 5 2 4" xfId="22673" xr:uid="{E661FB52-AA90-40FB-ADAD-62885E9272CE}"/>
    <cellStyle name="Normalny 8 5 3" xfId="22674" xr:uid="{CB283B50-F313-43D6-9B23-0B8A1C9B7073}"/>
    <cellStyle name="Normalny 8 5 3 2" xfId="22675" xr:uid="{7F53C8CE-2004-4964-AA9B-45FAB155DD85}"/>
    <cellStyle name="Normalny 8 5 3 2 2" xfId="22676" xr:uid="{F370B324-19FA-4AAC-8932-C801F127F205}"/>
    <cellStyle name="Normalny 8 5 3 3" xfId="22677" xr:uid="{22FE8BAE-0FCB-4749-A01C-ECE109504253}"/>
    <cellStyle name="Normalny 8 5 4" xfId="22678" xr:uid="{3CFB55C6-FCDF-423B-885F-37C209C8C232}"/>
    <cellStyle name="Normalny 8 5 4 2" xfId="22679" xr:uid="{B4E95E7B-9993-4D84-BE60-95594A023493}"/>
    <cellStyle name="Normalny 8 5 5" xfId="22680" xr:uid="{8C8B5C85-32ED-4A85-A0D2-1775C03025A2}"/>
    <cellStyle name="Normalny 8 5 6" xfId="40820" xr:uid="{972C2322-8626-4F33-A213-9C98E0DD987D}"/>
    <cellStyle name="Normalny 8 6" xfId="22681" xr:uid="{382A5CE3-4028-4520-89A5-F01B11D3C474}"/>
    <cellStyle name="Normalny 8 6 2" xfId="22682" xr:uid="{6435B3C2-6B91-452D-90E0-319A64F760AA}"/>
    <cellStyle name="Normalny 8 6 2 2" xfId="22683" xr:uid="{5A47B5BD-9B98-401C-AD55-553244D931AC}"/>
    <cellStyle name="Normalny 8 6 2 2 2" xfId="22684" xr:uid="{CB8289CF-6C6E-45D8-8DA3-5601026AE5CB}"/>
    <cellStyle name="Normalny 8 6 2 3" xfId="22685" xr:uid="{11FF6243-DF75-4A2B-B0FE-D03A44C13559}"/>
    <cellStyle name="Normalny 8 6 3" xfId="22686" xr:uid="{BD0D17F2-4CDE-47FD-B379-A7AF1B8E73D9}"/>
    <cellStyle name="Normalny 8 6 3 2" xfId="22687" xr:uid="{AA37092D-B9C4-442B-A0F0-9A3A7D21D2CE}"/>
    <cellStyle name="Normalny 8 6 4" xfId="22688" xr:uid="{D93FDCA5-AA41-4C1C-8257-A8EAC965B07F}"/>
    <cellStyle name="Normalny 8 6 5" xfId="40821" xr:uid="{2B88D33C-1220-4C91-97B0-D56A0A701DC7}"/>
    <cellStyle name="Normalny 8 7" xfId="22689" xr:uid="{91C207F1-E8B9-47B1-BC04-539088E239D8}"/>
    <cellStyle name="Normalny 8 7 2" xfId="22690" xr:uid="{6E8D6C38-9E76-472E-97D6-B3086DCA9179}"/>
    <cellStyle name="Normalny 8 7 2 2" xfId="22691" xr:uid="{8E11EB23-30F6-4026-84DB-B86BF82123E8}"/>
    <cellStyle name="Normalny 8 7 3" xfId="22692" xr:uid="{773FCE72-9A2C-42DD-97DD-DDDAAD4D692C}"/>
    <cellStyle name="Normalny 8 7 4" xfId="40822" xr:uid="{A45D9232-7E42-4434-AD70-4951CBC06673}"/>
    <cellStyle name="Normalny 8 8" xfId="22693" xr:uid="{61BB5D6F-2910-4C3F-9657-2134D5CDBD75}"/>
    <cellStyle name="Normalny 8 8 2" xfId="22694" xr:uid="{753985C3-03BA-442C-94DE-F35DDE7F63FA}"/>
    <cellStyle name="Normalny 8 8 3" xfId="40823" xr:uid="{C7DB373B-A1D7-4ED3-8380-7BB7BF741B8A}"/>
    <cellStyle name="Normalny 8 9" xfId="22695" xr:uid="{3EA19ADA-D9A7-4B2B-89F2-43CCB38FB65A}"/>
    <cellStyle name="Normalny 8 9 2" xfId="40824" xr:uid="{4921C81A-3FE9-451F-8170-95B31E2F3E5B}"/>
    <cellStyle name="Normalny 8_Synergy - WBK report II Q 2009 -eng version" xfId="40825" xr:uid="{62B9B444-1C69-4875-86C2-09C8D5D0AE58}"/>
    <cellStyle name="Normalny 80" xfId="40826" xr:uid="{732F6990-8D12-4507-BA77-29AE79E53E5C}"/>
    <cellStyle name="Normalny 81" xfId="40827" xr:uid="{B211FC12-C733-4864-AE3D-EA5EB5EA12D0}"/>
    <cellStyle name="Normalny 82" xfId="40828" xr:uid="{9D58487E-1EC8-4C2B-9728-E834685A1B4D}"/>
    <cellStyle name="Normalny 83" xfId="40829" xr:uid="{8EEC63FA-8A86-47AC-AF6B-E71986EFDBF6}"/>
    <cellStyle name="Normalny 83 2" xfId="41870" xr:uid="{72B48325-D31D-42E0-927D-4F1F733FAFB8}"/>
    <cellStyle name="Normalny 84" xfId="40830" xr:uid="{B094C36C-55EA-4D54-87A6-7DBFC00BC47F}"/>
    <cellStyle name="Normalny 85" xfId="40831" xr:uid="{411560F8-8D3D-4D55-B534-A5D8274B98ED}"/>
    <cellStyle name="Normalny 86" xfId="40832" xr:uid="{B867D3BB-554E-48D6-B6C2-D24349F814E0}"/>
    <cellStyle name="Normalny 87" xfId="40833" xr:uid="{D7C4B300-DB80-419C-B85C-117194E89019}"/>
    <cellStyle name="Normalny 88" xfId="40834" xr:uid="{BA99174A-E806-43C6-A081-AADB428C2CA5}"/>
    <cellStyle name="Normalny 89" xfId="40835" xr:uid="{81310187-7A68-4BA9-A210-DEC608FD51E1}"/>
    <cellStyle name="Normalny 9" xfId="34" xr:uid="{4AF36DB8-B5EF-4D1B-930B-C2195577C74C}"/>
    <cellStyle name="Normalny 9 10" xfId="22696" xr:uid="{84A4E652-2177-4DE7-9848-04401238E180}"/>
    <cellStyle name="Normalny 9 10 2" xfId="40837" xr:uid="{F5E90B80-BC46-4245-B3B9-21B7B7752123}"/>
    <cellStyle name="Normalny 9 11" xfId="22697" xr:uid="{C7A7D485-389B-44F0-90FD-6BA993C287E0}"/>
    <cellStyle name="Normalny 9 11 2" xfId="40838" xr:uid="{D6D16781-675A-44AE-840A-4F96ACF57AD2}"/>
    <cellStyle name="Normalny 9 12" xfId="22698" xr:uid="{94F980A5-DF9B-4E2F-8FB5-9FA2560184F9}"/>
    <cellStyle name="Normalny 9 12 2" xfId="40839" xr:uid="{41C76A8B-3569-4B30-8211-B7BD7C2E044B}"/>
    <cellStyle name="Normalny 9 13" xfId="22699" xr:uid="{D0FCCB34-20A1-4CA8-BC85-D90A5D6D6B09}"/>
    <cellStyle name="Normalny 9 13 10" xfId="30832" xr:uid="{9E42F966-9BBC-45C9-9E16-BD27F5EDD89F}"/>
    <cellStyle name="Normalny 9 13 11" xfId="40840" xr:uid="{07B5CAC3-202C-4923-A83A-537A4D699B69}"/>
    <cellStyle name="Normalny 9 13 2" xfId="22700" xr:uid="{CEE817E4-916D-477D-A3E9-2DA7F981FBF9}"/>
    <cellStyle name="Normalny 9 13 2 2" xfId="22701" xr:uid="{1EE5EBBF-D9A3-491B-BEF7-14E6B3332FD3}"/>
    <cellStyle name="Normalny 9 13 2 2 2" xfId="24166" xr:uid="{DCB317D3-6AFC-47C5-933F-C9F737211CAE}"/>
    <cellStyle name="Normalny 9 13 2 2 2 2" xfId="28074" xr:uid="{7DCFCDB3-4625-4F9A-892C-DC0E9D28D15B}"/>
    <cellStyle name="Normalny 9 13 2 2 2 2 2" xfId="38390" xr:uid="{FEF137E1-E56F-46D6-BAA9-415621940235}"/>
    <cellStyle name="Normalny 9 13 2 2 2 3" xfId="38389" xr:uid="{E33DE2EC-537B-4A3D-8538-58FE2392561E}"/>
    <cellStyle name="Normalny 9 13 2 2 3" xfId="25472" xr:uid="{16A84F78-FE7A-443E-A650-D29C8B98317F}"/>
    <cellStyle name="Normalny 9 13 2 2 3 2" xfId="29378" xr:uid="{1A5B2930-E344-407C-B3B7-D47EAD9EABC4}"/>
    <cellStyle name="Normalny 9 13 2 2 3 2 2" xfId="38392" xr:uid="{B361E22A-B15D-4F18-AD3A-D82C689D05A7}"/>
    <cellStyle name="Normalny 9 13 2 2 3 3" xfId="38391" xr:uid="{86B5151F-CECA-46BA-953E-E5178C81C938}"/>
    <cellStyle name="Normalny 9 13 2 2 4" xfId="26770" xr:uid="{AF6EA721-0D1C-41F1-9415-0C2951807126}"/>
    <cellStyle name="Normalny 9 13 2 2 4 2" xfId="38393" xr:uid="{8BC2DA34-929F-4F34-8111-35C3BDA29196}"/>
    <cellStyle name="Normalny 9 13 2 2 5" xfId="30705" xr:uid="{EB6EADAB-41C2-4A54-A319-5895FE1CD7A8}"/>
    <cellStyle name="Normalny 9 13 2 2 6" xfId="31552" xr:uid="{C21571B2-657E-40C7-BDF3-FF5CC8966206}"/>
    <cellStyle name="Normalny 9 13 2 3" xfId="22702" xr:uid="{79753250-6E3B-4ECD-BDF9-99DEF13CE91D}"/>
    <cellStyle name="Normalny 9 13 2 3 2" xfId="24167" xr:uid="{82529762-7CFF-49C4-8BA2-4FC54EC003D1}"/>
    <cellStyle name="Normalny 9 13 2 3 2 2" xfId="28075" xr:uid="{ADD8E78D-48E2-4CB2-AF3F-F3D169416039}"/>
    <cellStyle name="Normalny 9 13 2 3 2 2 2" xfId="38395" xr:uid="{3FB05670-5177-461C-9AB2-2F074C04264F}"/>
    <cellStyle name="Normalny 9 13 2 3 2 3" xfId="38394" xr:uid="{ADAF7037-D599-49F5-B1B3-C9D294CDD5A2}"/>
    <cellStyle name="Normalny 9 13 2 3 3" xfId="25473" xr:uid="{B6AE2F69-8B9D-4944-9EDE-DF334EA71044}"/>
    <cellStyle name="Normalny 9 13 2 3 3 2" xfId="29379" xr:uid="{AB3F07E7-99BE-40BE-922F-86EAD67672D8}"/>
    <cellStyle name="Normalny 9 13 2 3 3 2 2" xfId="38397" xr:uid="{A0783A55-AF28-4800-BFC5-A60C0B80B837}"/>
    <cellStyle name="Normalny 9 13 2 3 3 3" xfId="38396" xr:uid="{A5ED35B6-86F5-4348-B58B-7E0ADAE73789}"/>
    <cellStyle name="Normalny 9 13 2 3 4" xfId="26771" xr:uid="{B5B8DE53-D705-47AF-9691-902DEE46CF58}"/>
    <cellStyle name="Normalny 9 13 2 3 4 2" xfId="38398" xr:uid="{1C8EF653-2F6E-4678-8891-F36927C10431}"/>
    <cellStyle name="Normalny 9 13 2 3 5" xfId="30706" xr:uid="{6B4B7C3C-1A99-4406-A2EA-8A59FD7812D4}"/>
    <cellStyle name="Normalny 9 13 2 3 6" xfId="32034" xr:uid="{9AF62B1E-6F68-4976-817B-78F9F2F76F5D}"/>
    <cellStyle name="Normalny 9 13 2 4" xfId="24165" xr:uid="{65526231-9DD1-4090-9F5C-40F2D4F40181}"/>
    <cellStyle name="Normalny 9 13 2 4 2" xfId="28073" xr:uid="{C9E2B50F-9F12-4F41-8F24-138C53F6FEBC}"/>
    <cellStyle name="Normalny 9 13 2 4 2 2" xfId="38400" xr:uid="{D31BD79C-0A8B-4173-B629-59C03DCA747F}"/>
    <cellStyle name="Normalny 9 13 2 4 3" xfId="38399" xr:uid="{6574A940-1835-406A-9B92-20285014E3E1}"/>
    <cellStyle name="Normalny 9 13 2 5" xfId="25471" xr:uid="{AB9FA9D5-5022-40A4-AFDB-C20BCEF92AA0}"/>
    <cellStyle name="Normalny 9 13 2 5 2" xfId="29377" xr:uid="{7D706444-D9F2-408C-9048-A8A72FDD5918}"/>
    <cellStyle name="Normalny 9 13 2 5 2 2" xfId="38402" xr:uid="{933328FE-351D-4B5B-9B7E-A85847CDD42E}"/>
    <cellStyle name="Normalny 9 13 2 5 3" xfId="38401" xr:uid="{431D3352-8202-4A42-A810-FECD7DBFF2FC}"/>
    <cellStyle name="Normalny 9 13 2 6" xfId="26769" xr:uid="{68323FD7-977E-4CBC-8627-05FE002C47CE}"/>
    <cellStyle name="Normalny 9 13 2 6 2" xfId="38403" xr:uid="{636FC373-9B1C-4808-B280-24800F5533B2}"/>
    <cellStyle name="Normalny 9 13 2 7" xfId="30707" xr:uid="{C4BAC5BF-03DB-4DD2-B77C-6EF67D2F8FA2}"/>
    <cellStyle name="Normalny 9 13 2 8" xfId="30994" xr:uid="{AEC25AF4-8A3E-4346-AEC4-D47F9E72844B}"/>
    <cellStyle name="Normalny 9 13 3" xfId="22703" xr:uid="{DDCC1602-4003-445D-AB68-86091E646F61}"/>
    <cellStyle name="Normalny 9 13 3 2" xfId="22704" xr:uid="{3681F41F-3A4E-41C7-A19D-56A37382B266}"/>
    <cellStyle name="Normalny 9 13 3 2 2" xfId="24169" xr:uid="{F22BB426-E228-4F48-AA97-E44046663EDB}"/>
    <cellStyle name="Normalny 9 13 3 2 2 2" xfId="28077" xr:uid="{7B01CF0E-AC09-46F3-9C83-0A2A24ED9254}"/>
    <cellStyle name="Normalny 9 13 3 2 2 2 2" xfId="38405" xr:uid="{B80D37ED-75BD-4620-91CE-B9ECF916AC56}"/>
    <cellStyle name="Normalny 9 13 3 2 2 3" xfId="38404" xr:uid="{2180B2E0-6BB0-401B-9044-7610AEF7D424}"/>
    <cellStyle name="Normalny 9 13 3 2 3" xfId="25475" xr:uid="{1BCA8534-5EE2-4D4D-B26D-BF08345F0899}"/>
    <cellStyle name="Normalny 9 13 3 2 3 2" xfId="29381" xr:uid="{8EA2BE0C-34BF-4578-B55E-1002B4C55F1B}"/>
    <cellStyle name="Normalny 9 13 3 2 3 2 2" xfId="38407" xr:uid="{9FF16F23-231A-4CAD-B289-4B82DD8076B3}"/>
    <cellStyle name="Normalny 9 13 3 2 3 3" xfId="38406" xr:uid="{1EF820CB-7DA5-4DE6-9F4B-23804640E6CA}"/>
    <cellStyle name="Normalny 9 13 3 2 4" xfId="26773" xr:uid="{9A6BA5F1-3B1E-4D6A-9E3E-9317F0FCEF90}"/>
    <cellStyle name="Normalny 9 13 3 2 4 2" xfId="38408" xr:uid="{D1ADF60E-04A0-478A-AD75-F0D116E0823B}"/>
    <cellStyle name="Normalny 9 13 3 2 5" xfId="30708" xr:uid="{BB084345-07E8-4F46-A57A-3E62BA1F025A}"/>
    <cellStyle name="Normalny 9 13 3 2 6" xfId="32035" xr:uid="{0C15ACF7-8999-4287-9CF8-678B94844034}"/>
    <cellStyle name="Normalny 9 13 3 3" xfId="24168" xr:uid="{48B6CDD4-D8AB-469E-9D02-95D68FBF965D}"/>
    <cellStyle name="Normalny 9 13 3 3 2" xfId="28076" xr:uid="{1A93095F-1E6E-4E2D-8280-B3D34CDE7C6E}"/>
    <cellStyle name="Normalny 9 13 3 3 2 2" xfId="38410" xr:uid="{415385B5-167B-4C00-8CA7-6FD9E521AD8E}"/>
    <cellStyle name="Normalny 9 13 3 3 3" xfId="38409" xr:uid="{4CAC9E2F-BA07-4C46-9121-702869514E60}"/>
    <cellStyle name="Normalny 9 13 3 4" xfId="25474" xr:uid="{0337FD76-FB2F-488E-A80D-B262026F5AF7}"/>
    <cellStyle name="Normalny 9 13 3 4 2" xfId="29380" xr:uid="{EFEAAE5E-95DB-4395-AD81-905E57B2751D}"/>
    <cellStyle name="Normalny 9 13 3 4 2 2" xfId="38412" xr:uid="{6C298D2B-88EB-42A4-8518-F2398FE45E6E}"/>
    <cellStyle name="Normalny 9 13 3 4 3" xfId="38411" xr:uid="{F0C30100-9680-41C0-948B-2F69D2BFDD62}"/>
    <cellStyle name="Normalny 9 13 3 5" xfId="26772" xr:uid="{5AB2E31B-A972-4535-B673-BC7EA8809891}"/>
    <cellStyle name="Normalny 9 13 3 5 2" xfId="38413" xr:uid="{2C660ECB-086E-4509-8C17-3FAA596F451F}"/>
    <cellStyle name="Normalny 9 13 3 6" xfId="30709" xr:uid="{9AA6365F-F3AE-4E03-A0D6-F7201BABEA1C}"/>
    <cellStyle name="Normalny 9 13 3 7" xfId="31156" xr:uid="{A15D785F-357C-4ECD-966B-55556AD30E59}"/>
    <cellStyle name="Normalny 9 13 4" xfId="22705" xr:uid="{91DA24DC-A3F1-46A7-ADF5-EA2DA1581324}"/>
    <cellStyle name="Normalny 9 13 4 2" xfId="24170" xr:uid="{9340A206-A657-4F84-B543-BAE806CDB7A8}"/>
    <cellStyle name="Normalny 9 13 4 2 2" xfId="28078" xr:uid="{846FFBCB-F589-45EE-8006-3F8F7CF51CA7}"/>
    <cellStyle name="Normalny 9 13 4 2 2 2" xfId="38415" xr:uid="{2181F076-EE2F-4E48-96AF-C24796E16CA0}"/>
    <cellStyle name="Normalny 9 13 4 2 3" xfId="38414" xr:uid="{F252A12C-6241-459D-9078-B214865176EB}"/>
    <cellStyle name="Normalny 9 13 4 3" xfId="25476" xr:uid="{566ED1F5-88A3-420B-86F5-E6C6C53EE66C}"/>
    <cellStyle name="Normalny 9 13 4 3 2" xfId="29382" xr:uid="{135B2C0D-98F0-45D5-B9EB-EB184EC8208B}"/>
    <cellStyle name="Normalny 9 13 4 3 2 2" xfId="38417" xr:uid="{BA0ED99A-63B7-4EFA-A7B7-B0A9F7C26506}"/>
    <cellStyle name="Normalny 9 13 4 3 3" xfId="38416" xr:uid="{AFBE3272-7DEE-459F-8501-44C68A2DF219}"/>
    <cellStyle name="Normalny 9 13 4 4" xfId="26774" xr:uid="{18E31D08-904E-4D5D-AD04-E91EA4F93B86}"/>
    <cellStyle name="Normalny 9 13 4 4 2" xfId="38418" xr:uid="{0211B9DA-F949-42F8-B764-2A4A34A19D15}"/>
    <cellStyle name="Normalny 9 13 4 5" xfId="30710" xr:uid="{E81090ED-36F7-403B-BC4B-DB726A98F2C3}"/>
    <cellStyle name="Normalny 9 13 4 6" xfId="31551" xr:uid="{4C93CAC4-60B4-4AD4-BD37-F361C0A71E26}"/>
    <cellStyle name="Normalny 9 13 5" xfId="22706" xr:uid="{E8E80B81-F36D-4E35-B30F-2F9DA8E437DE}"/>
    <cellStyle name="Normalny 9 13 5 2" xfId="24171" xr:uid="{938DDBC2-BD6B-44EE-B4E6-9B939FC1375B}"/>
    <cellStyle name="Normalny 9 13 5 2 2" xfId="28079" xr:uid="{8F21A882-E11E-4B47-8E7B-8DD80129E41D}"/>
    <cellStyle name="Normalny 9 13 5 2 2 2" xfId="38420" xr:uid="{4BF32EFB-B0F8-4C27-BDDA-E777153A1D19}"/>
    <cellStyle name="Normalny 9 13 5 2 3" xfId="38419" xr:uid="{DDE72F2B-BE41-46A9-B777-0B3FB423A290}"/>
    <cellStyle name="Normalny 9 13 5 3" xfId="25477" xr:uid="{9C001A9D-95D4-4E5F-BCA5-2C7445E97010}"/>
    <cellStyle name="Normalny 9 13 5 3 2" xfId="29383" xr:uid="{4D036016-80C9-43FD-B132-BC7709A1C68C}"/>
    <cellStyle name="Normalny 9 13 5 3 2 2" xfId="38422" xr:uid="{A8427007-4233-4AC4-93E2-CCFA535AE7F5}"/>
    <cellStyle name="Normalny 9 13 5 3 3" xfId="38421" xr:uid="{473DB781-BF10-4717-8D0F-C5A8DBBB3A61}"/>
    <cellStyle name="Normalny 9 13 5 4" xfId="26775" xr:uid="{1426251C-0624-48B1-AD74-4EC48BE2FBAB}"/>
    <cellStyle name="Normalny 9 13 5 4 2" xfId="38423" xr:uid="{17ECAD2F-D300-4AA2-80D0-602BFA16670E}"/>
    <cellStyle name="Normalny 9 13 5 5" xfId="30711" xr:uid="{4C75873B-EA0E-4591-A376-DF3AA4AC316C}"/>
    <cellStyle name="Normalny 9 13 5 6" xfId="32033" xr:uid="{4D166A14-F2FE-41EF-A62B-E4F72F287FC1}"/>
    <cellStyle name="Normalny 9 13 6" xfId="24164" xr:uid="{3FD2E407-458A-441A-B73E-4381109AD1A2}"/>
    <cellStyle name="Normalny 9 13 6 2" xfId="28072" xr:uid="{DC320D1A-3EEF-4C19-B9FC-A3CD815F8043}"/>
    <cellStyle name="Normalny 9 13 6 2 2" xfId="38425" xr:uid="{A0EC2028-D660-4999-9256-9B2A6E729C75}"/>
    <cellStyle name="Normalny 9 13 6 3" xfId="38424" xr:uid="{C3EB5A33-0B14-4876-9753-D2612E3ED542}"/>
    <cellStyle name="Normalny 9 13 7" xfId="25470" xr:uid="{8309C242-A7AE-4771-8E6E-4B85066D6BFB}"/>
    <cellStyle name="Normalny 9 13 7 2" xfId="29376" xr:uid="{81C1AFFD-BB6A-4765-83D6-1296EFAF1B58}"/>
    <cellStyle name="Normalny 9 13 7 2 2" xfId="38427" xr:uid="{EAAFF4AE-A82E-40F4-8233-71805D2D4BA0}"/>
    <cellStyle name="Normalny 9 13 7 3" xfId="38426" xr:uid="{CE836CB9-0E69-4966-8C24-06B89AC3DDD9}"/>
    <cellStyle name="Normalny 9 13 8" xfId="26768" xr:uid="{36264592-13BB-4A28-A84D-A4CC19694D15}"/>
    <cellStyle name="Normalny 9 13 8 2" xfId="38428" xr:uid="{F94875A4-ED84-4B69-B37B-223EA04986D0}"/>
    <cellStyle name="Normalny 9 13 9" xfId="30712" xr:uid="{B55C6826-09E0-4A66-87D6-9F186D253C03}"/>
    <cellStyle name="Normalny 9 14" xfId="22707" xr:uid="{09842289-C815-42D6-A534-997374DD3C46}"/>
    <cellStyle name="Normalny 9 15" xfId="22708" xr:uid="{FF59DCB5-5CB6-49A9-9150-6F34FBDD9B8F}"/>
    <cellStyle name="Normalny 9 15 10" xfId="30758" xr:uid="{9E1E701B-7B88-428D-9803-C4FFF0DA9FF8}"/>
    <cellStyle name="Normalny 9 15 2" xfId="22709" xr:uid="{7165A8EE-46E2-4D86-A530-853F7E65BCE5}"/>
    <cellStyle name="Normalny 9 15 2 2" xfId="22710" xr:uid="{38A0BFC7-5AF7-4162-A03B-A72AD59C17CD}"/>
    <cellStyle name="Normalny 9 15 2 2 2" xfId="24174" xr:uid="{5BFF10C0-F020-45F7-AE78-DC96352B708C}"/>
    <cellStyle name="Normalny 9 15 2 2 2 2" xfId="28082" xr:uid="{97ED62DC-CACC-4589-82F0-E365E0B5A324}"/>
    <cellStyle name="Normalny 9 15 2 2 2 2 2" xfId="38430" xr:uid="{97289C20-B11C-4CB1-A163-2389B6A71127}"/>
    <cellStyle name="Normalny 9 15 2 2 2 3" xfId="38429" xr:uid="{04F813A9-3EC3-497E-8CE2-4D3BE1F48DC4}"/>
    <cellStyle name="Normalny 9 15 2 2 3" xfId="25480" xr:uid="{CEC3410C-CB09-41B4-8EA0-43A0611AEC1A}"/>
    <cellStyle name="Normalny 9 15 2 2 3 2" xfId="29386" xr:uid="{47DC466A-A76B-4EAE-8F66-367B0C4874C9}"/>
    <cellStyle name="Normalny 9 15 2 2 3 2 2" xfId="38432" xr:uid="{2CB7EEB0-AEE2-4A2C-BE62-87713CE5334A}"/>
    <cellStyle name="Normalny 9 15 2 2 3 3" xfId="38431" xr:uid="{626E5316-583E-44BB-AFC9-ACC74CFE1658}"/>
    <cellStyle name="Normalny 9 15 2 2 4" xfId="26778" xr:uid="{08D825B5-215A-4B32-8676-0A0A44F648CD}"/>
    <cellStyle name="Normalny 9 15 2 2 4 2" xfId="38433" xr:uid="{41D3E21E-2D6A-4C5E-83D5-A1BD144DBD59}"/>
    <cellStyle name="Normalny 9 15 2 2 5" xfId="30713" xr:uid="{38097A0F-FEB2-4730-A468-16CA6D65AC91}"/>
    <cellStyle name="Normalny 9 15 2 2 6" xfId="31554" xr:uid="{BAD352FC-908A-4D4E-B1F4-0AA910F8BF34}"/>
    <cellStyle name="Normalny 9 15 2 3" xfId="22711" xr:uid="{02A06677-FAE7-4E1A-A3D5-B2181CFD541E}"/>
    <cellStyle name="Normalny 9 15 2 3 2" xfId="24175" xr:uid="{A2D52915-105B-403E-9015-FDCB43B901EA}"/>
    <cellStyle name="Normalny 9 15 2 3 2 2" xfId="28083" xr:uid="{ED25DA70-92A7-4209-899F-DE25EC066FD9}"/>
    <cellStyle name="Normalny 9 15 2 3 2 2 2" xfId="38435" xr:uid="{A6BDCE5D-90C0-4E73-8494-47D71D0DB483}"/>
    <cellStyle name="Normalny 9 15 2 3 2 3" xfId="38434" xr:uid="{42D8975C-BC7C-451E-90E7-46397AE25153}"/>
    <cellStyle name="Normalny 9 15 2 3 3" xfId="25481" xr:uid="{A49C9F06-54E8-43CA-951F-B25F76ADA84A}"/>
    <cellStyle name="Normalny 9 15 2 3 3 2" xfId="29387" xr:uid="{2A1DB840-C15C-4149-A18B-375A36A99981}"/>
    <cellStyle name="Normalny 9 15 2 3 3 2 2" xfId="38437" xr:uid="{22AD357F-2767-4F2E-9100-6580A2897211}"/>
    <cellStyle name="Normalny 9 15 2 3 3 3" xfId="38436" xr:uid="{6FB595AE-CBD6-418D-BC8F-73BBA218C6EF}"/>
    <cellStyle name="Normalny 9 15 2 3 4" xfId="26779" xr:uid="{85CCF9CD-AA43-48FE-8CB3-831F06C49687}"/>
    <cellStyle name="Normalny 9 15 2 3 4 2" xfId="38438" xr:uid="{4B9BA3F8-1647-4E92-A598-8FA7A1E8062F}"/>
    <cellStyle name="Normalny 9 15 2 3 5" xfId="30714" xr:uid="{48A2731F-5ECB-4E58-A0C5-8F3CA207B337}"/>
    <cellStyle name="Normalny 9 15 2 3 6" xfId="32037" xr:uid="{323F3A2E-4731-4FF0-8A23-32CB1EF16792}"/>
    <cellStyle name="Normalny 9 15 2 4" xfId="24173" xr:uid="{8B9B5993-B2B4-4043-860C-27307888AD34}"/>
    <cellStyle name="Normalny 9 15 2 4 2" xfId="28081" xr:uid="{B5DEB915-6668-4A75-940E-6F9186A9A37A}"/>
    <cellStyle name="Normalny 9 15 2 4 2 2" xfId="38440" xr:uid="{1C76E623-06C7-4A60-B70E-64964D8498EF}"/>
    <cellStyle name="Normalny 9 15 2 4 3" xfId="38439" xr:uid="{9EF36341-3DDF-470F-BAED-9190DFF0F77E}"/>
    <cellStyle name="Normalny 9 15 2 5" xfId="25479" xr:uid="{336A7BD2-03ED-48C4-9540-570B40F71455}"/>
    <cellStyle name="Normalny 9 15 2 5 2" xfId="29385" xr:uid="{A3A244D5-0439-4DB1-B179-B4EDBBE32163}"/>
    <cellStyle name="Normalny 9 15 2 5 2 2" xfId="38442" xr:uid="{CECDF83E-E213-4BBF-97EA-AAAEAF48A649}"/>
    <cellStyle name="Normalny 9 15 2 5 3" xfId="38441" xr:uid="{E1E59F7D-7D19-47F7-AA91-2D1844C8298D}"/>
    <cellStyle name="Normalny 9 15 2 6" xfId="26777" xr:uid="{71A09B77-D84A-42B3-AA60-76F28EE2B8F1}"/>
    <cellStyle name="Normalny 9 15 2 6 2" xfId="38443" xr:uid="{B0CF91EC-5D7D-4A16-BB2E-8809AFD557AA}"/>
    <cellStyle name="Normalny 9 15 2 7" xfId="30715" xr:uid="{6A15DB55-AFC5-47D1-8427-06575A670414}"/>
    <cellStyle name="Normalny 9 15 2 8" xfId="30920" xr:uid="{C4D56F77-46D8-4674-8B8D-67946156F140}"/>
    <cellStyle name="Normalny 9 15 3" xfId="22712" xr:uid="{0C32ED67-20E0-4B6D-9FBA-16513704D88A}"/>
    <cellStyle name="Normalny 9 15 3 2" xfId="22713" xr:uid="{8D6F3D56-38D7-4656-9B16-4B00837EC053}"/>
    <cellStyle name="Normalny 9 15 3 2 2" xfId="24177" xr:uid="{F48352D0-4B4E-4467-AAB4-440BEDD3C5CC}"/>
    <cellStyle name="Normalny 9 15 3 2 2 2" xfId="28085" xr:uid="{14E32EC6-3B81-4F87-A7FE-9D8F948AD361}"/>
    <cellStyle name="Normalny 9 15 3 2 2 2 2" xfId="38445" xr:uid="{A763D5EA-F0BB-4D79-932A-7C6E377E1751}"/>
    <cellStyle name="Normalny 9 15 3 2 2 3" xfId="38444" xr:uid="{14BE48A3-C940-42F7-92C1-85D4B784DE42}"/>
    <cellStyle name="Normalny 9 15 3 2 3" xfId="25483" xr:uid="{888EB60F-43F3-46DD-BF50-55FEB06EB5E3}"/>
    <cellStyle name="Normalny 9 15 3 2 3 2" xfId="29389" xr:uid="{C62745AC-B136-4624-813F-B41DF006FABD}"/>
    <cellStyle name="Normalny 9 15 3 2 3 2 2" xfId="38447" xr:uid="{031195E2-6DD9-4052-982B-1F7BD42E09FE}"/>
    <cellStyle name="Normalny 9 15 3 2 3 3" xfId="38446" xr:uid="{E6DCB0F8-8C0B-49F1-BC74-22659F86290B}"/>
    <cellStyle name="Normalny 9 15 3 2 4" xfId="26781" xr:uid="{83504E99-A2A9-428E-B064-64235278D3EE}"/>
    <cellStyle name="Normalny 9 15 3 2 4 2" xfId="38448" xr:uid="{64A29080-3CF7-43BA-82BE-DC5E76412584}"/>
    <cellStyle name="Normalny 9 15 3 2 5" xfId="30716" xr:uid="{35A1A6F2-726D-456D-8CF0-34F1CC3DDC3D}"/>
    <cellStyle name="Normalny 9 15 3 2 6" xfId="32038" xr:uid="{72145AE2-5E47-4790-98C3-63F48907E0DF}"/>
    <cellStyle name="Normalny 9 15 3 3" xfId="24176" xr:uid="{10B567E4-C10F-4A11-AC19-DF52D518C813}"/>
    <cellStyle name="Normalny 9 15 3 3 2" xfId="28084" xr:uid="{C3702358-0214-49C1-8CF4-6C8FCAB8BAA2}"/>
    <cellStyle name="Normalny 9 15 3 3 2 2" xfId="38450" xr:uid="{655BD2AF-50FA-4CDE-801D-483380313357}"/>
    <cellStyle name="Normalny 9 15 3 3 3" xfId="38449" xr:uid="{4E2CB118-92B6-4E6B-8443-8B61EF8BD7AD}"/>
    <cellStyle name="Normalny 9 15 3 4" xfId="25482" xr:uid="{5AF19375-3A83-4092-9844-294EC636C7AE}"/>
    <cellStyle name="Normalny 9 15 3 4 2" xfId="29388" xr:uid="{59BC1A40-FF04-4903-9C4C-78B5BAE22D9A}"/>
    <cellStyle name="Normalny 9 15 3 4 2 2" xfId="38452" xr:uid="{AB98841C-16C4-464A-B9C5-7DADD9BC4AC5}"/>
    <cellStyle name="Normalny 9 15 3 4 3" xfId="38451" xr:uid="{26B046D9-DE59-40CD-A132-C8BA0689DD07}"/>
    <cellStyle name="Normalny 9 15 3 5" xfId="26780" xr:uid="{D5AA116E-4BC4-4FBD-A0C9-B9D10F136C34}"/>
    <cellStyle name="Normalny 9 15 3 5 2" xfId="38453" xr:uid="{CCDE8E96-E657-41A3-A20A-9408929B9171}"/>
    <cellStyle name="Normalny 9 15 3 6" xfId="30717" xr:uid="{9A6080E4-B297-46DA-9473-0FD312FF4493}"/>
    <cellStyle name="Normalny 9 15 3 7" xfId="31082" xr:uid="{AA5103E6-71C8-46E0-9221-51FC8E85F8F5}"/>
    <cellStyle name="Normalny 9 15 4" xfId="22714" xr:uid="{FBC7B0D7-5FBE-4DFB-BF5E-C14564998FC4}"/>
    <cellStyle name="Normalny 9 15 4 2" xfId="24178" xr:uid="{1A8F74B0-B6D9-4F08-B976-19A8C71A35B1}"/>
    <cellStyle name="Normalny 9 15 4 2 2" xfId="28086" xr:uid="{03DA5E8E-6AB0-488D-AF71-FD5E610CF965}"/>
    <cellStyle name="Normalny 9 15 4 2 2 2" xfId="38455" xr:uid="{18615670-7820-4DD0-A65E-4593A4242156}"/>
    <cellStyle name="Normalny 9 15 4 2 3" xfId="38454" xr:uid="{08A8D58C-14C7-4EEA-BC35-DFC04F9F9CA0}"/>
    <cellStyle name="Normalny 9 15 4 3" xfId="25484" xr:uid="{76E42A1B-152E-4A7F-90F6-CABA7191E130}"/>
    <cellStyle name="Normalny 9 15 4 3 2" xfId="29390" xr:uid="{5BCCEB0C-41B9-4C16-8244-1DE6545A9B08}"/>
    <cellStyle name="Normalny 9 15 4 3 2 2" xfId="38457" xr:uid="{5BB25D4F-8D0A-4FBF-B773-151B4C37B16E}"/>
    <cellStyle name="Normalny 9 15 4 3 3" xfId="38456" xr:uid="{FEF174AA-6325-49CD-8693-CCE2C40855DD}"/>
    <cellStyle name="Normalny 9 15 4 4" xfId="26782" xr:uid="{A2393960-B5D6-41AD-93C3-9EB6F2CEDE37}"/>
    <cellStyle name="Normalny 9 15 4 4 2" xfId="38458" xr:uid="{6315A072-72C2-444F-ADCE-BB2F3320B8B9}"/>
    <cellStyle name="Normalny 9 15 4 5" xfId="30718" xr:uid="{DFB3C42D-4314-4935-B78D-664EE9CA17F8}"/>
    <cellStyle name="Normalny 9 15 4 6" xfId="31553" xr:uid="{F32289E4-1C3D-4516-8ADA-F3CACC2C0C8F}"/>
    <cellStyle name="Normalny 9 15 5" xfId="22715" xr:uid="{4C492902-5C9C-4664-A62D-2A75D771EB31}"/>
    <cellStyle name="Normalny 9 15 5 2" xfId="24179" xr:uid="{71C98EBC-5B82-498E-A734-CEA97B5F5516}"/>
    <cellStyle name="Normalny 9 15 5 2 2" xfId="28087" xr:uid="{26A177DD-1026-41EB-B268-18DB0D46D7FA}"/>
    <cellStyle name="Normalny 9 15 5 2 2 2" xfId="38460" xr:uid="{250A0400-6ED2-4D4D-9A37-9837A49105BE}"/>
    <cellStyle name="Normalny 9 15 5 2 3" xfId="38459" xr:uid="{05F38824-6EA7-44D6-A1B4-E917F020D41B}"/>
    <cellStyle name="Normalny 9 15 5 3" xfId="25485" xr:uid="{37D43260-7CD5-4497-BA8A-8B6F633CD877}"/>
    <cellStyle name="Normalny 9 15 5 3 2" xfId="29391" xr:uid="{73AE94DF-8543-4442-95C0-07A10254CDE9}"/>
    <cellStyle name="Normalny 9 15 5 3 2 2" xfId="38462" xr:uid="{2C50436E-4B86-4919-95B4-5B164A0C34A2}"/>
    <cellStyle name="Normalny 9 15 5 3 3" xfId="38461" xr:uid="{F1776A07-D844-40F7-80D2-1EF802415C12}"/>
    <cellStyle name="Normalny 9 15 5 4" xfId="26783" xr:uid="{C6E1C1D5-AFCD-46E3-8392-12242F886250}"/>
    <cellStyle name="Normalny 9 15 5 4 2" xfId="38463" xr:uid="{A98E3478-E9FE-4688-BF61-00EEB200F8D4}"/>
    <cellStyle name="Normalny 9 15 5 5" xfId="30719" xr:uid="{4B8BDA8D-C5B8-4832-9260-9F2AB9567713}"/>
    <cellStyle name="Normalny 9 15 5 6" xfId="32036" xr:uid="{FE2B88B4-2850-47B9-96E5-4D7463B291E0}"/>
    <cellStyle name="Normalny 9 15 6" xfId="24172" xr:uid="{B8ADA18F-4B6A-43BC-A020-DCCFD22CFEE4}"/>
    <cellStyle name="Normalny 9 15 6 2" xfId="28080" xr:uid="{E593C3AF-EB3B-49FD-B9BE-561E36616011}"/>
    <cellStyle name="Normalny 9 15 6 2 2" xfId="38465" xr:uid="{BF4814A6-8FF9-418C-A9DD-140A45BAE02C}"/>
    <cellStyle name="Normalny 9 15 6 3" xfId="38464" xr:uid="{783F26CF-2BC0-42F2-950C-73687BC42FE3}"/>
    <cellStyle name="Normalny 9 15 7" xfId="25478" xr:uid="{F4FA4F94-EC1C-41CA-90D3-3BC6C797D775}"/>
    <cellStyle name="Normalny 9 15 7 2" xfId="29384" xr:uid="{391349FF-04ED-4F40-85A5-94813BC46974}"/>
    <cellStyle name="Normalny 9 15 7 2 2" xfId="38467" xr:uid="{5CE574E7-ABD9-499A-A529-959328C78C32}"/>
    <cellStyle name="Normalny 9 15 7 3" xfId="38466" xr:uid="{2D4A2D30-B09E-438D-B474-40CDDACC395D}"/>
    <cellStyle name="Normalny 9 15 8" xfId="26776" xr:uid="{CD0F4EFF-9199-4052-824B-0E3118093419}"/>
    <cellStyle name="Normalny 9 15 8 2" xfId="38468" xr:uid="{FA990891-155B-4A7B-B1A7-53CA5451DEEF}"/>
    <cellStyle name="Normalny 9 15 9" xfId="30720" xr:uid="{5F735629-2FAA-4F0A-A84F-B14F37B43985}"/>
    <cellStyle name="Normalny 9 16" xfId="22716" xr:uid="{58D2DB56-7678-4980-AF40-7246ADBB5A74}"/>
    <cellStyle name="Normalny 9 16 2" xfId="22717" xr:uid="{7738A821-7A05-430C-8F35-A77C6FA824AF}"/>
    <cellStyle name="Normalny 9 16 2 2" xfId="24181" xr:uid="{96CEE353-F1EC-4164-BAE6-36571892E67C}"/>
    <cellStyle name="Normalny 9 16 2 2 2" xfId="28089" xr:uid="{37FF219B-00E6-4693-B136-C3A5FA3FE940}"/>
    <cellStyle name="Normalny 9 16 2 2 2 2" xfId="38470" xr:uid="{8EAD8823-C856-4699-9521-6E4B2BA730F9}"/>
    <cellStyle name="Normalny 9 16 2 2 3" xfId="38469" xr:uid="{6EBFA0A9-97C4-4A23-B595-B9AA57C2B8C1}"/>
    <cellStyle name="Normalny 9 16 2 3" xfId="25487" xr:uid="{1E076588-3225-4907-88C8-3DDEE4116331}"/>
    <cellStyle name="Normalny 9 16 2 3 2" xfId="29393" xr:uid="{5F4F890F-D54E-4B70-BF32-6FE133CB28A9}"/>
    <cellStyle name="Normalny 9 16 2 3 2 2" xfId="38472" xr:uid="{30E73C8C-FB5D-4FF8-A6FC-F8DCA9D077C8}"/>
    <cellStyle name="Normalny 9 16 2 3 3" xfId="38471" xr:uid="{E9127835-9FFC-4905-BCF3-C48B5E4602AC}"/>
    <cellStyle name="Normalny 9 16 2 4" xfId="26785" xr:uid="{96ED4426-296C-4B10-BFE9-0FC97AF153A2}"/>
    <cellStyle name="Normalny 9 16 2 4 2" xfId="38473" xr:uid="{F9B17536-FE37-4F3E-B5C6-DC22A4D8C2E2}"/>
    <cellStyle name="Normalny 9 16 2 5" xfId="30721" xr:uid="{A02C19B6-DFB3-4CEB-BDCE-2260AFDB6DCE}"/>
    <cellStyle name="Normalny 9 16 2 6" xfId="31555" xr:uid="{1C1DF113-EB2C-4E53-81B1-B4600260B8BC}"/>
    <cellStyle name="Normalny 9 16 3" xfId="22718" xr:uid="{6FEEACCC-30BC-4401-8D6D-CFAFC501F3BA}"/>
    <cellStyle name="Normalny 9 16 3 2" xfId="24182" xr:uid="{0DD773C0-DA24-4882-B2AB-380F1C7877F8}"/>
    <cellStyle name="Normalny 9 16 3 2 2" xfId="28090" xr:uid="{8CB83521-230E-413A-A16F-9FED75F33BFE}"/>
    <cellStyle name="Normalny 9 16 3 2 2 2" xfId="38475" xr:uid="{E4FF9F20-2696-446A-A795-6BF2ACAABEAC}"/>
    <cellStyle name="Normalny 9 16 3 2 3" xfId="38474" xr:uid="{04BB0D49-F617-411B-8030-325DA1F5C086}"/>
    <cellStyle name="Normalny 9 16 3 3" xfId="25488" xr:uid="{C297F9BA-4C6B-437F-86F9-DAA49B2FFC5F}"/>
    <cellStyle name="Normalny 9 16 3 3 2" xfId="29394" xr:uid="{241BFC32-061C-4F8C-8F16-EDE35283F1EF}"/>
    <cellStyle name="Normalny 9 16 3 3 2 2" xfId="38477" xr:uid="{46D432CB-3F75-481F-BA2C-52BF365F3746}"/>
    <cellStyle name="Normalny 9 16 3 3 3" xfId="38476" xr:uid="{608DBD60-772E-4C96-891A-D17EF7315AEE}"/>
    <cellStyle name="Normalny 9 16 3 4" xfId="26786" xr:uid="{55F1E71D-ED34-4380-9097-8405855B9B80}"/>
    <cellStyle name="Normalny 9 16 3 4 2" xfId="38478" xr:uid="{30E2E062-C467-49B8-89BB-02465C1D3286}"/>
    <cellStyle name="Normalny 9 16 3 5" xfId="30722" xr:uid="{2EE330C4-644C-48E7-B6C3-85E0A657DEC1}"/>
    <cellStyle name="Normalny 9 16 3 6" xfId="32039" xr:uid="{3B8EFF3A-BF68-44E1-BE29-3E3BCFD915E5}"/>
    <cellStyle name="Normalny 9 16 4" xfId="24180" xr:uid="{A4208777-69FE-4792-A047-2D0718F0466C}"/>
    <cellStyle name="Normalny 9 16 4 2" xfId="28088" xr:uid="{F5B07AC2-D834-40E7-BEDD-7E259A93C110}"/>
    <cellStyle name="Normalny 9 16 4 2 2" xfId="38480" xr:uid="{6EB9968C-E221-46CA-B8CA-019602827FA8}"/>
    <cellStyle name="Normalny 9 16 4 3" xfId="38479" xr:uid="{6223088E-C67C-4D42-B7D4-413445B95E6D}"/>
    <cellStyle name="Normalny 9 16 5" xfId="25486" xr:uid="{59B48839-008A-4011-922B-8E2D7DCC1D16}"/>
    <cellStyle name="Normalny 9 16 5 2" xfId="29392" xr:uid="{6042D6C8-DFEF-4BCC-8EEE-27C94CDCC6B0}"/>
    <cellStyle name="Normalny 9 16 5 2 2" xfId="38482" xr:uid="{BDAE546E-6AD1-42F5-963B-24542833DCE8}"/>
    <cellStyle name="Normalny 9 16 5 3" xfId="38481" xr:uid="{3B977EA7-2EE8-4DB7-8D88-02AB51C7A5B6}"/>
    <cellStyle name="Normalny 9 16 6" xfId="26784" xr:uid="{A28AB76E-BAB2-4A91-911C-BEFECC291444}"/>
    <cellStyle name="Normalny 9 16 6 2" xfId="38483" xr:uid="{8D2E8BEF-C828-440E-B851-93749648992D}"/>
    <cellStyle name="Normalny 9 16 7" xfId="30723" xr:uid="{7CC197C3-C508-4159-9B13-3FBC7AA09F1D}"/>
    <cellStyle name="Normalny 9 16 8" xfId="30910" xr:uid="{A1340AE4-4360-4435-A974-F3805E87466B}"/>
    <cellStyle name="Normalny 9 17" xfId="22719" xr:uid="{493034B8-06B1-45B3-8017-600D023848B1}"/>
    <cellStyle name="Normalny 9 17 2" xfId="22720" xr:uid="{B7603796-2CC6-456D-957C-46ED042450F6}"/>
    <cellStyle name="Normalny 9 17 2 2" xfId="24184" xr:uid="{BF402ACC-2C34-48C0-98AA-5CA8914D8F51}"/>
    <cellStyle name="Normalny 9 17 2 2 2" xfId="28092" xr:uid="{896DE16F-06A4-416A-B0CF-2E2FC1C400B4}"/>
    <cellStyle name="Normalny 9 17 2 2 2 2" xfId="38485" xr:uid="{8D5D0B89-3866-40CC-A201-D1DC62150572}"/>
    <cellStyle name="Normalny 9 17 2 2 3" xfId="38484" xr:uid="{78D733BF-903E-4C5D-B0DF-5FFEDC6EF5CD}"/>
    <cellStyle name="Normalny 9 17 2 3" xfId="25490" xr:uid="{3ECB0048-161D-4FAF-BA73-D48F049CEEFC}"/>
    <cellStyle name="Normalny 9 17 2 3 2" xfId="29396" xr:uid="{42FE0779-62B1-4451-AB8F-9C733DF52D93}"/>
    <cellStyle name="Normalny 9 17 2 3 2 2" xfId="38487" xr:uid="{36F01EA1-0A8C-4FBB-9B63-2F4A02D97BE4}"/>
    <cellStyle name="Normalny 9 17 2 3 3" xfId="38486" xr:uid="{7FB387E1-4517-4564-B592-71C0449DC444}"/>
    <cellStyle name="Normalny 9 17 2 4" xfId="26788" xr:uid="{5988AC36-7948-4321-9039-B1486DFC9814}"/>
    <cellStyle name="Normalny 9 17 2 4 2" xfId="38488" xr:uid="{C095F691-ABD3-4DD9-88D8-47F6B4EAA22B}"/>
    <cellStyle name="Normalny 9 17 2 5" xfId="30724" xr:uid="{6642CE9B-BB76-4177-A34B-6E3D3DA55562}"/>
    <cellStyle name="Normalny 9 17 2 6" xfId="32040" xr:uid="{E98146FB-D2DA-4FA9-86DA-1400168ED5D2}"/>
    <cellStyle name="Normalny 9 17 3" xfId="24183" xr:uid="{60D59A79-B55C-4CD7-A6A8-E83E7046FF14}"/>
    <cellStyle name="Normalny 9 17 3 2" xfId="28091" xr:uid="{4588238D-A4DB-4BEA-BCAC-A193DF92A02F}"/>
    <cellStyle name="Normalny 9 17 3 2 2" xfId="38490" xr:uid="{25C85FC1-E399-4712-BAC2-402BD48CF55B}"/>
    <cellStyle name="Normalny 9 17 3 3" xfId="38489" xr:uid="{EA26C5BE-B3D5-4C2C-A281-CBBD97EEF10F}"/>
    <cellStyle name="Normalny 9 17 4" xfId="25489" xr:uid="{075D8CC2-5251-4F0E-8178-12302C7B375E}"/>
    <cellStyle name="Normalny 9 17 4 2" xfId="29395" xr:uid="{DD7EEE0B-F096-4566-9FC4-5F8FE80B66BC}"/>
    <cellStyle name="Normalny 9 17 4 2 2" xfId="38492" xr:uid="{BF9937EB-778D-40BE-9BB2-E8849ED87961}"/>
    <cellStyle name="Normalny 9 17 4 3" xfId="38491" xr:uid="{69E22EC8-5556-4218-BD14-10B615741A9F}"/>
    <cellStyle name="Normalny 9 17 5" xfId="26787" xr:uid="{A22C4895-75E1-4EA9-B1F1-A5EEDA08A008}"/>
    <cellStyle name="Normalny 9 17 5 2" xfId="38493" xr:uid="{02848CA2-F8FB-4062-A17B-637E05F07D07}"/>
    <cellStyle name="Normalny 9 17 6" xfId="30725" xr:uid="{E426BE46-7C30-43D2-A7D0-BE85C75371DA}"/>
    <cellStyle name="Normalny 9 17 7" xfId="31072" xr:uid="{26136319-B676-4AF6-A057-C96D3CB9C990}"/>
    <cellStyle name="Normalny 9 18" xfId="22721" xr:uid="{F65097DB-51D3-496D-A472-5D08CC1748F2}"/>
    <cellStyle name="Normalny 9 18 2" xfId="24185" xr:uid="{3965D2A4-F0FC-4FF8-B1D7-847A99CB33D6}"/>
    <cellStyle name="Normalny 9 18 2 2" xfId="28093" xr:uid="{104C2366-1461-40AD-97C3-326ADE0EA3F7}"/>
    <cellStyle name="Normalny 9 18 2 2 2" xfId="38495" xr:uid="{2F892A4B-8F68-45DE-AAF3-A05E66CE1F0E}"/>
    <cellStyle name="Normalny 9 18 2 3" xfId="38494" xr:uid="{50FED171-5918-4AB1-B42B-78A374F93AF2}"/>
    <cellStyle name="Normalny 9 18 3" xfId="25491" xr:uid="{1A690C6B-C36A-49DE-82C3-C04434BE188B}"/>
    <cellStyle name="Normalny 9 18 3 2" xfId="29397" xr:uid="{A7EEB575-E19E-4F0F-BF55-66E7511C4F5F}"/>
    <cellStyle name="Normalny 9 18 3 2 2" xfId="38497" xr:uid="{A273747D-3E27-4CBE-8277-810A664A4719}"/>
    <cellStyle name="Normalny 9 18 3 3" xfId="38496" xr:uid="{4A4F77E5-F947-4B45-96F0-2ABCF746457D}"/>
    <cellStyle name="Normalny 9 18 4" xfId="26789" xr:uid="{A4DEEDD6-292E-49C4-BE1A-F106328AF745}"/>
    <cellStyle name="Normalny 9 18 4 2" xfId="38498" xr:uid="{107E1A38-506E-429D-896C-F3F7B8E0F7A7}"/>
    <cellStyle name="Normalny 9 18 5" xfId="30726" xr:uid="{BCD9F74E-B538-42FC-B47A-772FA8E21AC2}"/>
    <cellStyle name="Normalny 9 18 6" xfId="31550" xr:uid="{33A8336E-27AE-4D71-865F-EA7874424995}"/>
    <cellStyle name="Normalny 9 19" xfId="22722" xr:uid="{46974B22-B259-4A3C-A6E6-CD4AC6303AEF}"/>
    <cellStyle name="Normalny 9 19 2" xfId="24186" xr:uid="{F397A55A-D221-4060-B338-C8152E036A08}"/>
    <cellStyle name="Normalny 9 19 2 2" xfId="28094" xr:uid="{3D36F134-2722-4886-B342-7893AACB9027}"/>
    <cellStyle name="Normalny 9 19 2 2 2" xfId="38500" xr:uid="{4D57BB23-7B13-4675-A7E0-3540CC236497}"/>
    <cellStyle name="Normalny 9 19 2 3" xfId="38499" xr:uid="{93832626-648F-4187-B378-DEC2A176D4E9}"/>
    <cellStyle name="Normalny 9 19 3" xfId="25492" xr:uid="{94E94964-CF2E-4676-85D5-4D2B6790F2F8}"/>
    <cellStyle name="Normalny 9 19 3 2" xfId="29398" xr:uid="{7E165A5E-2468-4C7E-B0EA-585803E7D0F4}"/>
    <cellStyle name="Normalny 9 19 3 2 2" xfId="38502" xr:uid="{A649B1D0-FEEF-41BE-9196-FEBE36294392}"/>
    <cellStyle name="Normalny 9 19 3 3" xfId="38501" xr:uid="{8FAB2D0D-7910-4A7A-96F7-D8C26C1DAAEC}"/>
    <cellStyle name="Normalny 9 19 4" xfId="26790" xr:uid="{AC21260D-71F0-4CBC-ADEF-85F266A921CC}"/>
    <cellStyle name="Normalny 9 19 4 2" xfId="38503" xr:uid="{F503F13E-94AE-4AD5-93C2-E7D39B457288}"/>
    <cellStyle name="Normalny 9 19 5" xfId="30727" xr:uid="{7B7F8D35-D899-48F3-BF12-CA6294F8C1D4}"/>
    <cellStyle name="Normalny 9 19 6" xfId="32032" xr:uid="{F9A76CF3-EB8E-4290-82D8-2F0E42EF4434}"/>
    <cellStyle name="Normalny 9 2" xfId="35" xr:uid="{658B3D2C-A1C0-4623-82FC-6E15837E6BBD}"/>
    <cellStyle name="Normalny 9 2 10" xfId="30728" xr:uid="{C34670B6-22F8-40CD-A609-1211ECD4C66E}"/>
    <cellStyle name="Normalny 9 2 11" xfId="40841" xr:uid="{36CD9174-5361-45D9-98E2-EA0A83E86648}"/>
    <cellStyle name="Normalny 9 2 12" xfId="49" xr:uid="{CFA3A0D3-9E84-43E2-983B-EB18C346BFAB}"/>
    <cellStyle name="Normalny 9 2 2" xfId="22723" xr:uid="{44FAED2A-DA78-4A8C-A162-661312E5345F}"/>
    <cellStyle name="Normalny 9 2 2 2" xfId="22724" xr:uid="{87F4A2F0-038D-4BE9-8A34-736B018F494F}"/>
    <cellStyle name="Normalny 9 2 2 3" xfId="40842" xr:uid="{DBF021E5-2D33-4170-B6A1-A9A17F5FBC7C}"/>
    <cellStyle name="Normalny 9 2 3" xfId="22725" xr:uid="{94676609-C758-42C1-B816-6F66AAA9A7D9}"/>
    <cellStyle name="Normalny 9 2 4" xfId="22726" xr:uid="{E96CB19E-5B8C-442A-B94B-0F21DF73BF2D}"/>
    <cellStyle name="Normalny 9 2 5" xfId="22727" xr:uid="{444C3C67-07B7-4C69-B3E6-58B03A4B266B}"/>
    <cellStyle name="Normalny 9 2 6" xfId="22902" xr:uid="{B6991BDB-246A-4DB9-90C9-AA92B28F3B6B}"/>
    <cellStyle name="Normalny 9 2 6 2" xfId="26810" xr:uid="{DB70C121-FE2C-4EC0-AFDA-D9960EC84BDE}"/>
    <cellStyle name="Normalny 9 2 6 2 2" xfId="38505" xr:uid="{79895C2D-BE42-40A3-94C5-65E9E2297A77}"/>
    <cellStyle name="Normalny 9 2 6 3" xfId="38504" xr:uid="{5F73CA90-4A7D-40D0-B977-E852E19BBD4A}"/>
    <cellStyle name="Normalny 9 2 7" xfId="24208" xr:uid="{7BB379CE-294C-42D2-8DEA-A138DA2B2E96}"/>
    <cellStyle name="Normalny 9 2 7 2" xfId="28114" xr:uid="{163F97FE-C008-4DCD-A4FB-7D5775228B33}"/>
    <cellStyle name="Normalny 9 2 7 2 2" xfId="38507" xr:uid="{E62BEF47-2CE7-437B-9AF4-AFAF53BBED05}"/>
    <cellStyle name="Normalny 9 2 7 3" xfId="38506" xr:uid="{E4F00FC9-B613-45D6-8FA2-1BEE6A7079F3}"/>
    <cellStyle name="Normalny 9 2 8" xfId="25508" xr:uid="{400C1303-442D-4E88-8576-EF8545A3FD66}"/>
    <cellStyle name="Normalny 9 2 8 2" xfId="38508" xr:uid="{2EF9EDC9-7C2D-4981-B80F-18D8C535BA1D}"/>
    <cellStyle name="Normalny 9 2 9" xfId="30729" xr:uid="{43F3AB34-8BE4-40B7-B349-3F277C188E9D}"/>
    <cellStyle name="Normalny 9 20" xfId="22894" xr:uid="{AC232A33-22DF-41BB-9FCD-375ECE3E3F10}"/>
    <cellStyle name="Normalny 9 20 2" xfId="26802" xr:uid="{711FE2B2-BC65-4795-990F-7E1F77E45B45}"/>
    <cellStyle name="Normalny 9 20 2 2" xfId="38510" xr:uid="{F7AE2ACF-B080-4EF3-929E-CA5D8978DD94}"/>
    <cellStyle name="Normalny 9 20 3" xfId="38509" xr:uid="{233A7E57-A779-46DA-BC9E-0C0C8D1542D9}"/>
    <cellStyle name="Normalny 9 21" xfId="24200" xr:uid="{2EE2ECC2-CC71-4780-AB42-EAAB512CCC01}"/>
    <cellStyle name="Normalny 9 21 2" xfId="28106" xr:uid="{D5EC754F-9294-4EFF-855B-53A3BED2BF07}"/>
    <cellStyle name="Normalny 9 21 2 2" xfId="38512" xr:uid="{1B485DE0-6F56-49B0-B5DF-1513E9C1051C}"/>
    <cellStyle name="Normalny 9 21 3" xfId="38511" xr:uid="{1FDA1282-6496-4202-B56E-EA1447908768}"/>
    <cellStyle name="Normalny 9 22" xfId="25504" xr:uid="{CBA5C1B5-9E24-4485-87B6-57C45B87ED7D}"/>
    <cellStyle name="Normalny 9 22 2" xfId="38513" xr:uid="{9E2E16B8-6C3C-465B-8824-D265D785BE85}"/>
    <cellStyle name="Normalny 9 23" xfId="30730" xr:uid="{B0BC586F-E91A-4EF8-8E2B-3E4423A84EAC}"/>
    <cellStyle name="Normalny 9 24" xfId="30731" xr:uid="{2BB4DF8D-7E81-4946-8EF6-C1E24925639E}"/>
    <cellStyle name="Normalny 9 25" xfId="30748" xr:uid="{A0B4A064-DB39-4CF2-8CF9-D4488D5AE11E}"/>
    <cellStyle name="Normalny 9 26" xfId="40836" xr:uid="{4E638124-5D2D-4FCF-84EE-7014F75BB4B8}"/>
    <cellStyle name="Normalny 9 27" xfId="41713" xr:uid="{BC9BFBE3-216F-4C2E-96B5-5E990D9F1BEB}"/>
    <cellStyle name="Normalny 9 28" xfId="43" xr:uid="{762474F3-D5C2-4193-A34E-5D599D580EE6}"/>
    <cellStyle name="Normalny 9 3" xfId="36" xr:uid="{7E5A79EA-3C95-4D50-BCC5-734CB2245D9E}"/>
    <cellStyle name="Normalny 9 3 2" xfId="22729" xr:uid="{2A5CCD63-7100-4F87-9342-B667DA59C974}"/>
    <cellStyle name="Normalny 9 3 3" xfId="22903" xr:uid="{7D88A235-98A0-438F-B567-A6DDC923EB0A}"/>
    <cellStyle name="Normalny 9 3 3 2" xfId="26811" xr:uid="{DFE3C3CF-DEF8-44EF-BD19-ADA94B14B86C}"/>
    <cellStyle name="Normalny 9 3 3 2 2" xfId="38515" xr:uid="{2D09A228-07A6-4AC8-8FB7-5929131ECB23}"/>
    <cellStyle name="Normalny 9 3 3 3" xfId="38514" xr:uid="{AAC17B05-1DE7-415D-AE18-5B754767D094}"/>
    <cellStyle name="Normalny 9 3 4" xfId="24209" xr:uid="{25F767CC-8EDD-4110-89ED-B7EACD3930C6}"/>
    <cellStyle name="Normalny 9 3 4 2" xfId="28115" xr:uid="{B2FB0048-2748-45DB-98B5-7F4375ABDEA1}"/>
    <cellStyle name="Normalny 9 3 4 2 2" xfId="38517" xr:uid="{0CF32C03-8898-47DF-9132-E59C852CA6B5}"/>
    <cellStyle name="Normalny 9 3 4 3" xfId="38516" xr:uid="{BE342276-8E3A-47E4-A7E6-34743430AE31}"/>
    <cellStyle name="Normalny 9 3 5" xfId="30732" xr:uid="{D16AD45A-3F9A-464A-B264-1B2EC4D4AB7B}"/>
    <cellStyle name="Normalny 9 3 6" xfId="30733" xr:uid="{4B5ECA89-13DE-4011-AC8B-6391582BB3B4}"/>
    <cellStyle name="Normalny 9 3 7" xfId="30734" xr:uid="{9AC2EB45-ECA8-470F-9BC9-4962DD3147DD}"/>
    <cellStyle name="Normalny 9 3 8" xfId="22728" xr:uid="{3AF5FBE6-936C-426D-A096-0F30488DDA65}"/>
    <cellStyle name="Normalny 9 4" xfId="22730" xr:uid="{34CB7592-245B-4893-881E-37AED0213B92}"/>
    <cellStyle name="Normalny 9 4 2" xfId="22731" xr:uid="{5EC04F13-59E8-4790-861F-3EFE03E6722A}"/>
    <cellStyle name="Normalny 9 4 3" xfId="40843" xr:uid="{66DAA901-1DBA-400C-A22B-ACC48B41BCA2}"/>
    <cellStyle name="Normalny 9 5" xfId="22732" xr:uid="{E1A4410B-79A8-4F79-9E57-61A82952C4D6}"/>
    <cellStyle name="Normalny 9 5 2" xfId="22733" xr:uid="{BE53F1D6-3B0F-4966-B0C1-EEE4BA8EC5BE}"/>
    <cellStyle name="Normalny 9 5 3" xfId="40844" xr:uid="{1E7B9D92-267B-49E7-A302-044441F895A4}"/>
    <cellStyle name="Normalny 9 6" xfId="22734" xr:uid="{5BD22B36-85E7-4A4F-BB60-CA5BC345EB57}"/>
    <cellStyle name="Normalny 9 6 2" xfId="22735" xr:uid="{E2A1981A-61AA-420D-BBE5-5EEE8852E5A4}"/>
    <cellStyle name="Normalny 9 6 3" xfId="40845" xr:uid="{61E6E4E1-6699-4310-A56E-9238F8AEB2EF}"/>
    <cellStyle name="Normalny 9 7" xfId="22736" xr:uid="{15DF959F-2548-4034-9A57-A4A80D578FF1}"/>
    <cellStyle name="Normalny 9 7 2" xfId="40846" xr:uid="{A2FFF52D-B027-47A2-871A-78A6C90E6B5C}"/>
    <cellStyle name="Normalny 9 8" xfId="22737" xr:uid="{8B9007D1-81F1-4BF7-97A8-54699A5CFF4E}"/>
    <cellStyle name="Normalny 9 9" xfId="22738" xr:uid="{CBF376B7-887C-48A9-BB89-D6CC909008AA}"/>
    <cellStyle name="Normalny 9 9 2" xfId="40847" xr:uid="{F6E338F6-517B-46AB-B216-6D86928F323C}"/>
    <cellStyle name="Normalny 9_NOVA_PARK_financial model - v2 2 - PKO BP SA (2009-09-18)fc" xfId="40848" xr:uid="{EBFDBC2B-402C-4445-BC6E-6627099140E5}"/>
    <cellStyle name="Normalny 90" xfId="40849" xr:uid="{589A8BB5-FCF4-4A32-BAA3-CC3E221EA8CD}"/>
    <cellStyle name="Normalny 91" xfId="40850" xr:uid="{2795B203-81E0-4F7F-BE17-7DAB8FEC786E}"/>
    <cellStyle name="Normalny 92" xfId="40851" xr:uid="{C4D6EAAE-91D4-4949-BD17-55B853F83A11}"/>
    <cellStyle name="Normalny 93" xfId="40852" xr:uid="{2C016823-3718-4BD7-A4B7-78369CFE6D09}"/>
    <cellStyle name="Normalny 94" xfId="40853" xr:uid="{3A6A19DD-5499-4960-B4B9-8267E506982D}"/>
    <cellStyle name="Normalny 95" xfId="40854" xr:uid="{C7773866-DAC0-4BBB-8AA3-7D8EDB847620}"/>
    <cellStyle name="Normalny 96" xfId="40855" xr:uid="{1145E8D1-A16E-450A-AA10-C851F5B1B393}"/>
    <cellStyle name="Normalny 97" xfId="40856" xr:uid="{A5172753-EEEC-47C6-9DBC-ACD4E2E42BAB}"/>
    <cellStyle name="Normalny 98" xfId="40857" xr:uid="{52A979F3-7C9E-4E62-B05C-AAC336A0ECF2}"/>
    <cellStyle name="Normalny 99" xfId="41719" xr:uid="{829C6865-84A3-4B1F-A617-C6E8401959AE}"/>
    <cellStyle name="Notas" xfId="40858" xr:uid="{D4E7F884-6723-4619-B3F3-ABC437BB86F4}"/>
    <cellStyle name="Note 10" xfId="40859" xr:uid="{6B2016D6-B3DC-40C5-A639-A9FEC6F140DA}"/>
    <cellStyle name="Note 11" xfId="40860" xr:uid="{6517B2B9-E7E0-495F-B126-DABD6BB582B9}"/>
    <cellStyle name="Note 12" xfId="40861" xr:uid="{A5F274A1-291A-4E85-9919-0EC10EE2F4F0}"/>
    <cellStyle name="Note 13" xfId="40862" xr:uid="{0082C2D2-A0B2-4791-936B-20C538AC48C2}"/>
    <cellStyle name="Note 14" xfId="40863" xr:uid="{A44FAC41-32F9-4316-953D-F059E0D984E9}"/>
    <cellStyle name="Note 15" xfId="40864" xr:uid="{2D7CD1BD-3525-4815-827C-74C0EA32D1A1}"/>
    <cellStyle name="Note 16" xfId="40865" xr:uid="{20C426F4-FD70-4DEB-B17C-E884683986EB}"/>
    <cellStyle name="Note 17" xfId="40866" xr:uid="{D2BDD871-D3BA-4C99-B1DC-10FAA8F56F08}"/>
    <cellStyle name="Note 18" xfId="40867" xr:uid="{CF0A6080-216C-4327-AD20-137B52BB3208}"/>
    <cellStyle name="Note 2" xfId="22739" xr:uid="{1F2A37EF-E6EA-4B34-9A75-97BC157A2DE7}"/>
    <cellStyle name="Note 2 10" xfId="40869" xr:uid="{DCC141FA-3F13-4ECB-BF68-644300A653BB}"/>
    <cellStyle name="Note 2 11" xfId="40870" xr:uid="{208B899E-6B77-45E2-8E0B-2476D6943BC3}"/>
    <cellStyle name="Note 2 12" xfId="40871" xr:uid="{B48B6E5E-E260-4059-A5EA-88DF6277FEE1}"/>
    <cellStyle name="Note 2 13" xfId="40872" xr:uid="{D0C6BA13-516A-43CC-92C3-E8E2C0EF0B63}"/>
    <cellStyle name="Note 2 14" xfId="40873" xr:uid="{7A106E6C-4927-406D-AAB6-0F0B74A7ADD6}"/>
    <cellStyle name="Note 2 15" xfId="40874" xr:uid="{C83E3426-0C8D-4A97-ABFD-00A904ABAD6B}"/>
    <cellStyle name="Note 2 16" xfId="40875" xr:uid="{82B0869C-913E-4EC8-ABFE-6B908703C066}"/>
    <cellStyle name="Note 2 17" xfId="40876" xr:uid="{802CF52B-78B9-4185-A3E7-D6C9825E8095}"/>
    <cellStyle name="Note 2 18" xfId="40868" xr:uid="{B2989680-44FA-4FFC-877B-9133BE76C6BD}"/>
    <cellStyle name="Note 2 2" xfId="40877" xr:uid="{B7CF5310-D91A-4944-8AA9-6B86818ADA25}"/>
    <cellStyle name="Note 2 3" xfId="40878" xr:uid="{43D0F1F8-6E34-46A5-B8B7-261C8D125213}"/>
    <cellStyle name="Note 2 4" xfId="40879" xr:uid="{1A1782D3-E1E6-4E95-8015-F4C16191DB08}"/>
    <cellStyle name="Note 2 5" xfId="40880" xr:uid="{4F4EFB61-57EF-4505-A2D6-D2F5E89DC0D9}"/>
    <cellStyle name="Note 2 6" xfId="40881" xr:uid="{93EFFD8D-38A1-41CF-85DA-D8C642A57114}"/>
    <cellStyle name="Note 2 7" xfId="40882" xr:uid="{04348807-5C9A-44EC-B385-E9B6D39A320D}"/>
    <cellStyle name="Note 2 8" xfId="40883" xr:uid="{124CE975-02B5-4673-B0A3-77D3E55BB553}"/>
    <cellStyle name="Note 2 9" xfId="40884" xr:uid="{5E4E0C26-7654-4F83-BB96-9D776AD8D08B}"/>
    <cellStyle name="Note 3" xfId="40885" xr:uid="{71F02DDD-EF9A-4CBC-A6EB-E0969D6DFE62}"/>
    <cellStyle name="Note 3 10" xfId="40886" xr:uid="{46881E6C-ED7D-45B3-BF51-B7161A019C26}"/>
    <cellStyle name="Note 3 11" xfId="40887" xr:uid="{F1BE22D4-90CE-44C5-8478-99DE1D751454}"/>
    <cellStyle name="Note 3 12" xfId="40888" xr:uid="{52532893-187A-4ED0-A261-1165BC627E01}"/>
    <cellStyle name="Note 3 13" xfId="40889" xr:uid="{DDA92186-C8DF-4BEE-8057-59057F68BEDE}"/>
    <cellStyle name="Note 3 2" xfId="40890" xr:uid="{2776045A-546E-43E4-A8B7-81078215A4ED}"/>
    <cellStyle name="Note 3 3" xfId="40891" xr:uid="{C1AB0093-DFFA-4E9E-9EE7-F095B4FD178D}"/>
    <cellStyle name="Note 3 4" xfId="40892" xr:uid="{65C7A605-8E13-4959-BF63-753BB102452D}"/>
    <cellStyle name="Note 3 5" xfId="40893" xr:uid="{33668BB8-054B-4A6C-8E6E-AE3B0D89FC6B}"/>
    <cellStyle name="Note 3 6" xfId="40894" xr:uid="{E149B240-F338-41A7-B934-31CF13781ABC}"/>
    <cellStyle name="Note 3 7" xfId="40895" xr:uid="{BC1E98EC-972C-48E5-9478-4B8A62F23E77}"/>
    <cellStyle name="Note 3 8" xfId="40896" xr:uid="{CB2B2CA3-E3AC-485C-836E-FE17EA6641B6}"/>
    <cellStyle name="Note 3 9" xfId="40897" xr:uid="{C438E47E-664A-4913-A537-9C962101D86A}"/>
    <cellStyle name="Note 4" xfId="40898" xr:uid="{AF68255D-3E86-4BBB-A6DA-A1B47D7D4179}"/>
    <cellStyle name="Note 4 10" xfId="40899" xr:uid="{F868A744-5300-4DF1-9BA6-C3AF1BC80676}"/>
    <cellStyle name="Note 4 11" xfId="40900" xr:uid="{75DF41E8-0D5E-4478-99DF-B6E267A3F14E}"/>
    <cellStyle name="Note 4 12" xfId="40901" xr:uid="{5FFF7661-A9B2-4F2B-82AD-1851EFE93A04}"/>
    <cellStyle name="Note 4 13" xfId="40902" xr:uid="{6C71F884-865E-44F1-A2BA-E19C978CCA80}"/>
    <cellStyle name="Note 4 2" xfId="40903" xr:uid="{E6E7D86E-CB6D-4936-B53D-20E55686F0F9}"/>
    <cellStyle name="Note 4 3" xfId="40904" xr:uid="{86113F26-32D5-416A-B75C-2BD24CE23430}"/>
    <cellStyle name="Note 4 4" xfId="40905" xr:uid="{9445A829-0998-431C-AD38-FB08FDD3D3EB}"/>
    <cellStyle name="Note 4 5" xfId="40906" xr:uid="{E9CE89B8-C5D5-494C-BC0C-A79E82DDFEB2}"/>
    <cellStyle name="Note 4 6" xfId="40907" xr:uid="{7039EACC-6AC3-424D-9CA7-C99C2B20F057}"/>
    <cellStyle name="Note 4 7" xfId="40908" xr:uid="{2D57FF76-8C96-4070-9F83-47DE98DFF979}"/>
    <cellStyle name="Note 4 8" xfId="40909" xr:uid="{63E8C76C-D6BF-41C2-9BEC-CBFE3F271CAE}"/>
    <cellStyle name="Note 4 9" xfId="40910" xr:uid="{E2A33E12-0197-4D32-AAF5-DEDF78722B9E}"/>
    <cellStyle name="Note 5" xfId="40911" xr:uid="{7DFD51BC-1478-4BCC-B505-691C88DA86C0}"/>
    <cellStyle name="Note 6" xfId="40912" xr:uid="{0544E3FA-EF74-48FB-86B1-82E581CF1CE3}"/>
    <cellStyle name="Note 7" xfId="40913" xr:uid="{4A883D5B-3E5D-4A94-911D-6A3541277AE9}"/>
    <cellStyle name="Note 8" xfId="40914" xr:uid="{95F63DBF-4AE4-4EB9-B641-442AAE1FC91B}"/>
    <cellStyle name="Note 9" xfId="40915" xr:uid="{2BDC0443-0EDF-48F5-8EC5-4D6312195BE0}"/>
    <cellStyle name="Notiz" xfId="40916" xr:uid="{FD60E2A0-2A44-46F3-A7A1-68ABD00C40BD}"/>
    <cellStyle name="Number" xfId="40917" xr:uid="{4EB26D9E-389C-45D5-B295-109BD1C1D607}"/>
    <cellStyle name="Number (2dp)" xfId="40918" xr:uid="{CCC8CC8B-DC03-47CB-A17A-B181933F8369}"/>
    <cellStyle name="Number 10" xfId="40919" xr:uid="{2FFE5B08-49AD-4697-BDAE-3CF3E0BCA239}"/>
    <cellStyle name="Number 11" xfId="40920" xr:uid="{3E6ACA7F-C53E-446B-97CD-97847DE85A39}"/>
    <cellStyle name="Number 12" xfId="40921" xr:uid="{3E7C2D90-909B-4642-9E01-BB904B5C82EC}"/>
    <cellStyle name="Number 13" xfId="40922" xr:uid="{84259EB6-F914-4A1B-BAA5-7C1144FBD7BA}"/>
    <cellStyle name="Number 14" xfId="40923" xr:uid="{363FF6F2-214E-4EE7-9C8F-D27D2CB9F2EA}"/>
    <cellStyle name="Number 15" xfId="40924" xr:uid="{CBB4131E-3B9C-4245-9102-92278FDF38BA}"/>
    <cellStyle name="Number 16" xfId="40925" xr:uid="{E9C7EDE1-E652-4AAC-95F3-A963C1FC53C5}"/>
    <cellStyle name="Number 17" xfId="40926" xr:uid="{0C3E1DFD-06B2-4E0E-9F76-B7FA3F2E002A}"/>
    <cellStyle name="Number 18" xfId="40927" xr:uid="{237A3F45-6FE2-4154-B64A-196097CE8E2A}"/>
    <cellStyle name="Number 19" xfId="40928" xr:uid="{EB56BFCD-2C9E-47E8-B2E5-FFE4829A4BDA}"/>
    <cellStyle name="Number 2" xfId="40929" xr:uid="{E195665E-992B-4F6D-B3B4-CC8080975EDE}"/>
    <cellStyle name="Number 20" xfId="40930" xr:uid="{B5DFBF2C-A7BE-45A6-B0E9-B70D16FAF421}"/>
    <cellStyle name="Number 21" xfId="40931" xr:uid="{7F76C8BB-9DF5-4FFF-A8A4-92091574E274}"/>
    <cellStyle name="Number 22" xfId="40932" xr:uid="{66F9D07C-2AA8-4FEE-BB41-A11C66353462}"/>
    <cellStyle name="Number 23" xfId="40933" xr:uid="{C3DDABE8-AC48-413C-A32E-EBC8CD278185}"/>
    <cellStyle name="Number 24" xfId="40934" xr:uid="{64D7933D-C0FD-4C94-99C9-A1E0C663F677}"/>
    <cellStyle name="Number 25" xfId="40935" xr:uid="{9645F38B-EABA-4B81-9136-8A053A5EC7BF}"/>
    <cellStyle name="Number 26" xfId="40936" xr:uid="{A0B4161E-480C-4CE1-A28F-57695B9096D6}"/>
    <cellStyle name="Number 27" xfId="40937" xr:uid="{D6A294EA-46E3-405A-B416-572DE18E6A8E}"/>
    <cellStyle name="Number 28" xfId="40938" xr:uid="{965633D3-6F78-4145-BFD0-B2A4900EAF56}"/>
    <cellStyle name="Number 29" xfId="40939" xr:uid="{2257A456-5301-4A2C-8ABB-668B51441D7B}"/>
    <cellStyle name="Number 3" xfId="40940" xr:uid="{04842AC8-C986-4AD4-9352-031B8798C99F}"/>
    <cellStyle name="Number 30" xfId="40941" xr:uid="{E9CDE304-FF15-4A2F-A170-7D2881ED9CDE}"/>
    <cellStyle name="Number 31" xfId="40942" xr:uid="{A0C00633-F742-445E-824B-B5D503216584}"/>
    <cellStyle name="Number 32" xfId="40943" xr:uid="{37813372-F35E-4FE9-B462-D5E2FE5625F5}"/>
    <cellStyle name="Number 33" xfId="40944" xr:uid="{CDA6D85C-2459-43F4-A68B-01634E4FAD55}"/>
    <cellStyle name="Number 34" xfId="40945" xr:uid="{257BE0B0-EBCB-46BD-99BB-4735D7FC1AE0}"/>
    <cellStyle name="Number 4" xfId="40946" xr:uid="{8123FE0E-1DBB-4659-9B06-28AE1770D98E}"/>
    <cellStyle name="Number 5" xfId="40947" xr:uid="{CCDF9E90-A4B0-4A1E-9478-116A9370F084}"/>
    <cellStyle name="Number 6" xfId="40948" xr:uid="{AFFFD95E-74AC-4DB3-B907-061491D49B0F}"/>
    <cellStyle name="Number 7" xfId="40949" xr:uid="{3DD4569E-48BE-4BEF-8EA3-B5C4D5099E30}"/>
    <cellStyle name="Number 8" xfId="40950" xr:uid="{E0E8B0CC-FFA8-4D85-A739-C7EC77F6665F}"/>
    <cellStyle name="Number 9" xfId="40951" xr:uid="{1C4305B2-2BDF-42EF-93EB-DED6931D6C21}"/>
    <cellStyle name="Number_Analysys_Research_RR228_Mobile_Entertainment_W_Europe_Data_Annex" xfId="40952" xr:uid="{419004EA-DF2B-4DEA-B9E7-C06BFA2B26E4}"/>
    <cellStyle name="Obliczenia 2" xfId="22740" xr:uid="{FB864CB4-1206-42BD-9CDA-D6FF34D9CB67}"/>
    <cellStyle name="Obliczenia 2 2" xfId="40953" xr:uid="{7335DA6E-8687-4BD8-BA7D-ED24B6844AA8}"/>
    <cellStyle name="Obliczenia 3" xfId="22741" xr:uid="{C88F578C-DB26-47D8-A361-5F195DDEA4A2}"/>
    <cellStyle name="Obliczenia 3 2" xfId="40954" xr:uid="{A180A07F-2AFF-4108-A644-6911C945EEB0}"/>
    <cellStyle name="Obliczenia 4" xfId="40955" xr:uid="{C199D775-135D-4AFB-B612-B29B000F2C4A}"/>
    <cellStyle name="Œ…‹æØ‚è [0.00]_Region Orders (2)" xfId="40956" xr:uid="{120C0A7B-8CA9-4CFE-A670-56CAFA58850E}"/>
    <cellStyle name="Œ…‹æØ‚è_Region Orders (2)" xfId="40957" xr:uid="{AEEC147D-7118-4136-B2FF-EEBEE38945ED}"/>
    <cellStyle name="Opis" xfId="40958" xr:uid="{33003B5A-CC52-4BED-983D-9887B74EA96E}"/>
    <cellStyle name="ord12" xfId="40959" xr:uid="{101C9296-A2D7-4F7F-A94E-08E2E290A7C7}"/>
    <cellStyle name="ord6962" xfId="40960" xr:uid="{29A408A1-263E-4598-90EA-582CB7B1C8DA}"/>
    <cellStyle name="orders" xfId="40961" xr:uid="{F350B1D7-6118-422D-B7D8-A00862A487CF}"/>
    <cellStyle name="Output 10" xfId="40962" xr:uid="{9C2C2780-310B-4629-8292-4906FB2BB6C5}"/>
    <cellStyle name="Output 11" xfId="40963" xr:uid="{54B34228-9D3C-4F12-AD6E-2341D581D3B2}"/>
    <cellStyle name="Output 12" xfId="40964" xr:uid="{A980B802-7B2D-42BC-9793-56F3227E1B14}"/>
    <cellStyle name="Output 13" xfId="40965" xr:uid="{17DCBA6A-BCE1-4521-97C0-91B9A21B71E7}"/>
    <cellStyle name="Output 14" xfId="40966" xr:uid="{7DC97BCD-5239-48FC-9A1D-F32667711594}"/>
    <cellStyle name="Output 15" xfId="40967" xr:uid="{5918288F-41FA-4E77-A21D-8FD60DA1CF48}"/>
    <cellStyle name="Output 16" xfId="40968" xr:uid="{FE8003D0-AC4B-4633-8318-35A151127D3F}"/>
    <cellStyle name="Output 17" xfId="40969" xr:uid="{51FD94A8-A9D8-4D15-A9A4-EC05C127BB69}"/>
    <cellStyle name="Output 18" xfId="40970" xr:uid="{D526F978-201E-472A-9C4E-3714267C5EC5}"/>
    <cellStyle name="Output 2" xfId="22742" xr:uid="{34D07AE8-E9EF-4A49-BF54-6E78EBEB0643}"/>
    <cellStyle name="Output 2 10" xfId="40972" xr:uid="{97F04DBB-3066-4804-9A8E-26F5DCBF56B4}"/>
    <cellStyle name="Output 2 11" xfId="40973" xr:uid="{0876610B-A741-4D13-AB22-5A3BE092FF62}"/>
    <cellStyle name="Output 2 12" xfId="40974" xr:uid="{287E03F2-E968-4700-9E02-FC7A4C103283}"/>
    <cellStyle name="Output 2 13" xfId="40975" xr:uid="{3CF4DDFD-81C1-4E7D-84F5-466D1B73CE79}"/>
    <cellStyle name="Output 2 14" xfId="40976" xr:uid="{7CD385E0-CA31-44B6-A376-59F95E77A8C8}"/>
    <cellStyle name="Output 2 15" xfId="40977" xr:uid="{6BE18296-4F1F-4063-AE47-0D6CE2055546}"/>
    <cellStyle name="Output 2 16" xfId="40978" xr:uid="{2D200638-DDD0-4AA7-89DC-795CFFEF3585}"/>
    <cellStyle name="Output 2 17" xfId="40979" xr:uid="{117AFC79-3337-43D1-BCA6-06696FD40BD8}"/>
    <cellStyle name="Output 2 18" xfId="40971" xr:uid="{4CAB553D-C37C-4AC5-9A0B-118D59E76D0C}"/>
    <cellStyle name="Output 2 2" xfId="40980" xr:uid="{FDA197F2-D859-4802-B516-AAA2A74D8686}"/>
    <cellStyle name="Output 2 3" xfId="40981" xr:uid="{FCC5A65A-F37C-4B66-936B-9D864EDA62E6}"/>
    <cellStyle name="Output 2 4" xfId="40982" xr:uid="{6C33CD44-5841-48DC-88C6-3A4F0DDE1770}"/>
    <cellStyle name="Output 2 5" xfId="40983" xr:uid="{4EC994F8-6C3C-4FE1-88ED-00FD999E79C6}"/>
    <cellStyle name="Output 2 6" xfId="40984" xr:uid="{64C13851-2A72-4BC1-AEB1-A85C00813815}"/>
    <cellStyle name="Output 2 7" xfId="40985" xr:uid="{0D319EBF-248A-4632-ABEA-65BA816DF7FD}"/>
    <cellStyle name="Output 2 8" xfId="40986" xr:uid="{E68E43B8-5448-4328-AB8F-D320A7A46309}"/>
    <cellStyle name="Output 2 9" xfId="40987" xr:uid="{A5AABA24-6A6A-4186-9DA5-E860F5D88041}"/>
    <cellStyle name="Output 3" xfId="40988" xr:uid="{0D4D1B71-11C9-423A-8D5D-A1C19F2ED2F5}"/>
    <cellStyle name="Output 3 10" xfId="40989" xr:uid="{44CC9249-3E74-462F-AE2C-70221736DB17}"/>
    <cellStyle name="Output 3 11" xfId="40990" xr:uid="{02C4FA96-D159-472A-AA4A-C9DA0AFD28A2}"/>
    <cellStyle name="Output 3 12" xfId="40991" xr:uid="{80234D93-F791-43C8-94A1-2902AEAA1F9F}"/>
    <cellStyle name="Output 3 13" xfId="40992" xr:uid="{4AA5B057-8E4E-4076-BC91-831765E4E919}"/>
    <cellStyle name="Output 3 2" xfId="40993" xr:uid="{4AE9115A-0100-46B7-B3FE-FE54BD12228E}"/>
    <cellStyle name="Output 3 3" xfId="40994" xr:uid="{C07F0288-484D-4789-9FE5-705E1ABAD442}"/>
    <cellStyle name="Output 3 4" xfId="40995" xr:uid="{D0DB0D74-EB22-4A16-8883-5AFB07FDE877}"/>
    <cellStyle name="Output 3 5" xfId="40996" xr:uid="{196E0D12-6022-4605-A6FD-7B77C3BC6A56}"/>
    <cellStyle name="Output 3 6" xfId="40997" xr:uid="{8141A57F-CD11-462C-92A3-1734FAF99EB3}"/>
    <cellStyle name="Output 3 7" xfId="40998" xr:uid="{A7FDF7EC-BB54-465D-8DC7-905E8F63C43F}"/>
    <cellStyle name="Output 3 8" xfId="40999" xr:uid="{5580007C-6BC7-4364-AD18-75FBEFA741B9}"/>
    <cellStyle name="Output 3 9" xfId="41000" xr:uid="{BE728EAB-FCE1-4568-BEC6-D80A3B8FF16A}"/>
    <cellStyle name="Output 4" xfId="41001" xr:uid="{EB9C66D5-3A74-480F-8C40-7CD03BF384D2}"/>
    <cellStyle name="Output 4 10" xfId="41002" xr:uid="{1C091795-3CD4-4CA3-9116-B2E40CEA0175}"/>
    <cellStyle name="Output 4 11" xfId="41003" xr:uid="{63382879-5605-4D8B-A97B-C1EB35E7651F}"/>
    <cellStyle name="Output 4 12" xfId="41004" xr:uid="{93CE9716-67FC-47E1-B2CE-B5F319326A1E}"/>
    <cellStyle name="Output 4 13" xfId="41005" xr:uid="{16D35D36-971C-4EEF-982A-CB91F76FD6B4}"/>
    <cellStyle name="Output 4 2" xfId="41006" xr:uid="{45E51D98-2F19-4C51-8EB6-6DB96A997103}"/>
    <cellStyle name="Output 4 3" xfId="41007" xr:uid="{011851B8-18EA-4522-9DED-934385774282}"/>
    <cellStyle name="Output 4 4" xfId="41008" xr:uid="{F948BF73-5923-45F4-BE8E-60396ABC9922}"/>
    <cellStyle name="Output 4 5" xfId="41009" xr:uid="{C243ABDD-7C49-42A6-940F-047A2F835853}"/>
    <cellStyle name="Output 4 6" xfId="41010" xr:uid="{231115B2-868E-4C40-963D-4C7001D3D588}"/>
    <cellStyle name="Output 4 7" xfId="41011" xr:uid="{E4D5E9E4-4730-4328-B702-F67D2A8AE1D1}"/>
    <cellStyle name="Output 4 8" xfId="41012" xr:uid="{4B302347-770F-4F84-9B5A-292F1CF36B59}"/>
    <cellStyle name="Output 4 9" xfId="41013" xr:uid="{D315CFAA-0631-44A4-9982-69A1C041632A}"/>
    <cellStyle name="Output 5" xfId="41014" xr:uid="{57A07F2E-E755-4658-993E-7B60DD1EF1F2}"/>
    <cellStyle name="Output 6" xfId="41015" xr:uid="{7CAC8B09-97CE-4881-9C8F-0532705090B9}"/>
    <cellStyle name="Output 7" xfId="41016" xr:uid="{0EC8C4E1-2306-4BFF-BD29-C0159EDADD4A}"/>
    <cellStyle name="Output 8" xfId="41017" xr:uid="{61556E79-A53D-4992-8E20-B6952C2F43D0}"/>
    <cellStyle name="Output 9" xfId="41018" xr:uid="{B66E7B52-5E90-4B3B-B32C-4A1C51B4F035}"/>
    <cellStyle name="p" xfId="41019" xr:uid="{2352705C-8CF6-4873-AB0F-5889C915587F}"/>
    <cellStyle name="p_DT-SPV 13 BZWBK report as at 31 12 2011 (+NOI) - RB audit v1(internal) -s" xfId="41020" xr:uid="{602EAEE8-336A-47BF-9A5A-CBE1CFA5FEC4}"/>
    <cellStyle name="p_FINANCIAL_model O K 1 (2)" xfId="41021" xr:uid="{54E6A204-277D-468F-B5F4-A450F421E110}"/>
    <cellStyle name="per.style" xfId="41022" xr:uid="{B85165D9-9523-46F2-99B1-F21D60F24871}"/>
    <cellStyle name="per.style 2" xfId="41023" xr:uid="{EF481EB6-96C9-4EC0-99DD-1CB9DE4AD94D}"/>
    <cellStyle name="Percent (0)" xfId="41024" xr:uid="{C484732B-F71E-4251-B8BF-E785C9DF2099}"/>
    <cellStyle name="Percent [0]" xfId="41025" xr:uid="{007CAC76-C78C-4B18-92D3-DDD815B463BB}"/>
    <cellStyle name="Percent [00]" xfId="41026" xr:uid="{7C018F33-B645-4E6D-B457-45462BA7CA21}"/>
    <cellStyle name="Percent [2]" xfId="41027" xr:uid="{4E8AFB7E-DB39-429F-A0F9-193FF9A62CFA}"/>
    <cellStyle name="Percent [2] 2" xfId="41028" xr:uid="{1B9F5DDC-756C-45A5-B4EC-9159027CA31C}"/>
    <cellStyle name="Percent 10" xfId="41029" xr:uid="{274A21FC-9DE4-4FA5-91CB-A7DD8282385D}"/>
    <cellStyle name="Percent 11" xfId="41030" xr:uid="{B5C03D61-C50A-429E-BD54-70F22A7AC47C}"/>
    <cellStyle name="Percent 12" xfId="41031" xr:uid="{571BC9FD-79E4-4069-B7C4-6AF24290DD18}"/>
    <cellStyle name="Percent 13" xfId="41032" xr:uid="{1D466B56-1C8C-46F0-8ABE-B250CB5CFD79}"/>
    <cellStyle name="Percent 14" xfId="41033" xr:uid="{F54E5C21-378B-49DB-8802-3D3A2540D54E}"/>
    <cellStyle name="Percent 15" xfId="41034" xr:uid="{8194F06B-C099-49E0-9C31-E9CC1B63809A}"/>
    <cellStyle name="Percent 16" xfId="41035" xr:uid="{2AD31D84-1064-46AD-B444-3295DA8CA92A}"/>
    <cellStyle name="Percent 16 2" xfId="41036" xr:uid="{A8E399E0-7F13-4A39-8D76-621E4FF23D6E}"/>
    <cellStyle name="Percent 16 3" xfId="41037" xr:uid="{3ED42C99-74BA-4A18-A040-51B23548D820}"/>
    <cellStyle name="Percent 17" xfId="41038" xr:uid="{39A016D3-7EBC-4925-9EF8-3C25F41BA001}"/>
    <cellStyle name="Percent 18" xfId="41039" xr:uid="{841D6E3A-DABA-4378-97B7-0CDED15F92E1}"/>
    <cellStyle name="Percent 19" xfId="41040" xr:uid="{6F9249CC-EA30-4F23-A5DD-B1015C615372}"/>
    <cellStyle name="Percent 2" xfId="22743" xr:uid="{FCCC0251-0B95-4B07-9B8D-36204D3CB82E}"/>
    <cellStyle name="Percent 2 2" xfId="22744" xr:uid="{72EEDC1C-B98A-45F8-A7FE-25EE75A832B6}"/>
    <cellStyle name="Percent 2 2 2" xfId="41042" xr:uid="{F4BB096B-FB05-4E6B-BB2B-E1484B10DBA4}"/>
    <cellStyle name="Percent 2 2 2 2" xfId="41043" xr:uid="{3546BCC9-28F7-45F3-8DA3-A0719167F4E4}"/>
    <cellStyle name="Percent 2 2 2 3" xfId="41044" xr:uid="{877AEB68-EF15-4360-B29F-52774CA19AFE}"/>
    <cellStyle name="Percent 2 2 3" xfId="41045" xr:uid="{25494270-60CA-4444-96A3-4208A3393ABE}"/>
    <cellStyle name="Percent 2 2 3 2" xfId="41046" xr:uid="{6F6A0967-6476-4383-8063-0558B06E19CF}"/>
    <cellStyle name="Percent 2 2 4" xfId="41047" xr:uid="{D0658751-30A8-448F-884B-A82E0742E44D}"/>
    <cellStyle name="Percent 2 2 5" xfId="41048" xr:uid="{97C69941-42E9-4712-BEF6-C42EF4F54AFD}"/>
    <cellStyle name="Percent 2 2 6" xfId="41049" xr:uid="{486F11E0-B42A-48BB-814C-330DAC9C343A}"/>
    <cellStyle name="Percent 2 2 7" xfId="41050" xr:uid="{A9CB24D0-4D75-46C6-A9D1-29174E98BBFE}"/>
    <cellStyle name="Percent 2 2 8" xfId="41051" xr:uid="{EAC10CEA-65F9-4A17-A767-16F36E953FC0}"/>
    <cellStyle name="Percent 2 2 9" xfId="41041" xr:uid="{573F6C5C-5ABE-4FDF-BAC0-3C06E3D94FF6}"/>
    <cellStyle name="Percent 2 3" xfId="22745" xr:uid="{1EAAC079-35A4-4533-88D6-C49BA7FC6FBC}"/>
    <cellStyle name="Percent 2 3 2" xfId="41053" xr:uid="{9AE613D4-A90B-4489-A348-592EF8AAEAC8}"/>
    <cellStyle name="Percent 2 3 3" xfId="41052" xr:uid="{59EDB496-FA7D-43A9-8B2B-70F11BA7F458}"/>
    <cellStyle name="Percent 2 4" xfId="41054" xr:uid="{027355F2-FEB4-4A14-AB78-3F36995A46DB}"/>
    <cellStyle name="Percent 2 5" xfId="41055" xr:uid="{66A4A8E7-F9A2-4274-8444-76C300F94AF5}"/>
    <cellStyle name="Percent 2 6" xfId="41056" xr:uid="{2E92A527-8631-488F-A598-377495DCE5DF}"/>
    <cellStyle name="Percent 2 6 2" xfId="41057" xr:uid="{7AAD5DD2-E11B-4914-90FF-9FC1B7B2826B}"/>
    <cellStyle name="Percent 2 6 3" xfId="41058" xr:uid="{DA019A2A-780D-4806-B03E-FDCCD5066AA8}"/>
    <cellStyle name="Percent 2 6 4" xfId="41059" xr:uid="{A581D587-C043-4736-B7C7-7ECDFE24335A}"/>
    <cellStyle name="Percent 2 7" xfId="41060" xr:uid="{1E3BFC30-32F3-46FF-BB83-82FC418DD647}"/>
    <cellStyle name="Percent 2 7 2" xfId="41061" xr:uid="{60502E8F-9E63-43B1-A9A5-BB2BF22D323E}"/>
    <cellStyle name="Percent 2 8" xfId="41062" xr:uid="{35B0795E-0F65-4A59-95BA-C8045C677C97}"/>
    <cellStyle name="Percent 20" xfId="41063" xr:uid="{DA2F07FC-A78E-4961-93B2-038CE122C33F}"/>
    <cellStyle name="Percent 21" xfId="41064" xr:uid="{3E628F55-AD7F-42C3-A4EF-EF27D000E309}"/>
    <cellStyle name="Percent 22" xfId="41065" xr:uid="{6E89FF3C-178F-470A-810A-B1D94F972FB1}"/>
    <cellStyle name="Percent 23" xfId="41066" xr:uid="{B3377096-5853-400C-A0F8-CE7370792114}"/>
    <cellStyle name="Percent 24" xfId="41067" xr:uid="{4668EDAB-C152-4C5E-A7A9-3C66670A6286}"/>
    <cellStyle name="Percent 25" xfId="41068" xr:uid="{683A918F-87F4-4D7C-BF8A-9F6E3791926E}"/>
    <cellStyle name="Percent 26" xfId="41069" xr:uid="{714C6170-E304-4A04-80BF-132FC8F3C732}"/>
    <cellStyle name="Percent 27" xfId="41070" xr:uid="{ACAEE0D0-297B-425A-B43D-27EE9BFB7727}"/>
    <cellStyle name="Percent 28" xfId="41071" xr:uid="{84F180B6-D7CC-4E69-845B-7351D502F54C}"/>
    <cellStyle name="Percent 29" xfId="41072" xr:uid="{A2E3F5C2-C555-4ADB-8897-BA4372131F22}"/>
    <cellStyle name="Percent 29 2" xfId="41073" xr:uid="{0C0D35DF-BCB2-47B2-BC62-AB100C006D48}"/>
    <cellStyle name="Percent 29 3" xfId="41074" xr:uid="{586039FE-4FD3-4583-96F4-BF755C2702C8}"/>
    <cellStyle name="Percent 3" xfId="22746" xr:uid="{C3A43DAA-91D0-4CC4-9195-3FAB891451C9}"/>
    <cellStyle name="Percent 3 2" xfId="41076" xr:uid="{2636FEBE-1FBC-4A7F-8022-42C90FEA3CFD}"/>
    <cellStyle name="Percent 3 2 2" xfId="41077" xr:uid="{3BF445D6-5670-457C-B6A4-85A70723BE2A}"/>
    <cellStyle name="Percent 3 2 3" xfId="41078" xr:uid="{FE37C6AE-1AC0-49A7-A52A-39433AF8C8CD}"/>
    <cellStyle name="Percent 3 2 4" xfId="41079" xr:uid="{4121BF2F-5233-434F-9489-8CEF740CA487}"/>
    <cellStyle name="Percent 3 2 5" xfId="41080" xr:uid="{4A59A13F-3ED2-4BCC-B54F-8A8084C2208C}"/>
    <cellStyle name="Percent 3 2 6" xfId="41081" xr:uid="{2306A787-EB67-469A-AE29-F87942B58F6D}"/>
    <cellStyle name="Percent 3 2 7" xfId="41082" xr:uid="{1CE6BF15-20D2-4854-A280-33CA98523078}"/>
    <cellStyle name="Percent 3 3" xfId="41083" xr:uid="{978FD620-540A-44BD-AA46-749DC7A85369}"/>
    <cellStyle name="Percent 3 4" xfId="41084" xr:uid="{B5B3C943-F757-4405-A309-957CA2FCE266}"/>
    <cellStyle name="Percent 3 5" xfId="41085" xr:uid="{E889C96C-694F-4E89-94FF-ABC8B12096DA}"/>
    <cellStyle name="Percent 3 5 2" xfId="41086" xr:uid="{DFA104B9-7DE2-421E-89DA-2DB0690DBE5F}"/>
    <cellStyle name="Percent 3 5 3" xfId="41087" xr:uid="{4AD5AD6A-1EB2-4648-B38F-DCA4751CE69E}"/>
    <cellStyle name="Percent 3 5 4" xfId="41088" xr:uid="{86B9216E-D5BF-44DA-8FC3-6383F5AFDBDA}"/>
    <cellStyle name="Percent 3 6" xfId="41075" xr:uid="{D19C8F58-1AC4-43E0-AFBE-997005FCC419}"/>
    <cellStyle name="Percent 30" xfId="41089" xr:uid="{DD7AE1EC-DDCD-4396-B11B-FCBC1027B217}"/>
    <cellStyle name="Percent 30 2" xfId="41090" xr:uid="{54E83323-2470-4464-B1B9-56B439D9BD8A}"/>
    <cellStyle name="Percent 30 3" xfId="41091" xr:uid="{B2AA2F97-2B4E-483E-A21D-94EAC9C871AC}"/>
    <cellStyle name="Percent 31" xfId="41092" xr:uid="{F9B3D2E6-E45D-44FF-8642-97FD7FCF98EC}"/>
    <cellStyle name="Percent 31 2" xfId="41093" xr:uid="{CA8BF094-52C7-4065-BFC2-96C29E08E2F5}"/>
    <cellStyle name="Percent 31 3" xfId="41094" xr:uid="{1D5A4091-2004-4F99-830E-04855D12803E}"/>
    <cellStyle name="Percent 32" xfId="41095" xr:uid="{59793B29-73E6-4328-974D-E22A8A25AF6B}"/>
    <cellStyle name="Percent 32 2" xfId="41096" xr:uid="{C77F68AE-391A-4E1C-AFF7-2A663727F0DF}"/>
    <cellStyle name="Percent 32 3" xfId="41097" xr:uid="{F75AB9D9-A30C-4D42-A121-D628CC0A33E8}"/>
    <cellStyle name="Percent 33" xfId="41098" xr:uid="{DEBB827C-D177-4F3C-A506-932E9ABEAC5A}"/>
    <cellStyle name="Percent 34" xfId="41099" xr:uid="{09AE7A34-12FF-404C-ADE1-4687AABEFC70}"/>
    <cellStyle name="Percent 35" xfId="41100" xr:uid="{184B85A2-519C-4F83-95AB-76C492CDAF47}"/>
    <cellStyle name="Percent 36" xfId="41101" xr:uid="{1C136781-CC78-46D1-9385-9AF2E44396D5}"/>
    <cellStyle name="Percent 37" xfId="41102" xr:uid="{DAA11C31-9A29-4D54-BB1F-BA2EA7F9DAC9}"/>
    <cellStyle name="Percent 38" xfId="41103" xr:uid="{CC71F17D-89CF-426E-9B86-25D0CF4A9F5F}"/>
    <cellStyle name="Percent 39" xfId="41104" xr:uid="{C1CB5A99-FC18-48B9-A0B6-5787D0E3A299}"/>
    <cellStyle name="Percent 4" xfId="22747" xr:uid="{BC050049-561A-4F4A-A7D3-6F8ED62B7EB1}"/>
    <cellStyle name="Percent 4 2" xfId="41106" xr:uid="{4A2F3AE8-94B9-4A46-B425-49BE0E92B722}"/>
    <cellStyle name="Percent 4 2 2" xfId="41107" xr:uid="{B244C996-97C9-40CF-AC2E-1BAAF49BB659}"/>
    <cellStyle name="Percent 4 2 2 2" xfId="41108" xr:uid="{D54D4591-0D25-42B5-8404-7F355B7D7B32}"/>
    <cellStyle name="Percent 4 2 2 3" xfId="41109" xr:uid="{AFA122D7-8603-4DEB-829E-7569ADEFF3CD}"/>
    <cellStyle name="Percent 4 2 2 4" xfId="41110" xr:uid="{FB284E1B-BDBE-46B4-9CF8-F37D587A48BF}"/>
    <cellStyle name="Percent 4 3" xfId="41111" xr:uid="{1D04A48F-17B9-48CC-82B0-F8D622EB496E}"/>
    <cellStyle name="Percent 4 4" xfId="41112" xr:uid="{373229C7-2293-4569-ADE8-6A166806546D}"/>
    <cellStyle name="Percent 4 5" xfId="41113" xr:uid="{55F2006E-196F-46AC-8BDE-4FFBAE6CC54B}"/>
    <cellStyle name="Percent 4 6" xfId="41114" xr:uid="{31FA0D6A-368E-434E-B1BF-F2AFB2E5614A}"/>
    <cellStyle name="Percent 4 7" xfId="41115" xr:uid="{9724E7DE-8148-4DA0-93E4-B7E494F5BB17}"/>
    <cellStyle name="Percent 4 8" xfId="41116" xr:uid="{102817F1-6844-4038-BD89-9D718F0F4E1A}"/>
    <cellStyle name="Percent 4 9" xfId="41105" xr:uid="{51E64DF6-745E-40D9-9398-A78AFE073B2B}"/>
    <cellStyle name="Percent 40" xfId="41117" xr:uid="{0E1D79BA-53E2-4245-BA07-D68E70E22FA1}"/>
    <cellStyle name="Percent 41" xfId="41118" xr:uid="{C2B54434-3FF3-4FA8-86F6-80E6F0BF6653}"/>
    <cellStyle name="Percent 42" xfId="41119" xr:uid="{66CB22AB-42DE-4A45-8434-2FB38E9AB07D}"/>
    <cellStyle name="Percent 43" xfId="41120" xr:uid="{8CD3C2C2-70E4-4AA0-B7BF-3A29E89FCFC8}"/>
    <cellStyle name="Percent 44" xfId="41121" xr:uid="{C00432F9-6CBC-47D5-B2B4-0B62DCECB0DF}"/>
    <cellStyle name="Percent 45" xfId="41122" xr:uid="{1E8B8353-7B4B-4FAF-BDE5-F1771B337852}"/>
    <cellStyle name="Percent 46" xfId="41123" xr:uid="{4B095BFB-E785-4E35-BB8E-311976B77A95}"/>
    <cellStyle name="Percent 47" xfId="41124" xr:uid="{3E20BE7A-51B1-45BE-A085-F3F686D12F66}"/>
    <cellStyle name="Percent 48" xfId="41125" xr:uid="{81FA0901-1CAA-4C06-A24E-7BBB7B74B844}"/>
    <cellStyle name="Percent 49" xfId="41126" xr:uid="{AD640191-51F5-4E25-836E-D5A0D9FF30C7}"/>
    <cellStyle name="Percent 5" xfId="41127" xr:uid="{F1EB01CB-205F-465C-ABDA-192AC3FB8B9B}"/>
    <cellStyle name="Percent 5 2" xfId="41128" xr:uid="{BC3611AD-7B8A-4AA0-9052-9797F4334E24}"/>
    <cellStyle name="Percent 5 2 2" xfId="41129" xr:uid="{AA732C09-1472-4E73-82BB-AAF0045CF28A}"/>
    <cellStyle name="Percent 5 2 2 2" xfId="41130" xr:uid="{CB6418B0-0548-4E0F-B690-4C85EB8E23B6}"/>
    <cellStyle name="Percent 5 2 2 3" xfId="41131" xr:uid="{9DB03517-8D61-4769-8451-88B667FA1BF7}"/>
    <cellStyle name="Percent 5 2 2 4" xfId="41132" xr:uid="{8F8DAB21-37C0-4937-B5B3-FBBB2CD81352}"/>
    <cellStyle name="Percent 5 3" xfId="41133" xr:uid="{5952C50A-5B8D-4106-95C0-EAB39F413D4E}"/>
    <cellStyle name="Percent 5 4" xfId="41134" xr:uid="{AEA05DE7-552C-41EE-B67D-88C36E6AEF7D}"/>
    <cellStyle name="Percent 5 5" xfId="41135" xr:uid="{8479033F-4A43-4A6E-B378-AFACA9B21DD9}"/>
    <cellStyle name="Percent 5 6" xfId="41136" xr:uid="{40BC45EC-3C26-4482-8DB8-E872C656ECE0}"/>
    <cellStyle name="Percent 5 7" xfId="41137" xr:uid="{70E097FC-A680-4C7A-9D5C-033C1144229B}"/>
    <cellStyle name="Percent 5 8" xfId="41138" xr:uid="{D59CB1F0-C34B-4154-B52E-3D5ACCD807F4}"/>
    <cellStyle name="Percent 5 9" xfId="41139" xr:uid="{4C32D9EC-0A30-4669-A5A5-78EC9F8D7416}"/>
    <cellStyle name="Percent 50" xfId="41140" xr:uid="{6BF006F4-A13D-440E-B306-2B9DF259192A}"/>
    <cellStyle name="Percent 51" xfId="41141" xr:uid="{8005E820-CEF0-444D-9344-8875DF555C3F}"/>
    <cellStyle name="Percent 52" xfId="41142" xr:uid="{C744CD54-919A-4224-8F01-ADDA594E732B}"/>
    <cellStyle name="Percent 53" xfId="41143" xr:uid="{AC9F18CC-7252-4FE7-B6D2-C1333E69230E}"/>
    <cellStyle name="Percent 54" xfId="41144" xr:uid="{4870F589-21A6-435C-9C25-9F607CF75B2C}"/>
    <cellStyle name="Percent 55" xfId="41145" xr:uid="{9E78AA1C-D051-43D1-91DD-42388E2A03C0}"/>
    <cellStyle name="Percent 56" xfId="41146" xr:uid="{F422BC4A-D28A-43CD-A2AF-DDD7687CBC05}"/>
    <cellStyle name="Percent 57" xfId="41147" xr:uid="{C1E8C037-11BD-4ECD-A207-8E4B38BF0F1B}"/>
    <cellStyle name="Percent 58" xfId="41148" xr:uid="{0C13B929-62F3-4B26-94E5-326FF055A66B}"/>
    <cellStyle name="Percent 59" xfId="41149" xr:uid="{15CCE5DC-22C1-4342-B1DB-C288AEFED248}"/>
    <cellStyle name="Percent 6" xfId="41150" xr:uid="{F5E85F8A-46ED-454C-B9F3-8035B42EBE78}"/>
    <cellStyle name="Percent 6 2" xfId="41151" xr:uid="{81149AC2-00D6-4E8B-8CD6-C7DA16989F88}"/>
    <cellStyle name="Percent 60" xfId="41152" xr:uid="{3FEB029E-7629-49B5-9DBA-44555B888DF4}"/>
    <cellStyle name="Percent 61" xfId="41153" xr:uid="{8F740741-FFB6-4292-BC88-9DC013C313F6}"/>
    <cellStyle name="Percent 62" xfId="41154" xr:uid="{E3AFFAFB-3C38-4FD8-8EB6-A9BD650C6B18}"/>
    <cellStyle name="Percent 63" xfId="41155" xr:uid="{488BED7E-EBCE-4C68-A81B-7777D291D3AC}"/>
    <cellStyle name="Percent 64" xfId="41156" xr:uid="{6E1E9E47-56A7-4F11-A0EB-174A0033A01B}"/>
    <cellStyle name="Percent 65" xfId="41157" xr:uid="{3A0055AE-E5AF-4FE1-AB1F-0722CDCB897B}"/>
    <cellStyle name="Percent 66" xfId="41158" xr:uid="{AAA71AEA-8C8C-484F-AAA8-5694C4A0227F}"/>
    <cellStyle name="Percent 67" xfId="41159" xr:uid="{C3CCCF25-8813-4B39-8161-14A51BCB69FB}"/>
    <cellStyle name="Percent 68" xfId="41160" xr:uid="{E2840FB9-833B-4A68-97B7-111D7095C533}"/>
    <cellStyle name="Percent 69" xfId="41161" xr:uid="{73FA466C-E0F3-4B52-AFD4-998F9DF77A5F}"/>
    <cellStyle name="Percent 7" xfId="41162" xr:uid="{E66DDC27-3AFD-4438-8418-A094A98DCB98}"/>
    <cellStyle name="Percent 7 2" xfId="41163" xr:uid="{7A12279A-9E2A-4E50-89AC-D464D49CA348}"/>
    <cellStyle name="Percent 7 3" xfId="41164" xr:uid="{4DD074A6-9F55-44CE-94C8-2ED7E8629F55}"/>
    <cellStyle name="Percent 7 4" xfId="41165" xr:uid="{451E5E7B-5B68-4D09-8293-93AA356CD03A}"/>
    <cellStyle name="Percent 7 5" xfId="41166" xr:uid="{7B032A90-60E2-42A0-B635-F94D433EE003}"/>
    <cellStyle name="Percent 70" xfId="41167" xr:uid="{61C13E05-B57A-4518-B933-C80F5921D294}"/>
    <cellStyle name="Percent 71" xfId="41168" xr:uid="{D5B0657D-33E5-49BB-92C7-C998D408B476}"/>
    <cellStyle name="Percent 72" xfId="41169" xr:uid="{CDB20288-81D4-4A1D-8F84-6C11A3E59A05}"/>
    <cellStyle name="Percent 73" xfId="41170" xr:uid="{B97DE7A4-FF20-4D3B-9884-DEA170BEE8C4}"/>
    <cellStyle name="Percent 74" xfId="41171" xr:uid="{F4F480A3-15A9-41C8-8B45-3B528F8B50EF}"/>
    <cellStyle name="Percent 75" xfId="41172" xr:uid="{AA193613-53F6-4546-9637-54455994C0F4}"/>
    <cellStyle name="Percent 76" xfId="41173" xr:uid="{FDEC8480-8EF4-4CA6-BE04-1E39A48EDA29}"/>
    <cellStyle name="Percent 77" xfId="41174" xr:uid="{978F690E-E0D3-4CB0-A201-5D79DF0415E0}"/>
    <cellStyle name="Percent 78" xfId="41175" xr:uid="{F56E02DF-017C-4AF7-85A0-4A6DDDBBC609}"/>
    <cellStyle name="Percent 79" xfId="41176" xr:uid="{528E4356-F8EF-4CA9-8830-CA9ECA44CA23}"/>
    <cellStyle name="Percent 8" xfId="41177" xr:uid="{4A7EB914-1752-4611-A2D7-4B42CDC4A496}"/>
    <cellStyle name="Percent 8 2" xfId="41178" xr:uid="{463DB89C-7842-465E-BC3C-8B711C87B6EA}"/>
    <cellStyle name="Percent 8 2 2" xfId="41179" xr:uid="{81A5369F-73C6-46ED-91BC-63E2DE6EEA6E}"/>
    <cellStyle name="Percent 8 2 3" xfId="41180" xr:uid="{6CE3FF2F-1597-4200-A2A5-6AF32CD81754}"/>
    <cellStyle name="Percent 8 2 4" xfId="41181" xr:uid="{EDE3D797-6CAB-448A-A5B9-A392B71F9B12}"/>
    <cellStyle name="Percent 8 3" xfId="41182" xr:uid="{834F2794-05D2-442B-8F46-9027CD4F7927}"/>
    <cellStyle name="Percent 80" xfId="41183" xr:uid="{3135F54F-188D-4BF8-9627-BD0E6AF4AB8E}"/>
    <cellStyle name="Percent 81" xfId="41184" xr:uid="{4A5F289B-9736-4EF4-9DA2-786DF9B2FC3C}"/>
    <cellStyle name="Percent 9" xfId="41185" xr:uid="{609E209D-D6FB-4541-8052-B6A18236E614}"/>
    <cellStyle name="Percent 9 2" xfId="41186" xr:uid="{46E5E1E4-378D-4F83-83F8-2521FD439F73}"/>
    <cellStyle name="Percent 9 3" xfId="41187" xr:uid="{14136155-6B22-4C54-BD11-489A7A7C7A33}"/>
    <cellStyle name="Percent 9 4" xfId="41188" xr:uid="{2C4391C1-A045-4CF6-93E9-2DB2B7F58C25}"/>
    <cellStyle name="Percent 9 5" xfId="41189" xr:uid="{359ECBD5-D34C-4A1C-8C8A-BE709F76FCBE}"/>
    <cellStyle name="Percentage" xfId="41190" xr:uid="{3CC701D7-BB4B-49DA-AF11-51F5D331297F}"/>
    <cellStyle name="Percentage (2dp)" xfId="41191" xr:uid="{3DFFE984-6D1F-489B-81D4-6C31E3E767AE}"/>
    <cellStyle name="Percentage 10" xfId="41192" xr:uid="{76F105C8-0124-4F49-97C6-1673FD5D860E}"/>
    <cellStyle name="Percentage 11" xfId="41193" xr:uid="{4CB6F3D9-972B-449D-8E26-FB833AF2C564}"/>
    <cellStyle name="Percentage 12" xfId="41194" xr:uid="{E9985A91-65CF-4AF4-A9FB-E42CE2B20184}"/>
    <cellStyle name="Percentage 13" xfId="41195" xr:uid="{CA343CF5-1B08-4779-8884-66A9DDB702B9}"/>
    <cellStyle name="Percentage 14" xfId="41196" xr:uid="{1E5262D3-4FFD-4615-993D-F4EEA05AEAC3}"/>
    <cellStyle name="Percentage 15" xfId="41197" xr:uid="{9588CB36-9A77-4232-A699-DC33355DBBAD}"/>
    <cellStyle name="Percentage 16" xfId="41198" xr:uid="{25D305F2-DDB6-4FFD-A190-F85FCB3FC5F3}"/>
    <cellStyle name="Percentage 17" xfId="41199" xr:uid="{B3363111-68B1-42B4-A114-B46FB6F6A4D3}"/>
    <cellStyle name="Percentage 18" xfId="41200" xr:uid="{20C2C5AE-B558-4035-B6E0-89BB6995D49C}"/>
    <cellStyle name="Percentage 19" xfId="41201" xr:uid="{5FC71FC8-6733-4EC5-BEF6-1B598F9838D4}"/>
    <cellStyle name="Percentage 2" xfId="41202" xr:uid="{0E6E2F99-DF2D-4DA0-8534-DEEAA890171C}"/>
    <cellStyle name="Percentage 20" xfId="41203" xr:uid="{D8C5A429-C513-44E2-B49F-B4A0BC4324A0}"/>
    <cellStyle name="Percentage 21" xfId="41204" xr:uid="{DAAAD130-9A54-4084-9D0C-3A6B2FDFAE19}"/>
    <cellStyle name="Percentage 22" xfId="41205" xr:uid="{84F3834A-9E42-45C4-8B0E-892C3360E73D}"/>
    <cellStyle name="Percentage 23" xfId="41206" xr:uid="{D8713BDF-342C-43A3-82A8-596FFB1E247D}"/>
    <cellStyle name="Percentage 24" xfId="41207" xr:uid="{5C5CEC46-28E4-4D7C-910B-F7CD6A43255B}"/>
    <cellStyle name="Percentage 25" xfId="41208" xr:uid="{BD071D4E-D6AA-433A-A622-01F1BD817324}"/>
    <cellStyle name="Percentage 26" xfId="41209" xr:uid="{DEF5B7C4-1233-482D-B970-E65956DF6037}"/>
    <cellStyle name="Percentage 27" xfId="41210" xr:uid="{3B91BFDF-25D7-4150-B4A8-4F089B4361D3}"/>
    <cellStyle name="Percentage 28" xfId="41211" xr:uid="{E816D940-BD21-4144-8346-75EA48515165}"/>
    <cellStyle name="Percentage 29" xfId="41212" xr:uid="{6AD602E5-13AD-40F5-BFB9-A19454244CC9}"/>
    <cellStyle name="Percentage 3" xfId="41213" xr:uid="{4FB558D5-8C0C-443E-BD44-A31E99B65025}"/>
    <cellStyle name="Percentage 30" xfId="41214" xr:uid="{53B34A72-4A11-49E5-B0C0-10C6A1F1F3CD}"/>
    <cellStyle name="Percentage 31" xfId="41215" xr:uid="{0D771813-6B85-4718-811E-C786D0AFDC68}"/>
    <cellStyle name="Percentage 32" xfId="41216" xr:uid="{6B70E465-5FEA-4448-92F2-D47FD0551197}"/>
    <cellStyle name="Percentage 33" xfId="41217" xr:uid="{50BDAD90-5F73-4646-9429-093652B3C9F6}"/>
    <cellStyle name="Percentage 34" xfId="41218" xr:uid="{D7470034-1804-436A-B0EB-4A751A57DAD1}"/>
    <cellStyle name="Percentage 4" xfId="41219" xr:uid="{7BEA9FEF-F7EE-4DD8-AC9D-81B7685E2E78}"/>
    <cellStyle name="Percentage 5" xfId="41220" xr:uid="{D5A2F614-FE09-4B92-B61C-8D3D6D8ADEC7}"/>
    <cellStyle name="Percentage 6" xfId="41221" xr:uid="{869DB26A-EA2B-4915-80C1-F2548B2824AE}"/>
    <cellStyle name="Percentage 7" xfId="41222" xr:uid="{1E47865B-4260-43F3-B5D7-7EB2870BBD6F}"/>
    <cellStyle name="Percentage 8" xfId="41223" xr:uid="{8104D390-E9D5-4B02-9752-FF17FF72614E}"/>
    <cellStyle name="Percentage 9" xfId="41224" xr:uid="{B8827731-911D-4231-B0BF-00957241F4F6}"/>
    <cellStyle name="Percentage_Analysys_Research_RR228_Mobile_Entertainment_W_Europe_Data_Annex" xfId="41225" xr:uid="{A2A5F63B-1DD6-41FF-9734-C5740D36F13E}"/>
    <cellStyle name="Piotr" xfId="41226" xr:uid="{E8A08696-B3E5-493E-A398-DF1CAA91311A}"/>
    <cellStyle name="Piotr 2" xfId="41227" xr:uid="{D1882139-D3FC-4DDE-823C-B44E9F009C90}"/>
    <cellStyle name="Polish" xfId="41228" xr:uid="{D0A11DAE-C435-454F-8048-E1F5232A7A00}"/>
    <cellStyle name="Popis" xfId="41229" xr:uid="{A34F396E-C3A5-4916-B067-9646BCD5A34A}"/>
    <cellStyle name="Porcentual 10" xfId="41230" xr:uid="{1572A78B-00C2-41D6-81A5-1C1DA716723D}"/>
    <cellStyle name="Porcentual 11" xfId="41231" xr:uid="{AD44A919-90E8-46FA-AC25-6983D050457F}"/>
    <cellStyle name="Porcentual 12" xfId="41232" xr:uid="{51A23DE6-EC05-4039-BC8F-41661908BEE7}"/>
    <cellStyle name="Porcentual 13" xfId="41233" xr:uid="{555EC1DC-6574-4DD1-9D44-C6CE17A63FE4}"/>
    <cellStyle name="Porcentual 14" xfId="41234" xr:uid="{86B12108-6064-4A8F-AABD-292CEA3FD8CE}"/>
    <cellStyle name="Porcentual 15" xfId="41235" xr:uid="{1D3E9977-97E5-4C7F-9743-784FD6B7B72F}"/>
    <cellStyle name="Porcentual 16" xfId="41236" xr:uid="{14C0D592-7C81-4892-95E4-3C537D892134}"/>
    <cellStyle name="Porcentual 17" xfId="41237" xr:uid="{E7787E77-DE22-421B-94E9-70575B426815}"/>
    <cellStyle name="Porcentual 18" xfId="41238" xr:uid="{686F1F70-766B-4CDF-A160-D6502D1DE0FC}"/>
    <cellStyle name="Porcentual 19" xfId="41239" xr:uid="{B3BFF8FB-5941-4AEF-9E2D-F43A1A35378E}"/>
    <cellStyle name="Porcentual 2" xfId="41240" xr:uid="{DB5AF860-F882-44D9-9BE0-F3F90604AD07}"/>
    <cellStyle name="Porcentual 20" xfId="41241" xr:uid="{1D43E128-D7E7-472E-A3C4-EC7EAC42B6E4}"/>
    <cellStyle name="Porcentual 21" xfId="41242" xr:uid="{2D46C903-4EFD-4B7F-AE9A-E1A3811CD8A7}"/>
    <cellStyle name="Porcentual 22" xfId="41243" xr:uid="{3FF260AC-D251-419A-9EE2-FFCC1C5AB7E4}"/>
    <cellStyle name="Porcentual 23" xfId="41244" xr:uid="{437700EA-A356-4114-9419-4845912DC779}"/>
    <cellStyle name="Porcentual 24" xfId="41245" xr:uid="{441B4985-81FE-4BA7-AEA0-EBDFB640DE4C}"/>
    <cellStyle name="Porcentual 25" xfId="41246" xr:uid="{35CE7AED-EB1A-4802-9337-67D184BBE3A7}"/>
    <cellStyle name="Porcentual 26" xfId="41247" xr:uid="{93F2ADC1-9A95-408B-ACB8-3781F0238E68}"/>
    <cellStyle name="Porcentual 27" xfId="41248" xr:uid="{0D1E62D8-9F69-4E3A-B6AF-DFDFAC6C2D54}"/>
    <cellStyle name="Porcentual 28" xfId="41249" xr:uid="{5E29B547-2E41-4217-8CEA-0135CA906B25}"/>
    <cellStyle name="Porcentual 29" xfId="41250" xr:uid="{F186DA73-30FA-408F-94BC-4C74647238EF}"/>
    <cellStyle name="Porcentual 3" xfId="41251" xr:uid="{D2521C69-7B3A-41DD-B4F0-00430A41BB3F}"/>
    <cellStyle name="Porcentual 30" xfId="41252" xr:uid="{370A9D28-D537-4EC1-8709-BEF7F4F869F4}"/>
    <cellStyle name="Porcentual 31" xfId="41253" xr:uid="{995FEA71-546E-4FF7-97D0-426C04FAAEA8}"/>
    <cellStyle name="Porcentual 4" xfId="41254" xr:uid="{F77A0FC6-CE14-4F87-97C6-59BFAFC6FD53}"/>
    <cellStyle name="Porcentual 4 10" xfId="41255" xr:uid="{AFF826C4-DA41-4674-8360-2A6473E173E3}"/>
    <cellStyle name="Porcentual 4 11" xfId="41256" xr:uid="{37D3BD24-B772-4E99-9D4F-A5315686E83E}"/>
    <cellStyle name="Porcentual 4 12" xfId="41257" xr:uid="{B30F78A2-7A6D-4749-B612-E6B3FE1E777C}"/>
    <cellStyle name="Porcentual 4 13" xfId="41258" xr:uid="{695B2D5B-D471-4D8F-BF9D-E6C5E77A5DD7}"/>
    <cellStyle name="Porcentual 4 14" xfId="41259" xr:uid="{8B357413-F392-4F90-8B75-F9431840A829}"/>
    <cellStyle name="Porcentual 4 15" xfId="41260" xr:uid="{9CACD538-D1AC-4F66-9226-C632089B8353}"/>
    <cellStyle name="Porcentual 4 16" xfId="41261" xr:uid="{7F480071-78FF-43D3-9F2D-21F12C9F0389}"/>
    <cellStyle name="Porcentual 4 17" xfId="41262" xr:uid="{F00313D7-94FB-42E5-9B93-23E7D4ADF3ED}"/>
    <cellStyle name="Porcentual 4 18" xfId="41263" xr:uid="{5CA7C4F8-E6C5-40AE-B414-152ABFE2972A}"/>
    <cellStyle name="Porcentual 4 19" xfId="41264" xr:uid="{996DA960-8593-47A7-AA0E-39F60F16ED71}"/>
    <cellStyle name="Porcentual 4 2" xfId="41265" xr:uid="{897CB2D9-8850-4DC8-BD35-BFF4456E0580}"/>
    <cellStyle name="Porcentual 4 20" xfId="41266" xr:uid="{49F8F8B4-BC30-49FE-8949-8213171B2482}"/>
    <cellStyle name="Porcentual 4 21" xfId="41267" xr:uid="{913DC66D-8FA3-4401-8A21-2EFB0F2DB2E9}"/>
    <cellStyle name="Porcentual 4 3" xfId="41268" xr:uid="{9A9283B8-6E62-463E-9A2F-D20CFEA3F992}"/>
    <cellStyle name="Porcentual 4 4" xfId="41269" xr:uid="{FBB9267C-EC41-4599-955E-3B111E50BFEA}"/>
    <cellStyle name="Porcentual 4 5" xfId="41270" xr:uid="{18938FFD-E9DE-4BEB-BAEE-C45A34462BCF}"/>
    <cellStyle name="Porcentual 4 6" xfId="41271" xr:uid="{A6EE219C-AA3B-47E6-9142-C6D69A4BA0DB}"/>
    <cellStyle name="Porcentual 4 7" xfId="41272" xr:uid="{3E0D604D-1A24-4D4C-8765-20BA42095CFD}"/>
    <cellStyle name="Porcentual 4 8" xfId="41273" xr:uid="{C82EAB6C-5551-40F2-88D8-47D2D95D85F3}"/>
    <cellStyle name="Porcentual 4 9" xfId="41274" xr:uid="{DC7E52A5-AA3D-424C-BED1-BAB2AEAEFC12}"/>
    <cellStyle name="Porcentual 5" xfId="41275" xr:uid="{A92B6CE2-D24C-477C-BC3D-3450B1307BDE}"/>
    <cellStyle name="Porcentual 5 10" xfId="41276" xr:uid="{B33F8E9B-9473-474C-A5B8-E977E9D264B5}"/>
    <cellStyle name="Porcentual 5 11" xfId="41277" xr:uid="{A3FEE254-F3AE-490C-BEDA-B1B8EA61E51F}"/>
    <cellStyle name="Porcentual 5 12" xfId="41278" xr:uid="{7D0144BC-522C-4E9C-817F-32C19E2B6955}"/>
    <cellStyle name="Porcentual 5 13" xfId="41279" xr:uid="{9BB7A578-D8A3-4002-81F0-7D22E8E38B4D}"/>
    <cellStyle name="Porcentual 5 14" xfId="41280" xr:uid="{B6A86F76-035F-4A99-BEFD-A0119894767D}"/>
    <cellStyle name="Porcentual 5 15" xfId="41281" xr:uid="{4A7D2ABE-CB3B-4C87-89FE-4B6B46751F04}"/>
    <cellStyle name="Porcentual 5 16" xfId="41282" xr:uid="{5769CE2E-8C9E-4375-8181-CD6ADBC29B2A}"/>
    <cellStyle name="Porcentual 5 17" xfId="41283" xr:uid="{5B89F9A1-E090-4D68-BF99-BC4446EE17B9}"/>
    <cellStyle name="Porcentual 5 18" xfId="41284" xr:uid="{FF33C94C-D37B-4132-BF58-28C1A5C5236D}"/>
    <cellStyle name="Porcentual 5 19" xfId="41285" xr:uid="{690AC80C-ADE7-47B3-983D-F0959A3D6AEA}"/>
    <cellStyle name="Porcentual 5 2" xfId="41286" xr:uid="{FC6EA5E5-F37B-4ED7-8C26-6FFE6A9B06D7}"/>
    <cellStyle name="Porcentual 5 20" xfId="41287" xr:uid="{480A51CF-4EA3-4468-A5CC-D71AF5282732}"/>
    <cellStyle name="Porcentual 5 21" xfId="41288" xr:uid="{3A097254-670B-4202-8CE7-DDD8E7C77B6E}"/>
    <cellStyle name="Porcentual 5 3" xfId="41289" xr:uid="{E2A558E0-DCAD-4EBB-8142-D9E2CFB2107C}"/>
    <cellStyle name="Porcentual 5 4" xfId="41290" xr:uid="{F82902C5-5291-45C1-B849-49CA5D4FB7C1}"/>
    <cellStyle name="Porcentual 5 5" xfId="41291" xr:uid="{2BAE5A39-0116-41EB-8B33-5AE389257B65}"/>
    <cellStyle name="Porcentual 5 6" xfId="41292" xr:uid="{13C8720C-F2F5-4511-AC48-00D0CFB6D27C}"/>
    <cellStyle name="Porcentual 5 7" xfId="41293" xr:uid="{CA1028F1-B2B9-49EB-81C1-4182056921B1}"/>
    <cellStyle name="Porcentual 5 8" xfId="41294" xr:uid="{14971F75-2BF4-4D97-8FE9-EF6B178308FC}"/>
    <cellStyle name="Porcentual 5 9" xfId="41295" xr:uid="{91F08781-6B30-4C33-A6E7-19F64C6684B4}"/>
    <cellStyle name="Porcentual 6" xfId="41296" xr:uid="{93CFE05B-DACB-4727-8E16-E9603E5CE445}"/>
    <cellStyle name="Porcentual 7" xfId="41297" xr:uid="{1A780AD4-974A-4832-99C6-04B37FFB4965}"/>
    <cellStyle name="Porcentual 8" xfId="41298" xr:uid="{F5BB4B54-F23D-4D59-A8C5-701FED30A0D5}"/>
    <cellStyle name="Porcentual 9" xfId="41299" xr:uid="{989E127C-E111-4E43-8237-F00A6F442574}"/>
    <cellStyle name="PrePop Currency (0)" xfId="41300" xr:uid="{D2CA210C-FF3E-4466-8ECB-3733891B79B9}"/>
    <cellStyle name="PrePop Currency (2)" xfId="41301" xr:uid="{51F7CE40-D1FC-4035-B16C-F3582433710E}"/>
    <cellStyle name="PrePop Units (0)" xfId="41302" xr:uid="{0F0EF75E-F51A-41BF-B19B-7D9CBFF692AC}"/>
    <cellStyle name="PrePop Units (1)" xfId="41303" xr:uid="{0D838AA2-B695-4AA6-B75A-3655C4488CBB}"/>
    <cellStyle name="PrePop Units (2)" xfId="41304" xr:uid="{62C1C047-7027-4E52-96F2-7B6997BF08AA}"/>
    <cellStyle name="pricing" xfId="41305" xr:uid="{0DB7224E-F8A7-4A63-9B1D-CC87F4B8E8E5}"/>
    <cellStyle name="Procentowy" xfId="41905" builtinId="5"/>
    <cellStyle name="Procentowy 10" xfId="39" xr:uid="{F91748F1-C794-4474-90C5-7D6C2EC4D805}"/>
    <cellStyle name="Procentowy 11" xfId="38560" xr:uid="{7F3A2638-6CE5-4748-BC7F-EF5736F7F79F}"/>
    <cellStyle name="Procentowy 2" xfId="11" xr:uid="{171BF3F3-7AC3-4A28-B398-C0298DC77A01}"/>
    <cellStyle name="Procentowy 2 10" xfId="41306" xr:uid="{B5D76086-8A26-4ECA-99F2-6E11777BD6E5}"/>
    <cellStyle name="Procentowy 2 10 2" xfId="41307" xr:uid="{5A0B5350-0D38-4BAA-A698-D9D9F4089DC9}"/>
    <cellStyle name="Procentowy 2 11" xfId="41308" xr:uid="{E3325AD8-3955-47AB-BF38-27DDC8736BC2}"/>
    <cellStyle name="Procentowy 2 11 2" xfId="41309" xr:uid="{7D5AAA5A-82E5-42AB-92D6-9A3593C40365}"/>
    <cellStyle name="Procentowy 2 12" xfId="41310" xr:uid="{1B87F5CD-2485-4719-A4F7-1770F53F45B0}"/>
    <cellStyle name="Procentowy 2 12 2" xfId="41311" xr:uid="{DFAF32DE-82AE-4E2F-9A55-B6614FA644AF}"/>
    <cellStyle name="Procentowy 2 13" xfId="41312" xr:uid="{FB56CE25-7F7A-4DA1-B468-F27D5B501D38}"/>
    <cellStyle name="Procentowy 2 14" xfId="41313" xr:uid="{304A819E-E8CA-4FA4-AC1E-4DD5480C4029}"/>
    <cellStyle name="Procentowy 2 2" xfId="14" xr:uid="{AC6E1D7D-886C-4057-B272-DCC8A880EE55}"/>
    <cellStyle name="Procentowy 2 2 2" xfId="22748" xr:uid="{DA4A1C51-8D66-4577-8F1F-EC2D7A5A5DE2}"/>
    <cellStyle name="Procentowy 2 2 2 2" xfId="41315" xr:uid="{4A76AFDC-7B50-467F-90D7-F979B9075FDD}"/>
    <cellStyle name="Procentowy 2 2 3" xfId="41316" xr:uid="{925A16FA-4B71-4AEB-942A-4C248FBB3FF0}"/>
    <cellStyle name="Procentowy 2 2 4" xfId="41317" xr:uid="{FFC8E2B6-03E1-4A6D-9CC5-7EC9C498E0A2}"/>
    <cellStyle name="Procentowy 2 2 5" xfId="41314" xr:uid="{DF074686-901E-4113-B944-508D16DFB3FC}"/>
    <cellStyle name="Procentowy 2 2 6" xfId="41838" xr:uid="{29E72291-F0F7-42B3-980C-EC56D802F17B}"/>
    <cellStyle name="Procentowy 2 3" xfId="37" xr:uid="{7F5F9883-23F7-4E41-A93F-9FD2B845231C}"/>
    <cellStyle name="Procentowy 2 3 2" xfId="41319" xr:uid="{531D27E5-FBAC-4384-AC4D-D262A36936FC}"/>
    <cellStyle name="Procentowy 2 3 3" xfId="41320" xr:uid="{E839E23B-3C3B-4A7D-B459-423A123A30E5}"/>
    <cellStyle name="Procentowy 2 3 4" xfId="41318" xr:uid="{791BCBE4-DA6A-4EC0-8302-259B206A773A}"/>
    <cellStyle name="Procentowy 2 4" xfId="22749" xr:uid="{F64493AC-C823-4845-A6E3-59799D1BEA5F}"/>
    <cellStyle name="Procentowy 2 4 2" xfId="30735" xr:uid="{DA183468-D8F7-459E-BB32-517FF7BEF576}"/>
    <cellStyle name="Procentowy 2 4 2 2" xfId="41322" xr:uid="{135E48E7-9FB8-43CB-85BE-470C4DB1CFCD}"/>
    <cellStyle name="Procentowy 2 4 3" xfId="41321" xr:uid="{EEA7E9A8-93C7-4632-A054-8470292CDD22}"/>
    <cellStyle name="Procentowy 2 5" xfId="41323" xr:uid="{7A0685CA-AFD3-4732-8075-656DF285FF94}"/>
    <cellStyle name="Procentowy 2 5 2" xfId="41324" xr:uid="{FBF0EE92-9932-4072-B1CA-8C315DE04C79}"/>
    <cellStyle name="Procentowy 2 6" xfId="41325" xr:uid="{88A97A07-BD5B-4B43-8A00-2B018FE37539}"/>
    <cellStyle name="Procentowy 2 6 2" xfId="41326" xr:uid="{F70053B1-BF1A-427D-B8A8-D302B422C2B4}"/>
    <cellStyle name="Procentowy 2 7" xfId="41327" xr:uid="{BCD89A17-9DB8-4588-8048-FFD2C1B29480}"/>
    <cellStyle name="Procentowy 2 7 2" xfId="41328" xr:uid="{1924BAEB-8003-40BD-93DB-63E9538DBD65}"/>
    <cellStyle name="Procentowy 2 8" xfId="41329" xr:uid="{3D3BACBF-79F7-4A6C-84CE-97A3C17BDAB0}"/>
    <cellStyle name="Procentowy 2 8 2" xfId="41330" xr:uid="{39FF4CCF-BA90-4F62-AF45-FB12E6E71913}"/>
    <cellStyle name="Procentowy 2 9" xfId="41331" xr:uid="{62128D9F-5D8C-497F-9046-4ED1F7B2B323}"/>
    <cellStyle name="Procentowy 2 9 2" xfId="41332" xr:uid="{3DA0B73D-8352-4FD9-A92E-F347D12D9A59}"/>
    <cellStyle name="Procentowy 3" xfId="8" xr:uid="{5CC8F2E3-EFD5-4C6A-A601-2A7EFDF8489E}"/>
    <cellStyle name="Procentowy 3 2" xfId="41334" xr:uid="{896DBA96-CE54-47C4-83E9-24085519EA59}"/>
    <cellStyle name="Procentowy 3 2 2" xfId="41335" xr:uid="{AB737844-5FC3-4FD2-837F-95C84BB49AC4}"/>
    <cellStyle name="Procentowy 3 3" xfId="41336" xr:uid="{5AE4DC8E-2A23-446D-B781-E413E0AD608F}"/>
    <cellStyle name="Procentowy 3 4" xfId="41337" xr:uid="{C7653127-F26A-424F-A552-64BBFAC68657}"/>
    <cellStyle name="Procentowy 3 5" xfId="41333" xr:uid="{56664080-2002-4E15-BEE3-CA0189FF05DF}"/>
    <cellStyle name="Procentowy 4" xfId="22750" xr:uid="{CA05FAC0-B0DF-4ACC-926C-223BA9CB0BF2}"/>
    <cellStyle name="Procentowy 4 10" xfId="30908" xr:uid="{04A6816F-9374-4694-A09B-ABFBBEE2566E}"/>
    <cellStyle name="Procentowy 4 10 2" xfId="41339" xr:uid="{EA77992E-8497-4084-A58E-31809CCB1A73}"/>
    <cellStyle name="Procentowy 4 11" xfId="41340" xr:uid="{935BE7C1-F568-45F2-AA4F-CD47C04EEADD}"/>
    <cellStyle name="Procentowy 4 12" xfId="41341" xr:uid="{03B4A9C2-2A27-4B85-8868-18856C2B1A65}"/>
    <cellStyle name="Procentowy 4 13" xfId="41342" xr:uid="{9EEABC8A-87D6-4C46-8F61-B23B03F6FD6F}"/>
    <cellStyle name="Procentowy 4 14" xfId="41343" xr:uid="{B74732AD-4D5E-4F2E-A434-708C926D4189}"/>
    <cellStyle name="Procentowy 4 15" xfId="41338" xr:uid="{B0E12EEA-F446-42EB-9A8A-EB510A98CC89}"/>
    <cellStyle name="Procentowy 4 2" xfId="22751" xr:uid="{377C379A-833C-453A-AEB2-4D682AD24871}"/>
    <cellStyle name="Procentowy 4 2 2" xfId="22752" xr:uid="{537FDB94-B3C0-4B2B-8362-9E734C0C627D}"/>
    <cellStyle name="Procentowy 4 2 2 2" xfId="24189" xr:uid="{9A4F6C14-78C6-4AEA-B28C-B8371121A963}"/>
    <cellStyle name="Procentowy 4 2 2 2 2" xfId="28097" xr:uid="{735FEB3F-031F-4C9D-BB0A-A89D21370AD2}"/>
    <cellStyle name="Procentowy 4 2 2 2 2 2" xfId="38519" xr:uid="{F585BA85-71BA-4045-9E96-5C6ADE7FE9E5}"/>
    <cellStyle name="Procentowy 4 2 2 2 3" xfId="38518" xr:uid="{7D94F56F-A854-417F-8FF4-A8D7288250A4}"/>
    <cellStyle name="Procentowy 4 2 2 3" xfId="25495" xr:uid="{BF8BF2BD-A413-42AF-9864-29715ED8FF13}"/>
    <cellStyle name="Procentowy 4 2 2 3 2" xfId="29401" xr:uid="{2091A031-025E-45D3-87B1-F61F5B025823}"/>
    <cellStyle name="Procentowy 4 2 2 3 2 2" xfId="38521" xr:uid="{4206D563-6D22-42E5-A4BC-5ADC45B24741}"/>
    <cellStyle name="Procentowy 4 2 2 3 3" xfId="38520" xr:uid="{57414303-0982-4F5A-B74F-F6F8A8E895DA}"/>
    <cellStyle name="Procentowy 4 2 2 4" xfId="26793" xr:uid="{099D9367-76B3-44F3-9CA4-FDF0FE5F8933}"/>
    <cellStyle name="Procentowy 4 2 2 4 2" xfId="38522" xr:uid="{D3AF6E4A-B3F3-4157-9B60-EFF3A8B5D15F}"/>
    <cellStyle name="Procentowy 4 2 2 5" xfId="30736" xr:uid="{042ED37B-0BC5-4AF8-8B1B-2CC02DC0B14B}"/>
    <cellStyle name="Procentowy 4 2 2 6" xfId="31557" xr:uid="{10BDD994-2C7C-4661-AD26-87365D881D6E}"/>
    <cellStyle name="Procentowy 4 2 3" xfId="22753" xr:uid="{749E1586-8047-4186-8A8F-735715BF97A7}"/>
    <cellStyle name="Procentowy 4 2 3 2" xfId="24190" xr:uid="{BFADAE21-A1B8-488D-8EFE-5123F8AD2FE9}"/>
    <cellStyle name="Procentowy 4 2 3 2 2" xfId="28098" xr:uid="{A2A8AB3F-1033-476A-8A09-8CC04BCF181A}"/>
    <cellStyle name="Procentowy 4 2 3 2 2 2" xfId="38524" xr:uid="{2C15471B-DE59-4B50-97EA-67B3C735A1AF}"/>
    <cellStyle name="Procentowy 4 2 3 2 3" xfId="38523" xr:uid="{7BF6F99A-48FA-4257-8D72-B8B627D2E6D5}"/>
    <cellStyle name="Procentowy 4 2 3 3" xfId="25496" xr:uid="{256C86CA-5594-49AB-87C4-763D236EA5F1}"/>
    <cellStyle name="Procentowy 4 2 3 3 2" xfId="29402" xr:uid="{7647F9CC-332E-4831-B62C-398D1D2A27ED}"/>
    <cellStyle name="Procentowy 4 2 3 3 2 2" xfId="38526" xr:uid="{9098596C-0C2F-45BE-8975-723AEFD29339}"/>
    <cellStyle name="Procentowy 4 2 3 3 3" xfId="38525" xr:uid="{979B5746-2329-4209-986E-7B6FEA7E4018}"/>
    <cellStyle name="Procentowy 4 2 3 4" xfId="26794" xr:uid="{25CB36AB-C34C-4E57-9E24-DA88991C0610}"/>
    <cellStyle name="Procentowy 4 2 3 4 2" xfId="38527" xr:uid="{55BCD174-3AC3-4D05-9D5D-9A715971A637}"/>
    <cellStyle name="Procentowy 4 2 3 5" xfId="30737" xr:uid="{8ED827FD-1669-4AC8-8E10-2FCF45BF6CB9}"/>
    <cellStyle name="Procentowy 4 2 3 6" xfId="32042" xr:uid="{42209F94-57FF-4156-8B46-10A1EDE9944F}"/>
    <cellStyle name="Procentowy 4 2 4" xfId="24188" xr:uid="{DBA2A556-7832-4164-9883-68342C49299A}"/>
    <cellStyle name="Procentowy 4 2 4 2" xfId="28096" xr:uid="{DE0D59D0-4A38-45E4-9205-14E2E0577F67}"/>
    <cellStyle name="Procentowy 4 2 4 2 2" xfId="38529" xr:uid="{7B9C83EC-C877-4434-A494-A7240481BC8E}"/>
    <cellStyle name="Procentowy 4 2 4 3" xfId="38528" xr:uid="{B056CDEB-80AC-47E2-826B-2FD6F01999D1}"/>
    <cellStyle name="Procentowy 4 2 5" xfId="25494" xr:uid="{9CFFF554-DEC2-425E-B914-4D555A1CCCC2}"/>
    <cellStyle name="Procentowy 4 2 5 2" xfId="29400" xr:uid="{C9C574C7-52BA-4B9A-863F-B67827D09DE1}"/>
    <cellStyle name="Procentowy 4 2 5 2 2" xfId="38531" xr:uid="{2DCC01D5-619E-473C-94C5-51CE03C1303A}"/>
    <cellStyle name="Procentowy 4 2 5 3" xfId="38530" xr:uid="{139DE43F-A0FC-48F6-BDFC-1E5577F868F5}"/>
    <cellStyle name="Procentowy 4 2 6" xfId="26792" xr:uid="{165D2A44-A878-4F4A-974D-8939C229C1B9}"/>
    <cellStyle name="Procentowy 4 2 6 2" xfId="38532" xr:uid="{DD761A90-E2B7-4416-A22D-CC79781CE45C}"/>
    <cellStyle name="Procentowy 4 2 7" xfId="30738" xr:uid="{F0A34050-D1AE-4E7B-82F8-0EFDDE278FE8}"/>
    <cellStyle name="Procentowy 4 2 8" xfId="31070" xr:uid="{EB8FFF83-1AA7-4AC7-811F-111A8E16EF01}"/>
    <cellStyle name="Procentowy 4 2 9" xfId="41344" xr:uid="{0B32713F-5E6A-4043-93EA-379BB6C38B68}"/>
    <cellStyle name="Procentowy 4 3" xfId="22754" xr:uid="{412F7637-8A04-4D26-98D9-83DA2AF4E23F}"/>
    <cellStyle name="Procentowy 4 3 2" xfId="22755" xr:uid="{CA422193-E5A6-42C6-ABF6-543C9859EB3B}"/>
    <cellStyle name="Procentowy 4 3 2 2" xfId="24192" xr:uid="{7BC97FF3-85E6-4F7F-8971-92CF404742D4}"/>
    <cellStyle name="Procentowy 4 3 2 2 2" xfId="28100" xr:uid="{65EA84F3-0A06-49A9-8123-FB1F359DCE8C}"/>
    <cellStyle name="Procentowy 4 3 2 2 2 2" xfId="38534" xr:uid="{ED6B4BA6-288F-403D-8B31-0E86E5AB87B1}"/>
    <cellStyle name="Procentowy 4 3 2 2 3" xfId="38533" xr:uid="{63FDDC27-082A-412C-BD8C-EAEE1BD11220}"/>
    <cellStyle name="Procentowy 4 3 2 3" xfId="25498" xr:uid="{5E3C40AF-5985-4419-BEF9-DA528B7FC220}"/>
    <cellStyle name="Procentowy 4 3 2 3 2" xfId="29404" xr:uid="{D88D74C8-70F6-4EDD-8CB8-4DC318105043}"/>
    <cellStyle name="Procentowy 4 3 2 3 2 2" xfId="38536" xr:uid="{88DC6638-8D10-4459-820D-A0CCD2FBAEBD}"/>
    <cellStyle name="Procentowy 4 3 2 3 3" xfId="38535" xr:uid="{6A79A986-BBE6-4060-AF34-40A58322C338}"/>
    <cellStyle name="Procentowy 4 3 2 4" xfId="26796" xr:uid="{6BA4B207-C4A7-4256-92DF-0AAAF7A72F49}"/>
    <cellStyle name="Procentowy 4 3 2 4 2" xfId="38537" xr:uid="{AADA6B52-7F17-4B59-AC1A-765CA2C17171}"/>
    <cellStyle name="Procentowy 4 3 2 5" xfId="30739" xr:uid="{77ACD60A-4461-40BC-9C4A-312D48514E8E}"/>
    <cellStyle name="Procentowy 4 3 2 6" xfId="32043" xr:uid="{267AF9D8-AEA9-4BAC-985B-95D0C1F4B630}"/>
    <cellStyle name="Procentowy 4 3 3" xfId="24191" xr:uid="{0EAE4C36-0D66-4C4F-8584-0C8B354019A5}"/>
    <cellStyle name="Procentowy 4 3 3 2" xfId="28099" xr:uid="{F297BE3C-1AF3-48AF-A7CA-6336B4C87C47}"/>
    <cellStyle name="Procentowy 4 3 3 2 2" xfId="38539" xr:uid="{D08C74CA-8430-4B2D-96DA-E9EF88512810}"/>
    <cellStyle name="Procentowy 4 3 3 3" xfId="38538" xr:uid="{6A2BDAF3-7C60-4DC1-80D3-A3F56493A09A}"/>
    <cellStyle name="Procentowy 4 3 4" xfId="25497" xr:uid="{AD7675D0-C4E5-41D8-B928-EF448CDD1C31}"/>
    <cellStyle name="Procentowy 4 3 4 2" xfId="29403" xr:uid="{8A8D34BF-BE14-411D-994F-CE0F42F0D2B4}"/>
    <cellStyle name="Procentowy 4 3 4 2 2" xfId="38541" xr:uid="{B42382C6-C890-462B-87DF-4E05917F8A82}"/>
    <cellStyle name="Procentowy 4 3 4 3" xfId="38540" xr:uid="{4E2910C1-4F4C-475F-82A3-1C04C8023461}"/>
    <cellStyle name="Procentowy 4 3 5" xfId="26795" xr:uid="{0406D149-2129-4AA3-ABC8-831A957A5125}"/>
    <cellStyle name="Procentowy 4 3 5 2" xfId="38542" xr:uid="{38759AE9-E874-41FE-A668-79613FA29C57}"/>
    <cellStyle name="Procentowy 4 3 6" xfId="30740" xr:uid="{40716E53-A1AE-4E76-867E-D2864B2B95E0}"/>
    <cellStyle name="Procentowy 4 3 7" xfId="31232" xr:uid="{B5594B14-71A3-48A2-A702-564DD0A48A22}"/>
    <cellStyle name="Procentowy 4 3 8" xfId="41345" xr:uid="{9EE50278-B447-442B-BDE0-4533B05BA25A}"/>
    <cellStyle name="Procentowy 4 4" xfId="22756" xr:uid="{EBD7E357-47D4-4600-B805-839709C807B3}"/>
    <cellStyle name="Procentowy 4 4 2" xfId="24193" xr:uid="{2756DAD4-47A8-4C5F-8273-A9C54E5E737E}"/>
    <cellStyle name="Procentowy 4 4 2 2" xfId="28101" xr:uid="{C7893781-359E-4444-8530-34DF192E8B3F}"/>
    <cellStyle name="Procentowy 4 4 2 2 2" xfId="38544" xr:uid="{8CDE2639-7F1C-48BC-8421-BE9AA7E154B9}"/>
    <cellStyle name="Procentowy 4 4 2 3" xfId="38543" xr:uid="{DBBF897B-9B21-418D-A6AC-B795E257D73F}"/>
    <cellStyle name="Procentowy 4 4 3" xfId="25499" xr:uid="{30D02C80-CC7F-4E7D-B3F3-E59639F7770E}"/>
    <cellStyle name="Procentowy 4 4 3 2" xfId="29405" xr:uid="{86F1D56C-12C5-4E23-A2F4-41A934355439}"/>
    <cellStyle name="Procentowy 4 4 3 2 2" xfId="38546" xr:uid="{0401CFEF-5634-4ECE-92F4-9311DE233C0F}"/>
    <cellStyle name="Procentowy 4 4 3 3" xfId="38545" xr:uid="{076460B4-05F3-4771-89A2-3ED1A9EFD8B3}"/>
    <cellStyle name="Procentowy 4 4 4" xfId="26797" xr:uid="{A659C896-DB84-4771-B59E-30C33DFFEB0F}"/>
    <cellStyle name="Procentowy 4 4 4 2" xfId="38547" xr:uid="{B3346490-B8F6-4F12-AA9D-412B0AEA0610}"/>
    <cellStyle name="Procentowy 4 4 5" xfId="30741" xr:uid="{9EDCF2BF-51DF-431E-94C3-45ABE533FE7F}"/>
    <cellStyle name="Procentowy 4 4 6" xfId="31556" xr:uid="{204246D9-C044-4C63-96E2-ABED265C5689}"/>
    <cellStyle name="Procentowy 4 4 7" xfId="41346" xr:uid="{8726336D-99F4-4053-9631-4268F71748C4}"/>
    <cellStyle name="Procentowy 4 5" xfId="22757" xr:uid="{27E5E368-7171-4DF1-9616-81E0F8315A5B}"/>
    <cellStyle name="Procentowy 4 5 2" xfId="24194" xr:uid="{EA3B9FFF-B4AC-459A-99F1-D05A0E9A1AF0}"/>
    <cellStyle name="Procentowy 4 5 2 2" xfId="28102" xr:uid="{4190C7A1-7D2D-4245-8FF1-A40BB069486F}"/>
    <cellStyle name="Procentowy 4 5 2 2 2" xfId="38549" xr:uid="{581E3D23-79FE-455B-8A68-6A2437D25DC6}"/>
    <cellStyle name="Procentowy 4 5 2 3" xfId="38548" xr:uid="{F7B3E92F-7742-408F-A27E-491504382D4B}"/>
    <cellStyle name="Procentowy 4 5 3" xfId="25500" xr:uid="{7BAE852A-D2A0-42D1-BFB9-77ED0AF66D7F}"/>
    <cellStyle name="Procentowy 4 5 3 2" xfId="29406" xr:uid="{E80FAE2A-FD53-42B2-84AD-11D125999138}"/>
    <cellStyle name="Procentowy 4 5 3 2 2" xfId="38551" xr:uid="{BAB9EF0D-654C-424D-87A5-4FA14E843B22}"/>
    <cellStyle name="Procentowy 4 5 3 3" xfId="38550" xr:uid="{917B9483-6858-483A-ABA0-18EF9B73CEDA}"/>
    <cellStyle name="Procentowy 4 5 4" xfId="26798" xr:uid="{13A7291B-061A-49AC-88D8-F0A2A5B0D398}"/>
    <cellStyle name="Procentowy 4 5 4 2" xfId="38552" xr:uid="{8F4C2304-578A-4363-B170-A78590E731E0}"/>
    <cellStyle name="Procentowy 4 5 5" xfId="30742" xr:uid="{310A053F-9874-4859-95D0-020DC575CDED}"/>
    <cellStyle name="Procentowy 4 5 6" xfId="32041" xr:uid="{E35A5222-8B87-4C67-91C5-983DC4D33208}"/>
    <cellStyle name="Procentowy 4 5 7" xfId="41347" xr:uid="{35E482B8-1EFA-406E-8B91-1EE0F3349A02}"/>
    <cellStyle name="Procentowy 4 6" xfId="24187" xr:uid="{8B379804-35BE-4C02-915B-1FC4F6810C07}"/>
    <cellStyle name="Procentowy 4 6 2" xfId="28095" xr:uid="{036B71ED-DBB0-4A19-8849-2F40A795C718}"/>
    <cellStyle name="Procentowy 4 6 2 2" xfId="38554" xr:uid="{EE0F9CB4-F9F8-4C8A-A471-251041485E9E}"/>
    <cellStyle name="Procentowy 4 6 3" xfId="38553" xr:uid="{758C9FFB-3AC1-42C0-AEFC-6013D999900F}"/>
    <cellStyle name="Procentowy 4 6 4" xfId="41348" xr:uid="{DC455103-02F4-41FB-A413-0F2E9B23E0BF}"/>
    <cellStyle name="Procentowy 4 7" xfId="25493" xr:uid="{C0D521A9-FD27-4BBA-918B-830296A350B9}"/>
    <cellStyle name="Procentowy 4 7 2" xfId="29399" xr:uid="{BDCBC85D-16F2-43AF-82EF-117850F8D887}"/>
    <cellStyle name="Procentowy 4 7 2 2" xfId="38556" xr:uid="{122C7373-736D-42CE-B863-EA84DADB47BF}"/>
    <cellStyle name="Procentowy 4 7 3" xfId="38555" xr:uid="{696F134C-8FDF-47BD-8B36-2B88F14B1D64}"/>
    <cellStyle name="Procentowy 4 7 4" xfId="41349" xr:uid="{BC07A001-0662-4901-934E-1CF78C451B96}"/>
    <cellStyle name="Procentowy 4 8" xfId="26791" xr:uid="{264C859A-500B-43E3-829F-BD140D4BB585}"/>
    <cellStyle name="Procentowy 4 8 2" xfId="38557" xr:uid="{A71C01E5-A856-43BC-95E3-405C9D86C837}"/>
    <cellStyle name="Procentowy 4 8 3" xfId="41350" xr:uid="{210C1CA7-376B-4F43-9A94-3D34E93C6B99}"/>
    <cellStyle name="Procentowy 4 9" xfId="30743" xr:uid="{64D3709F-4204-434C-94EB-C1AFDAB71D49}"/>
    <cellStyle name="Procentowy 4 9 2" xfId="41351" xr:uid="{D34DB8E7-F57E-43A3-9DD7-AEF6280F98C8}"/>
    <cellStyle name="Procentowy 5" xfId="41352" xr:uid="{AFD29D5D-B988-43E9-96A5-76A1E98115F1}"/>
    <cellStyle name="Procentowy 5 2" xfId="41353" xr:uid="{3CE81345-4D30-4349-AD86-A9D85BB3B767}"/>
    <cellStyle name="Procentowy 5 2 2" xfId="41354" xr:uid="{CB292F7C-37EC-4DC6-96E0-1B77D99C9D64}"/>
    <cellStyle name="Procentowy 5 2 3" xfId="41355" xr:uid="{EC4CD485-50C5-4ABE-A57C-C3DADD5A2CA9}"/>
    <cellStyle name="Procentowy 5 3" xfId="41356" xr:uid="{2E596534-433B-44A9-87B9-9AED14D9298A}"/>
    <cellStyle name="Procentowy 5 4" xfId="41357" xr:uid="{14FE68F4-B978-40B5-B5C1-63669C52C1B6}"/>
    <cellStyle name="Procentowy 6" xfId="41358" xr:uid="{36C6FA99-8197-4C2B-8011-B4C27DB592EE}"/>
    <cellStyle name="Procentowy 6 2" xfId="41359" xr:uid="{93C67DAE-A1F5-44D6-A085-369E01353EF6}"/>
    <cellStyle name="Procentowy 6 2 2" xfId="41360" xr:uid="{ED3AC78A-AEB8-4E0B-94AE-5E3E5EFB87B0}"/>
    <cellStyle name="Procentowy 6 3" xfId="41361" xr:uid="{8DC27F91-67B9-4DEE-BFF4-110066D29863}"/>
    <cellStyle name="Procentowy 7" xfId="41362" xr:uid="{58C7BCA5-4254-4931-B56F-144B9ECD59AB}"/>
    <cellStyle name="Procentowy 7 2" xfId="41363" xr:uid="{60FFE8D2-B765-418D-B842-EFDC91BEB892}"/>
    <cellStyle name="Procentowy 8" xfId="41364" xr:uid="{A61F6889-657E-44C6-80F8-CBA400BB9484}"/>
    <cellStyle name="Procentowy 8 2" xfId="41365" xr:uid="{60E98D15-D196-46EB-A5FB-B87A4181BEFD}"/>
    <cellStyle name="Procentowy 9" xfId="41366" xr:uid="{37D5E065-47C8-45FA-BD67-7280DE253DE4}"/>
    <cellStyle name="Procentowy 9 2" xfId="41367" xr:uid="{FD759CDB-BBBD-4C8E-A8CC-7EBBB57F2360}"/>
    <cellStyle name="PSChar" xfId="41368" xr:uid="{EF539B1B-DACF-438D-964D-7033E3D3F9A7}"/>
    <cellStyle name="PSChar 2" xfId="41369" xr:uid="{BED43C9B-19EF-42E4-AA5A-EAC2AC5EEE00}"/>
    <cellStyle name="PSDate" xfId="41370" xr:uid="{A2E4982D-E353-44BE-B650-D3F58742A052}"/>
    <cellStyle name="PSDate 2" xfId="41371" xr:uid="{87C9D7C8-D81E-40BB-9B71-317CCA22F004}"/>
    <cellStyle name="PSDec" xfId="41372" xr:uid="{26A98F93-3B8E-4D7D-AB79-8094AD96B3C2}"/>
    <cellStyle name="PSDec 2" xfId="41373" xr:uid="{64130C22-9F8B-4F9E-AFE6-50F5EBBC18F8}"/>
    <cellStyle name="PSHeading" xfId="41374" xr:uid="{94A6D12F-F5E1-44A5-8A7A-6F482B72025C}"/>
    <cellStyle name="PSHeading 2" xfId="41375" xr:uid="{90F79143-AC33-4B74-856E-19146FF48EA4}"/>
    <cellStyle name="PSInt" xfId="41376" xr:uid="{EDAE4314-9986-42A4-9E93-117C62BE27C8}"/>
    <cellStyle name="PSSpacer" xfId="41377" xr:uid="{EB51EF8E-1D2F-4527-ACCE-5ADAD0EC4192}"/>
    <cellStyle name="PSSpacer 2" xfId="41378" xr:uid="{F84929E4-A1F1-4D8E-AB7B-DAEF59BC0916}"/>
    <cellStyle name="Rechnungsnummer" xfId="41379" xr:uid="{8EA7732B-934F-4500-B31B-A2588C7723FF}"/>
    <cellStyle name="Ref Numbers" xfId="41380" xr:uid="{ED7706FC-5775-4EA8-A008-F5B301AB7315}"/>
    <cellStyle name="regstoresfromspecstores" xfId="41381" xr:uid="{2D937F61-6AE0-40D7-BE1D-B79637978962}"/>
    <cellStyle name="Result" xfId="30744" xr:uid="{37D4C3F4-70EE-4A55-A738-C7A2032D61FF}"/>
    <cellStyle name="Result2" xfId="30745" xr:uid="{C3D52490-888E-43E7-8416-EF5E6EAC3A7B}"/>
    <cellStyle name="RevList" xfId="41382" xr:uid="{C7E0B7DE-8C33-46D8-ADBC-6D2CD777A49B}"/>
    <cellStyle name="Row and Column Total" xfId="41383" xr:uid="{6AB972AD-A9C4-4B78-988B-D90F784B9800}"/>
    <cellStyle name="Row and Column Total 2" xfId="41384" xr:uid="{7EBC677F-01C0-40ED-9B53-74E00619CCBB}"/>
    <cellStyle name="Row and Column Total 3" xfId="41385" xr:uid="{32CA177B-B043-4B7E-92E7-56D0E422115F}"/>
    <cellStyle name="Row and Column Total 4" xfId="41386" xr:uid="{69308F0B-3CFB-4E62-A222-7E1DF5E15D4D}"/>
    <cellStyle name="Row and Column Total 5" xfId="41387" xr:uid="{AE7FF35D-A093-4C68-94B4-11B75293252E}"/>
    <cellStyle name="Row and Column Total 6" xfId="41388" xr:uid="{663966DF-F318-4A55-BEEB-9EBAE6CE128A}"/>
    <cellStyle name="Row and Column Total 7" xfId="41389" xr:uid="{4A42BB22-9C8B-4726-8C08-9E86176DA556}"/>
    <cellStyle name="Row Heading" xfId="41390" xr:uid="{FE4B86BB-39D0-4BDF-8DF7-F407EF1E2FAF}"/>
    <cellStyle name="Row Heading (No Wrap)" xfId="41391" xr:uid="{BAAA3CB8-47D7-4409-BDAF-CFA1B565DC39}"/>
    <cellStyle name="Row Heading (No Wrap) 2" xfId="41392" xr:uid="{759DB466-3B9E-4C5A-AFD8-3AD47684688A}"/>
    <cellStyle name="Row Heading (No Wrap) 3" xfId="41393" xr:uid="{4AC3C944-1478-4304-A137-0E01C2E29230}"/>
    <cellStyle name="Row Heading (No Wrap) 4" xfId="41394" xr:uid="{320B2EE7-2767-47B5-957E-C36D32CB0951}"/>
    <cellStyle name="Row Heading (No Wrap) 5" xfId="41395" xr:uid="{B444519F-94F9-4D33-B2B8-1A4983BF09AC}"/>
    <cellStyle name="Row Heading (No Wrap) 6" xfId="41396" xr:uid="{7FCB5D59-348A-4509-A870-B0758B6BFDF8}"/>
    <cellStyle name="Row Heading (No Wrap) 7" xfId="41397" xr:uid="{8D4520C2-6E08-4E6B-B040-DB001E32D675}"/>
    <cellStyle name="Row Heading 10" xfId="41398" xr:uid="{C5374BA9-A4E3-4B09-BFB9-9911FAA0D84B}"/>
    <cellStyle name="Row Heading 11" xfId="41399" xr:uid="{1AED9F5F-D6FA-4002-8AEE-939D1C8428FE}"/>
    <cellStyle name="Row Heading 12" xfId="41400" xr:uid="{E5C3DCB8-26A4-4A77-866B-81037C2FF872}"/>
    <cellStyle name="Row Heading 13" xfId="41401" xr:uid="{A5CB3B70-CD2E-45FB-A6B5-50AFB017F18F}"/>
    <cellStyle name="Row Heading 14" xfId="41402" xr:uid="{AECC1347-F279-49A8-91F1-AF9C57944B58}"/>
    <cellStyle name="Row Heading 15" xfId="41403" xr:uid="{AF595D15-AE13-4F57-8841-95A3D97A5257}"/>
    <cellStyle name="Row Heading 16" xfId="41404" xr:uid="{2772FBD1-534A-4368-ACE4-411D6F4E2B3F}"/>
    <cellStyle name="Row Heading 17" xfId="41405" xr:uid="{B854052E-0B32-46A1-B525-2FB17AFD0778}"/>
    <cellStyle name="Row Heading 18" xfId="41406" xr:uid="{D2CAA5E1-C877-4A8E-BACF-70E42091A2C5}"/>
    <cellStyle name="Row Heading 19" xfId="41407" xr:uid="{4C5501B2-CAC7-4EFE-AB2E-BFE37F756B7F}"/>
    <cellStyle name="Row Heading 2" xfId="41408" xr:uid="{472E05B7-8E09-4B1B-B046-9F5D177BD076}"/>
    <cellStyle name="Row Heading 2 2" xfId="41409" xr:uid="{1FBF7698-D298-4FA9-97A0-F46338EEC228}"/>
    <cellStyle name="Row Heading 20" xfId="41410" xr:uid="{3F794D73-C53C-4306-A9E5-C5E1D25095BF}"/>
    <cellStyle name="Row Heading 21" xfId="41411" xr:uid="{CE751B18-BA2C-44FC-99BA-F17629133C61}"/>
    <cellStyle name="Row Heading 22" xfId="41412" xr:uid="{31ADF75A-B411-4FE6-84DF-288F2089C053}"/>
    <cellStyle name="Row Heading 23" xfId="41413" xr:uid="{F30837D7-9B3D-48D8-AC74-D0EC0A524585}"/>
    <cellStyle name="Row Heading 24" xfId="41414" xr:uid="{8B6F3995-6A08-4494-921E-19D6963039A5}"/>
    <cellStyle name="Row Heading 25" xfId="41415" xr:uid="{0BF50BCF-7DBE-4E92-82B4-D719A6BDA5AF}"/>
    <cellStyle name="Row Heading 26" xfId="41416" xr:uid="{20F6FBBE-B324-4E15-AE9D-957AA1EB2C80}"/>
    <cellStyle name="Row Heading 27" xfId="41417" xr:uid="{141D9E15-103C-4ACD-A950-2DF91A51CFD2}"/>
    <cellStyle name="Row Heading 28" xfId="41418" xr:uid="{92267B95-2C32-4A37-BF95-71613C20C127}"/>
    <cellStyle name="Row Heading 29" xfId="41419" xr:uid="{1D854D06-845E-4564-B52A-AE0EAEDD1BAD}"/>
    <cellStyle name="Row Heading 3" xfId="41420" xr:uid="{976192A1-7E50-4108-8F33-1A7EB35D6BE5}"/>
    <cellStyle name="Row Heading 3 2" xfId="41421" xr:uid="{35712325-B6D2-4E26-83A7-A60EEDEEC62D}"/>
    <cellStyle name="Row Heading 30" xfId="41422" xr:uid="{1FC5F9BB-C10A-43BF-ACED-EC78E409B938}"/>
    <cellStyle name="Row Heading 31" xfId="41423" xr:uid="{4040B13E-CF04-4A98-8D9D-990FD31316AD}"/>
    <cellStyle name="Row Heading 32" xfId="41424" xr:uid="{2B79C4B9-9F0A-4E62-A25B-5BE7A4857BEF}"/>
    <cellStyle name="Row Heading 4" xfId="41425" xr:uid="{2A72E7CE-C330-4247-A015-1C4E5C751987}"/>
    <cellStyle name="Row Heading 4 2" xfId="41426" xr:uid="{8493A01A-94B7-4F8C-A7EF-FCE112F6963A}"/>
    <cellStyle name="Row Heading 5" xfId="41427" xr:uid="{BC6CBDD1-FA51-45B3-A666-E92947D86B7C}"/>
    <cellStyle name="Row Heading 5 2" xfId="41428" xr:uid="{F6E62673-E588-4338-AE37-1D4FC71AA547}"/>
    <cellStyle name="Row Heading 6" xfId="41429" xr:uid="{854DDF72-9425-4897-96B6-DAA9CF82BFDC}"/>
    <cellStyle name="Row Heading 6 2" xfId="41430" xr:uid="{1E744804-AB5C-4A8F-AD71-3AED4533DF83}"/>
    <cellStyle name="Row Heading 7" xfId="41431" xr:uid="{DCBA5F2D-B9AF-48D8-BB8E-7439E2FF66D8}"/>
    <cellStyle name="Row Heading 7 2" xfId="41432" xr:uid="{9C870458-1F7F-42E4-8F3D-16E7E77B69B7}"/>
    <cellStyle name="Row Heading 8" xfId="41433" xr:uid="{2D828454-75FB-4DA8-B3FB-85962CE2E09D}"/>
    <cellStyle name="Row Heading 9" xfId="41434" xr:uid="{434C3224-07EB-45E1-972B-E84E94D4E622}"/>
    <cellStyle name="Row label" xfId="41435" xr:uid="{4BF853F0-941E-4673-B620-D49927791BA2}"/>
    <cellStyle name="Row label (indent)" xfId="41436" xr:uid="{61514204-D17B-418B-B6FA-05492BBB6E19}"/>
    <cellStyle name="Row Total" xfId="41437" xr:uid="{F6A7C147-9476-43DA-B294-9B1CAD04364B}"/>
    <cellStyle name="Row Total 2" xfId="41438" xr:uid="{558527E4-B858-4553-AF07-819566A73D2A}"/>
    <cellStyle name="Row Total 3" xfId="41439" xr:uid="{58BAB9B9-25F6-421D-96BF-4100853C8024}"/>
    <cellStyle name="Row Total 4" xfId="41440" xr:uid="{A6751914-2E22-472A-B1AE-BB938480CED3}"/>
    <cellStyle name="Row Total 5" xfId="41441" xr:uid="{A2B5623B-0381-4A16-ADE1-E36A0FD0496F}"/>
    <cellStyle name="Row Total 6" xfId="41442" xr:uid="{C516FFB4-8FC5-4E9E-9B94-60A1AE07451B}"/>
    <cellStyle name="Row Total 7" xfId="41443" xr:uid="{6660C27F-6EB7-482D-BBA4-B6F5CDF39940}"/>
    <cellStyle name="Salida" xfId="41444" xr:uid="{EFBE10FC-8713-41CD-A42E-DEE8E2A41EB2}"/>
    <cellStyle name="SAPBEXaggData" xfId="41445" xr:uid="{E587075C-A7AB-4DE5-86D0-AD6A8B75C19B}"/>
    <cellStyle name="SAPBEXaggDataEmph" xfId="41446" xr:uid="{68B686D1-6BCA-4371-B3B5-D514A9986822}"/>
    <cellStyle name="SAPBEXaggItem" xfId="41447" xr:uid="{ABD6539A-A134-4701-88DD-8615664767A0}"/>
    <cellStyle name="SAPBEXaggItemX" xfId="41448" xr:uid="{BF317E20-0ECC-4A83-B4EC-64FF4EC071DB}"/>
    <cellStyle name="SAPBEXchaText" xfId="41449" xr:uid="{1781DEB5-DC52-41DE-8994-F5A9F1218C9C}"/>
    <cellStyle name="SAPBEXexcBad7" xfId="41450" xr:uid="{B71D085B-A64E-43F2-8DDF-5A3C4BF8949B}"/>
    <cellStyle name="SAPBEXexcBad8" xfId="41451" xr:uid="{BBAB31E3-449E-4D12-A6CE-301F81B2CA7E}"/>
    <cellStyle name="SAPBEXexcBad9" xfId="41452" xr:uid="{E4F9CF2B-64E8-40D4-B555-4BFA142BB0CB}"/>
    <cellStyle name="SAPBEXexcCritical4" xfId="41453" xr:uid="{03C6EF8F-E04C-48F4-9EE4-00D9FD9F7002}"/>
    <cellStyle name="SAPBEXexcCritical5" xfId="41454" xr:uid="{88891368-8D98-49ED-9A11-C55F127FB312}"/>
    <cellStyle name="SAPBEXexcCritical6" xfId="41455" xr:uid="{3C292630-C7C3-4F1F-8C77-5E4E9736C8DF}"/>
    <cellStyle name="SAPBEXexcGood1" xfId="41456" xr:uid="{FCAA3C46-984B-4EFE-85DC-C3E6AD26C748}"/>
    <cellStyle name="SAPBEXexcGood2" xfId="41457" xr:uid="{80C0DDD7-CBBC-480A-AD0E-091484DD2015}"/>
    <cellStyle name="SAPBEXexcGood3" xfId="41458" xr:uid="{68C77B4C-6BA5-4671-A207-F1479BD893CE}"/>
    <cellStyle name="SAPBEXfilterDrill" xfId="41459" xr:uid="{7B2B6056-24E5-47C3-B9E7-69A7E52C1657}"/>
    <cellStyle name="SAPBEXfilterItem" xfId="41460" xr:uid="{0F0CEDC5-B45E-4AB2-9167-4094B1D7CE34}"/>
    <cellStyle name="SAPBEXfilterText" xfId="41461" xr:uid="{AC12FD5C-0418-4324-BF41-427AC6C99EBD}"/>
    <cellStyle name="SAPBEXformats" xfId="41462" xr:uid="{240B3D31-8641-48EF-8322-560BC1B09995}"/>
    <cellStyle name="SAPBEXheaderItem" xfId="41463" xr:uid="{F2E42E6C-23C9-4A8A-9BB9-1F30C18FC8E8}"/>
    <cellStyle name="SAPBEXheaderText" xfId="41464" xr:uid="{5396C03B-BC91-466B-A0CC-7536C5CA2D10}"/>
    <cellStyle name="SAPBEXHLevel0" xfId="41465" xr:uid="{F9E4E4F7-BE74-462D-A793-615BE34D22CE}"/>
    <cellStyle name="SAPBEXHLevel0X" xfId="41466" xr:uid="{3B6921D1-A710-4CA6-B4C0-97519C8B19DC}"/>
    <cellStyle name="SAPBEXHLevel1" xfId="41467" xr:uid="{2B0A0120-989D-44F5-AB48-AC40C62E3AA3}"/>
    <cellStyle name="SAPBEXHLevel1X" xfId="41468" xr:uid="{32867946-E1F4-4F7C-8CC9-92393AA95D73}"/>
    <cellStyle name="SAPBEXHLevel2" xfId="41469" xr:uid="{8F6B5B84-522D-49D1-A5E3-E5ED6F33DDB4}"/>
    <cellStyle name="SAPBEXHLevel2X" xfId="41470" xr:uid="{B5E83387-F658-45BB-B21D-5B3DCF881B16}"/>
    <cellStyle name="SAPBEXHLevel3" xfId="41471" xr:uid="{82343618-C516-4226-B682-A3C3FDE675EE}"/>
    <cellStyle name="SAPBEXHLevel3X" xfId="41472" xr:uid="{139CB731-BEA7-44B2-8F8A-C17F5538B1E8}"/>
    <cellStyle name="SAPBEXresData" xfId="41473" xr:uid="{0399E641-59EB-44FA-B06F-ADD39DA3D23B}"/>
    <cellStyle name="SAPBEXresDataEmph" xfId="41474" xr:uid="{0826227F-258A-4B0C-B687-A3CD98FBC89E}"/>
    <cellStyle name="SAPBEXresItem" xfId="41475" xr:uid="{4D3C5104-07C8-426E-AACA-FEE32CF2DAC6}"/>
    <cellStyle name="SAPBEXresItemX" xfId="41476" xr:uid="{FE26A478-3592-49D3-8DFB-B1C7D9385C3A}"/>
    <cellStyle name="SAPBEXstdData" xfId="41477" xr:uid="{F8BAA161-A8B4-4D39-88BC-F0008C57E647}"/>
    <cellStyle name="SAPBEXstdDataEmph" xfId="41478" xr:uid="{FEB7DFAA-E38F-4AA6-9876-E700EB98E9C2}"/>
    <cellStyle name="SAPBEXstdItem" xfId="41479" xr:uid="{FD27FBD8-C0D9-4279-8F1A-5F5579D2A29E}"/>
    <cellStyle name="SAPBEXstdItemX" xfId="41480" xr:uid="{BD56D843-F08C-48A5-85EA-EC76BB952B95}"/>
    <cellStyle name="SAPBEXtitle" xfId="41481" xr:uid="{6C32D778-F2F0-4372-9989-4D1B92AED827}"/>
    <cellStyle name="SAPBEXundefined" xfId="41482" xr:uid="{BFB18A93-A3D1-4A98-A5AD-2AD547DDF301}"/>
    <cellStyle name="SAPOutput" xfId="41483" xr:uid="{7737CF32-C3D2-4190-8599-436384D6E4EA}"/>
    <cellStyle name="Satisfaisant" xfId="41484" xr:uid="{7793372A-D289-4767-AB7A-84BB9EA934DE}"/>
    <cellStyle name="Schlecht" xfId="41485" xr:uid="{882F1D80-61C1-4D2D-B0D8-5EDC48352B5A}"/>
    <cellStyle name="Section Title" xfId="41486" xr:uid="{FE71E60C-39E4-43D9-AC70-30340B84E702}"/>
    <cellStyle name="Section Title 2" xfId="41487" xr:uid="{A957E117-4585-4237-BAD0-2FB6441D166D}"/>
    <cellStyle name="Section Title 3" xfId="41488" xr:uid="{9EBD0186-D8EC-4B99-AE88-0909506BF50E}"/>
    <cellStyle name="Section Title 4" xfId="41489" xr:uid="{F330DC71-95B8-4D0B-B36E-884174C02A79}"/>
    <cellStyle name="Section Title 5" xfId="41490" xr:uid="{22823172-5AAF-4A82-B2FA-6F84C8CFE660}"/>
    <cellStyle name="Section Title 6" xfId="41491" xr:uid="{57981EF1-AACC-41CD-BD31-81BB3AB9054E}"/>
    <cellStyle name="Section Title 7" xfId="41492" xr:uid="{4C06FB52-D041-46BE-B633-E63A1C00A359}"/>
    <cellStyle name="SEM-BPS-headdata" xfId="41493" xr:uid="{4D35721B-882C-44CA-B591-218857F00EE6}"/>
    <cellStyle name="SEM-BPS-headkey" xfId="41494" xr:uid="{FF1FE536-D4EE-458B-9B59-AD978DCEF804}"/>
    <cellStyle name="SEM-BPS-input-on" xfId="41495" xr:uid="{E73C84D1-674F-427A-AF9A-05469132E211}"/>
    <cellStyle name="SEM-BPS-key" xfId="41496" xr:uid="{3D9E8A45-26A5-4F05-A76E-411E110D93DA}"/>
    <cellStyle name="SHADEDSTORES" xfId="41497" xr:uid="{FE51047C-32B1-4E38-B83F-9F64D54D3622}"/>
    <cellStyle name="Sledovaný hypertextový odkaz_OFFICE_" xfId="41498" xr:uid="{E9353D85-C1A3-4D45-816B-1F4B57DC4C0B}"/>
    <cellStyle name="Small Number" xfId="41499" xr:uid="{174F2909-B210-4DA7-BD70-83E1BC34C56C}"/>
    <cellStyle name="Small Number 2" xfId="41500" xr:uid="{54C7C759-F7C5-4CE3-96A8-8FBEB40D93D2}"/>
    <cellStyle name="Small Number 3" xfId="41501" xr:uid="{30543E96-4260-4A48-ABD5-134DCE023E65}"/>
    <cellStyle name="Small Number 4" xfId="41502" xr:uid="{CA06F927-BBB6-40FD-BBE8-EFDD754C21A2}"/>
    <cellStyle name="Small Number 5" xfId="41503" xr:uid="{E8EBEE57-6424-4439-9CAD-634560F07D55}"/>
    <cellStyle name="Small Number 6" xfId="41504" xr:uid="{FBDFDF59-6604-428E-8250-EEDDD0C71D79}"/>
    <cellStyle name="Small Number 7" xfId="41505" xr:uid="{199451B7-1E04-41C4-B8D9-DA125B35AA4A}"/>
    <cellStyle name="Small Percentage" xfId="41506" xr:uid="{0856D618-A5D4-47E9-B48B-CA1AC92B3994}"/>
    <cellStyle name="Small Percentage 2" xfId="41507" xr:uid="{98DCC713-F26B-4B48-929D-591411B47C8F}"/>
    <cellStyle name="Small Percentage 3" xfId="41508" xr:uid="{90E3DA86-9BAB-4732-840B-0BECD4AF56B7}"/>
    <cellStyle name="Small Percentage 4" xfId="41509" xr:uid="{BA3D8147-279D-497C-9CE7-D15E182219EC}"/>
    <cellStyle name="Small Percentage 5" xfId="41510" xr:uid="{E49B42E8-2DD4-4A1C-85E4-338628113604}"/>
    <cellStyle name="Small Percentage 6" xfId="41511" xr:uid="{05975D06-5E85-45E2-B2E9-1E99900FE2AA}"/>
    <cellStyle name="Small Percentage 7" xfId="41512" xr:uid="{C010177F-02FE-4A87-8E7A-5E67D8387107}"/>
    <cellStyle name="Sortie" xfId="41513" xr:uid="{86105338-F8B1-4C77-8A50-DD8FED07094D}"/>
    <cellStyle name="Source Line" xfId="41514" xr:uid="{BB95665D-7240-4480-A1CB-9E7F1A378CBB}"/>
    <cellStyle name="specstores" xfId="41515" xr:uid="{0D187615-7855-4C0A-B0A8-9BC391AAB9E5}"/>
    <cellStyle name="Standaard_KPN (Qs 2000 and 2001) (2002-03-14)" xfId="41516" xr:uid="{4CCD655C-63D7-4129-BFD1-B4077A8F8766}"/>
    <cellStyle name="Standard 2" xfId="41517" xr:uid="{00940AF4-4C31-438A-B2BC-3DC8FA3B5082}"/>
    <cellStyle name="Standard fett" xfId="41518" xr:uid="{4CF3571F-2486-48A4-8D34-E1CA028CFECB}"/>
    <cellStyle name="Standard zentriert" xfId="41519" xr:uid="{28794191-B332-4F13-9B73-FB3FF288A060}"/>
    <cellStyle name="Standard_7th_Impl_Rep-Tabelle_NetworkOperators(Beitrag112-1)" xfId="41520" xr:uid="{E2B76EAE-0B2E-46B8-8E07-A8D733D5F0F0}"/>
    <cellStyle name="Styl 1" xfId="41521" xr:uid="{E97957B1-BA20-481D-B0A7-46881A775309}"/>
    <cellStyle name="Style 1" xfId="41522" xr:uid="{3B63ADE7-FEAF-486E-979B-05BE93A94004}"/>
    <cellStyle name="Style 1 2" xfId="41523" xr:uid="{FB9D7B7A-4F1B-4E5F-9975-27B63562B6EA}"/>
    <cellStyle name="Style 1 2 2" xfId="41524" xr:uid="{DF74587C-734D-47BD-A095-2821B49CBB24}"/>
    <cellStyle name="Style 1 3" xfId="41525" xr:uid="{32EA5036-7137-4ACC-8BCB-40E09AD4448D}"/>
    <cellStyle name="Style 1 4" xfId="41526" xr:uid="{894BAF0B-CB7B-488D-999D-8CE32B17487B}"/>
    <cellStyle name="subhead" xfId="41527" xr:uid="{27436B04-C35D-44BF-91E0-10FE8FA8DA54}"/>
    <cellStyle name="Subtotal" xfId="41528" xr:uid="{E0896ECB-C7F0-4C75-BAB1-62C5775604EA}"/>
    <cellStyle name="Sub-total row" xfId="41529" xr:uid="{BBBCAC03-E2D8-4901-B5E5-62375C0EC14B}"/>
    <cellStyle name="Suma 2" xfId="22758" xr:uid="{25AB6F77-A0BD-4F8D-8786-9742B9612037}"/>
    <cellStyle name="Suma 2 2" xfId="41530" xr:uid="{572DAD1E-5224-463F-8CB4-9B5DC69CA573}"/>
    <cellStyle name="Suma 3" xfId="22759" xr:uid="{55B0DD2F-5EF8-45A4-A27E-22E56029FC67}"/>
    <cellStyle name="Suma 3 2" xfId="41531" xr:uid="{8E5B0461-9998-47FF-8C93-6414B47D2A2E}"/>
    <cellStyle name="Suma 4" xfId="41532" xr:uid="{7A3B0897-640E-4B25-8720-290263ACE8D8}"/>
    <cellStyle name="Summe" xfId="41533" xr:uid="{9E424D33-9BBE-413E-A6CC-7AB1F7A6EBF1}"/>
    <cellStyle name="Table finish row" xfId="41534" xr:uid="{BAC9EFE0-2AFA-470C-A5F6-D0A5FBB87140}"/>
    <cellStyle name="Table Heading" xfId="41535" xr:uid="{68BBF345-0FC8-4C9E-8FDD-352E69EDB6FE}"/>
    <cellStyle name="Table shading" xfId="41536" xr:uid="{C4562990-9450-49CC-AA6A-46A880687F1B}"/>
    <cellStyle name="Table unfinish row" xfId="41537" xr:uid="{CF8A7DC1-8681-44C4-BE5B-64E7ECB4F737}"/>
    <cellStyle name="Table unshading" xfId="41538" xr:uid="{843DEEFD-AB25-4C51-BD1A-0653CA14CF83}"/>
    <cellStyle name="taples Plaza" xfId="41539" xr:uid="{CE46B3C2-E327-4F54-8EBA-4BFD4578A485}"/>
    <cellStyle name="Tekst objaśnienia 2" xfId="22760" xr:uid="{3104175C-7639-4C39-9706-803B8BC70A52}"/>
    <cellStyle name="Tekst objaśnienia 2 2" xfId="30746" xr:uid="{98232F3E-1DA7-4B76-AF2D-F884DB4EDB77}"/>
    <cellStyle name="Tekst objaśnienia 2 3" xfId="41540" xr:uid="{7D5B30C1-9AF0-4E5B-B627-5F89DFC1D54F}"/>
    <cellStyle name="Tekst objaśnienia 3" xfId="22761" xr:uid="{CAE64AAE-2A19-45FE-8180-F86950FE5A2A}"/>
    <cellStyle name="Tekst objaśnienia 3 2" xfId="41541" xr:uid="{3241C6D1-D27C-4215-9F1F-48019E490BE1}"/>
    <cellStyle name="Tekst objaśnienia 4" xfId="24195" xr:uid="{E02A5457-FC7E-45E3-B3FB-1593DABFD84E}"/>
    <cellStyle name="Tekst objaśnienia 4 2" xfId="41542" xr:uid="{1EF7A473-DE64-454F-8257-A69B56BCBDB5}"/>
    <cellStyle name="Tekst ostrzeżenia 2" xfId="22762" xr:uid="{BCC7C812-DA91-45AA-92BF-E2FB54200FE2}"/>
    <cellStyle name="Tekst ostrzeżenia 2 2" xfId="41543" xr:uid="{5D2666DE-7212-4186-B7C7-F9D9C8AF0EFA}"/>
    <cellStyle name="Tekst ostrzeżenia 3" xfId="22763" xr:uid="{30589722-29F2-4D36-BFBB-3B2AEB6DD87D}"/>
    <cellStyle name="Tekst ostrzeżenia 3 2" xfId="41544" xr:uid="{C7C52626-78F1-43CE-843C-574E7D56A7A6}"/>
    <cellStyle name="Tekst ostrzeżenia 4" xfId="41545" xr:uid="{3DA9418D-FA96-4C4F-9B6A-620F1537AFD6}"/>
    <cellStyle name="test" xfId="41546" xr:uid="{E794AF81-955A-4EF2-94E5-EA0F41B07D75}"/>
    <cellStyle name="Text" xfId="41547" xr:uid="{95D50D5D-7574-4ABF-A278-E49AD0738F36}"/>
    <cellStyle name="Text • 11 fett" xfId="41548" xr:uid="{F254994B-C88D-4D1F-A11C-7A41BE6ED468}"/>
    <cellStyle name="Text Indent A" xfId="41549" xr:uid="{A8E99A01-47ED-4F29-9962-B34EB51A550D}"/>
    <cellStyle name="Text Indent B" xfId="41550" xr:uid="{43A7689B-3C21-4953-88B3-5652E154E497}"/>
    <cellStyle name="Text Indent C" xfId="41551" xr:uid="{DDC2496A-CF59-4DF8-BBDB-14974CA327CF}"/>
    <cellStyle name="TEXTE COURANT" xfId="41552" xr:uid="{53C0E094-42FC-47AC-81C7-2A981BAD3581}"/>
    <cellStyle name="Texte explicatif" xfId="41553" xr:uid="{C6BEB981-5249-4134-AB93-276593BB4C97}"/>
    <cellStyle name="Texto de advertencia" xfId="41554" xr:uid="{940A6AF5-076C-4744-BBC2-5AC81DB68F8F}"/>
    <cellStyle name="Texto explicativo" xfId="41555" xr:uid="{27C6E6D6-89D0-4CBC-B80C-AB206695B4E2}"/>
    <cellStyle name="þ_x001d_ðK_x000c_&quot;ÿ_x001b__x000d__x0015_ÿU_x0001_¤_x0005_û_x0006__x0007__x0001__x0001_" xfId="41556" xr:uid="{4DDD9AE5-DD8F-44F2-B4F6-6D29EF10B226}"/>
    <cellStyle name="þðK&quot;ÿ_x000d_ÿU¤û" xfId="41557" xr:uid="{F85E61AF-1B9C-4C9B-9882-61CA0F7767A2}"/>
    <cellStyle name="Title 2" xfId="22764" xr:uid="{2EC21613-ACBF-49B6-A107-BC3FA8E2ADF0}"/>
    <cellStyle name="Title 2 2" xfId="41558" xr:uid="{11D57BBC-CBD2-433D-A1CB-18D7B2548BA3}"/>
    <cellStyle name="Title 3" xfId="41559" xr:uid="{B50F9248-A7B2-40F4-9294-4F1AA31AC0C1}"/>
    <cellStyle name="Title 4" xfId="41560" xr:uid="{5E910D33-142D-4882-8D14-50F56D48E740}"/>
    <cellStyle name="Title 5" xfId="41561" xr:uid="{94966974-CF1A-44FC-91D0-E00C44A68F08}"/>
    <cellStyle name="Title Heading" xfId="41562" xr:uid="{560C2F66-F4B0-4945-B6AB-AF248BD7E7E4}"/>
    <cellStyle name="Title Heading 2" xfId="41563" xr:uid="{F9CECBC6-4390-48B7-A92D-DBDC0BC4E5BE}"/>
    <cellStyle name="Title Heading 3" xfId="41564" xr:uid="{1B857141-3A2D-4EAE-B70C-83DEDDEEA017}"/>
    <cellStyle name="Title Heading 4" xfId="41565" xr:uid="{034DB848-327A-45D7-9F9C-5A9DC6AB8F5C}"/>
    <cellStyle name="Title Heading 5" xfId="41566" xr:uid="{5BF17534-DA71-435A-B526-FD73CE9E3D93}"/>
    <cellStyle name="Title Heading 6" xfId="41567" xr:uid="{DDB1B182-DABD-410D-A027-9B5DB7A5F012}"/>
    <cellStyle name="Title Heading 7" xfId="41568" xr:uid="{C1243B40-0A6F-4C2E-8364-A9E9A1A67E58}"/>
    <cellStyle name="Title Line" xfId="41569" xr:uid="{3F6E7E77-DE21-4B64-AC95-AC6BF2642B54}"/>
    <cellStyle name="Titre" xfId="41570" xr:uid="{01569136-C03C-4594-B7A8-A25A2D213712}"/>
    <cellStyle name="Titre 2" xfId="41571" xr:uid="{9F418503-5E5B-45B1-A2EA-C486D50B77BF}"/>
    <cellStyle name="Titre 1" xfId="41572" xr:uid="{B0F9B48D-5603-46E8-8D0E-1B3D104D45AB}"/>
    <cellStyle name="Titre 2" xfId="41573" xr:uid="{7D7000F0-F4B4-40B7-8844-83DC9AD753D6}"/>
    <cellStyle name="Titre 3" xfId="41574" xr:uid="{579D96AE-9A42-488C-800E-DA96E6779656}"/>
    <cellStyle name="Titre 4" xfId="41575" xr:uid="{4A100562-7B7D-48A7-A8EB-AA8BFEC7F2D0}"/>
    <cellStyle name="Título" xfId="41576" xr:uid="{1061975C-DF31-4B57-9B28-5A88365B1950}"/>
    <cellStyle name="Título 1" xfId="41577" xr:uid="{DB0887AE-9078-4498-BFB9-2D61277551F2}"/>
    <cellStyle name="Título 2" xfId="41578" xr:uid="{AFD6993E-043F-49E2-A5CD-4BB5BB759304}"/>
    <cellStyle name="Título 3" xfId="41579" xr:uid="{EBE39EE6-9727-4640-AB38-1B819A4807AD}"/>
    <cellStyle name="Título_MetricsActv" xfId="41580" xr:uid="{D05A261F-7B9B-4DAA-B17A-6BC38AAEA02F}"/>
    <cellStyle name="Top Row" xfId="41581" xr:uid="{4C36A3BD-94E2-4BC5-AD56-D8AF8D06902C}"/>
    <cellStyle name="Total 10" xfId="41582" xr:uid="{52D71B77-D73E-4A92-B127-C7ED33DE7467}"/>
    <cellStyle name="Total 11" xfId="41583" xr:uid="{F2DC1ABE-3055-4CCD-B3DA-1A772EE52037}"/>
    <cellStyle name="Total 12" xfId="41584" xr:uid="{E315CCB3-A9CE-4D5B-98BC-EC6D046C52EB}"/>
    <cellStyle name="Total 13" xfId="41585" xr:uid="{2C8711E1-AAA3-4914-9B21-909733E393E9}"/>
    <cellStyle name="Total 14" xfId="41586" xr:uid="{BC1EDAFB-2F5E-4CD1-895A-2A99C6D5B846}"/>
    <cellStyle name="Total 15" xfId="41587" xr:uid="{CF4F8451-6FD8-4D3A-AB9A-32F06ED77BCF}"/>
    <cellStyle name="Total 16" xfId="41588" xr:uid="{201DF2E6-8D18-4F8A-8BF7-DE7585E305C0}"/>
    <cellStyle name="Total 17" xfId="41589" xr:uid="{6407E985-AB8E-4AB0-A899-F7C9CAECE9AC}"/>
    <cellStyle name="Total 18" xfId="41590" xr:uid="{FDF4A828-CAE7-4DBF-A661-7EEDCA22CED5}"/>
    <cellStyle name="Total 19" xfId="41591" xr:uid="{681D04E0-5203-4017-9DCE-F8541E67C883}"/>
    <cellStyle name="Total 2" xfId="22765" xr:uid="{DF7900B9-9C99-4CD6-9B0F-BDF716D24E8D}"/>
    <cellStyle name="Total 2 10" xfId="41593" xr:uid="{F0137178-DB2E-41CF-86C9-D01D6FCF5BA4}"/>
    <cellStyle name="Total 2 11" xfId="41594" xr:uid="{E01EAA1F-4DC7-4FEF-BE73-310E1D1A604C}"/>
    <cellStyle name="Total 2 12" xfId="41595" xr:uid="{3CFC09E2-D331-4C1D-A740-F08CBE1AFE97}"/>
    <cellStyle name="Total 2 13" xfId="41596" xr:uid="{7EACF2BA-504C-4E78-B321-A774A59E3D28}"/>
    <cellStyle name="Total 2 14" xfId="41597" xr:uid="{FBC9EB52-FFB2-4AD4-8267-CF552BD58220}"/>
    <cellStyle name="Total 2 15" xfId="41598" xr:uid="{04F80896-82E8-4969-8032-AF60795513B3}"/>
    <cellStyle name="Total 2 16" xfId="41599" xr:uid="{BABEB5F9-AF19-4CFB-A9D8-13328EBE61C1}"/>
    <cellStyle name="Total 2 17" xfId="41600" xr:uid="{A8E84D2C-7239-4921-A63B-365DC0E6DFCD}"/>
    <cellStyle name="Total 2 18" xfId="41592" xr:uid="{E013F6CA-3801-4705-9752-8D269276EEB7}"/>
    <cellStyle name="Total 2 2" xfId="41601" xr:uid="{62508EAC-0F8B-4514-B0EB-90A3B84F4091}"/>
    <cellStyle name="Total 2 3" xfId="41602" xr:uid="{74090301-6553-429E-8E2C-97A822901BBD}"/>
    <cellStyle name="Total 2 4" xfId="41603" xr:uid="{DB386595-5B29-4CC1-8C3E-23CF8D06755F}"/>
    <cellStyle name="Total 2 5" xfId="41604" xr:uid="{7952A668-BBB3-4593-B529-84C44EB5D59A}"/>
    <cellStyle name="Total 2 6" xfId="41605" xr:uid="{D6780CEC-679C-41B9-9377-B37CB3E913E2}"/>
    <cellStyle name="Total 2 7" xfId="41606" xr:uid="{73920E83-2895-4C78-AB8B-1ED48BC2CF85}"/>
    <cellStyle name="Total 2 8" xfId="41607" xr:uid="{68E58790-0EDE-4BA4-9C12-408E9E4FA854}"/>
    <cellStyle name="Total 2 9" xfId="41608" xr:uid="{C5ED293A-6842-4798-9FE0-DAECF4D3F54A}"/>
    <cellStyle name="Total 3" xfId="41609" xr:uid="{F566EF64-136E-49CD-95C7-1CB92535A6E4}"/>
    <cellStyle name="Total 3 10" xfId="41610" xr:uid="{A4D79515-1180-4880-BB7D-B5D7B0413E8A}"/>
    <cellStyle name="Total 3 11" xfId="41611" xr:uid="{329E36B3-3E9D-426B-BBE6-8C5B26AE7BFC}"/>
    <cellStyle name="Total 3 12" xfId="41612" xr:uid="{96B113AD-016F-46C5-B330-C7D9063A3F1F}"/>
    <cellStyle name="Total 3 13" xfId="41613" xr:uid="{CABB680E-6406-4458-9D56-92D72CD701FB}"/>
    <cellStyle name="Total 3 2" xfId="41614" xr:uid="{82A84703-B283-498C-B366-2FA2E23C9637}"/>
    <cellStyle name="Total 3 3" xfId="41615" xr:uid="{9FB5DC1C-7B9A-43B1-A4C1-94E51B563FD0}"/>
    <cellStyle name="Total 3 4" xfId="41616" xr:uid="{B42D9510-B7D1-4B37-9CA0-0126E90B572F}"/>
    <cellStyle name="Total 3 5" xfId="41617" xr:uid="{8A812D1C-58B0-4733-BA24-2A4509984C19}"/>
    <cellStyle name="Total 3 6" xfId="41618" xr:uid="{0F9109E6-BBB7-444B-B650-A08A619F268F}"/>
    <cellStyle name="Total 3 7" xfId="41619" xr:uid="{A6B8A3D1-3E4C-4B0A-AA14-5C4B56EC5FF8}"/>
    <cellStyle name="Total 3 8" xfId="41620" xr:uid="{D20B66E2-E601-4BFE-BBE7-7D89BA1DA4A4}"/>
    <cellStyle name="Total 3 9" xfId="41621" xr:uid="{C69507A4-478A-4622-AF18-5469A92B35A5}"/>
    <cellStyle name="Total 4" xfId="41622" xr:uid="{3E50970F-AB8E-4832-A27C-117A2CDDD12C}"/>
    <cellStyle name="Total 4 10" xfId="41623" xr:uid="{2EC80DAD-81A0-4A74-906D-6E998356090F}"/>
    <cellStyle name="Total 4 11" xfId="41624" xr:uid="{27F7DA60-815F-45B3-AB50-7812D4668601}"/>
    <cellStyle name="Total 4 12" xfId="41625" xr:uid="{32363CFF-173E-494F-AE6C-211A0DA81118}"/>
    <cellStyle name="Total 4 13" xfId="41626" xr:uid="{CB139607-3E76-4D73-9D15-274D87338227}"/>
    <cellStyle name="Total 4 2" xfId="41627" xr:uid="{4B4CF797-5732-444F-BDA0-700600A343AC}"/>
    <cellStyle name="Total 4 3" xfId="41628" xr:uid="{BD5DB7AD-8F8C-4AEE-BCDC-5F4B661B5E1D}"/>
    <cellStyle name="Total 4 4" xfId="41629" xr:uid="{1A3E8D58-75E2-44AD-A628-9211090D2A25}"/>
    <cellStyle name="Total 4 5" xfId="41630" xr:uid="{87972382-E65D-4FA7-B25D-01519E978B82}"/>
    <cellStyle name="Total 4 6" xfId="41631" xr:uid="{3B95B5A8-8095-48C5-8A5C-538BA225F6F3}"/>
    <cellStyle name="Total 4 7" xfId="41632" xr:uid="{502EEB14-E62C-417D-8E29-FA99684F20B5}"/>
    <cellStyle name="Total 4 8" xfId="41633" xr:uid="{0A83E8F8-6059-4D6D-81E9-7DC593548361}"/>
    <cellStyle name="Total 4 9" xfId="41634" xr:uid="{50954BAC-3E73-412B-8867-7F2E77D2D501}"/>
    <cellStyle name="Total 5" xfId="41635" xr:uid="{0E49279E-5EA3-4EA6-B5E7-7270DB67DB2E}"/>
    <cellStyle name="Total 6" xfId="41636" xr:uid="{8D977147-003D-4699-9077-14DE447B72C3}"/>
    <cellStyle name="Total 7" xfId="41637" xr:uid="{A0CFA81E-EA8F-49D8-A79D-940133391637}"/>
    <cellStyle name="Total 8" xfId="41638" xr:uid="{5CBDBAD9-A00F-4E57-8C93-A91101525101}"/>
    <cellStyle name="Total 9" xfId="41639" xr:uid="{EED5D132-B4C7-4915-9865-EC6139F646D5}"/>
    <cellStyle name="Total row" xfId="41640" xr:uid="{EF5A2312-A573-40BB-9DA2-38CE42762DBF}"/>
    <cellStyle name="tytul" xfId="41641" xr:uid="{E52D3D31-98FF-48A0-94C4-117F3A482F90}"/>
    <cellStyle name="Tytuł 2" xfId="41642" xr:uid="{E0FD2385-61A4-48E8-93A7-62143D279B9D}"/>
    <cellStyle name="Tytuł 3" xfId="41643" xr:uid="{448EB506-1847-4047-B58F-DC404199D1B0}"/>
    <cellStyle name="Tytuł 4" xfId="41644" xr:uid="{4E201767-5729-4CEB-8E81-1C72203CE9F9}"/>
    <cellStyle name="Überschrift" xfId="41645" xr:uid="{E0DF172A-3FE6-4704-8FE3-C3B5B9F06C6D}"/>
    <cellStyle name="Überschrift 1" xfId="41646" xr:uid="{8FF55B16-CB9A-4832-9A49-8BA625928F16}"/>
    <cellStyle name="Überschrift 2" xfId="41647" xr:uid="{9F97D217-25E8-43DB-A507-1FEBF66D0C14}"/>
    <cellStyle name="Überschrift 3" xfId="41648" xr:uid="{A9877D63-196B-48AF-8523-DF7E3B031D8E}"/>
    <cellStyle name="Überschrift 4" xfId="41649" xr:uid="{A4DDD7D4-C230-4E3D-8C9E-92D4BCD9F177}"/>
    <cellStyle name="Unhighlight" xfId="41650" xr:uid="{7D5B8CAE-D72D-4084-99FB-86F181A6EFA3}"/>
    <cellStyle name="Untotal row" xfId="41651" xr:uid="{DA2CE7D0-B16B-4BDA-917E-393F6A6E3A3E}"/>
    <cellStyle name="Uwaga 2" xfId="22766" xr:uid="{626C811B-919D-4FB1-B971-6DFB870ED587}"/>
    <cellStyle name="Uwaga 2 2" xfId="22767" xr:uid="{F91CB7D8-084F-4DD2-A1F7-FADECC3B3B85}"/>
    <cellStyle name="Uwaga 2 2 2" xfId="22768" xr:uid="{1E9E61BC-3B81-4E89-A12C-5DDA332C6887}"/>
    <cellStyle name="Uwaga 2 2 2 2" xfId="22769" xr:uid="{30213CD1-BCD0-4C24-9EBC-5CCB3FDE9F5B}"/>
    <cellStyle name="Uwaga 2 2 2 2 2" xfId="22770" xr:uid="{3605F875-DCCF-4F9D-9206-200E9D6908BC}"/>
    <cellStyle name="Uwaga 2 2 2 2 2 2" xfId="22771" xr:uid="{680AAD0F-09A8-45FF-BD8F-73EF8D3F845B}"/>
    <cellStyle name="Uwaga 2 2 2 2 2 2 2" xfId="22772" xr:uid="{C071B6DF-7409-4BB2-8244-FC45276D9665}"/>
    <cellStyle name="Uwaga 2 2 2 2 2 3" xfId="22773" xr:uid="{2045FFF6-8AAB-45A7-8343-D1618CC8B5CE}"/>
    <cellStyle name="Uwaga 2 2 2 2 3" xfId="22774" xr:uid="{1AD4B655-CF32-4E4C-A67B-9E70FA9EE171}"/>
    <cellStyle name="Uwaga 2 2 2 2 3 2" xfId="22775" xr:uid="{84286B88-FA6C-4B66-B6BE-8F0BE76447D2}"/>
    <cellStyle name="Uwaga 2 2 2 2 4" xfId="22776" xr:uid="{FAACC89C-B79D-493A-8367-14E7A2E4321F}"/>
    <cellStyle name="Uwaga 2 2 2 3" xfId="22777" xr:uid="{4E6B24B1-122E-41EA-844A-0DD5BA1E7882}"/>
    <cellStyle name="Uwaga 2 2 2 3 2" xfId="22778" xr:uid="{FDCB6EF5-BDA1-4D47-B5C6-E2F5BE6005CC}"/>
    <cellStyle name="Uwaga 2 2 2 3 2 2" xfId="22779" xr:uid="{040FD58F-AC7E-4C9E-981A-23D36F23CC2F}"/>
    <cellStyle name="Uwaga 2 2 2 3 3" xfId="22780" xr:uid="{2201337D-9778-40A1-8289-FCD691F26FD3}"/>
    <cellStyle name="Uwaga 2 2 2 4" xfId="22781" xr:uid="{434490BE-F1E3-4E81-91F2-D84FB0FBDD6F}"/>
    <cellStyle name="Uwaga 2 2 2 4 2" xfId="22782" xr:uid="{B69F7393-AD39-40C8-B5E1-2F50A556F23F}"/>
    <cellStyle name="Uwaga 2 2 2 5" xfId="22783" xr:uid="{1331E58B-36ED-4E27-87CC-4E5D075E85F7}"/>
    <cellStyle name="Uwaga 2 2 3" xfId="22784" xr:uid="{C8BF8A32-110E-4555-A164-25BDA80707A6}"/>
    <cellStyle name="Uwaga 2 2 3 2" xfId="22785" xr:uid="{5965D49E-01C9-4339-BC19-8B050953C85B}"/>
    <cellStyle name="Uwaga 2 2 3 2 2" xfId="22786" xr:uid="{F20C8B9D-4F07-4567-8B23-753220C29173}"/>
    <cellStyle name="Uwaga 2 2 3 2 2 2" xfId="22787" xr:uid="{06A59496-CDC0-4491-80C4-285CD5F6317E}"/>
    <cellStyle name="Uwaga 2 2 3 2 3" xfId="22788" xr:uid="{A426BDF8-3234-4389-8585-6B246CEA8B74}"/>
    <cellStyle name="Uwaga 2 2 3 3" xfId="22789" xr:uid="{88B4EC21-8402-4573-8315-3C68818F0010}"/>
    <cellStyle name="Uwaga 2 2 3 3 2" xfId="22790" xr:uid="{D944C49C-3A65-416D-97EC-953088792F81}"/>
    <cellStyle name="Uwaga 2 2 3 4" xfId="22791" xr:uid="{1D0AAD04-80C0-4BD1-BB83-4FE1CFE73E91}"/>
    <cellStyle name="Uwaga 2 2 4" xfId="22792" xr:uid="{D0C0A152-539C-4D0E-83EE-19D925274DCD}"/>
    <cellStyle name="Uwaga 2 2 4 2" xfId="22793" xr:uid="{03059092-8743-4400-BAA6-8855C8EA3B77}"/>
    <cellStyle name="Uwaga 2 2 4 2 2" xfId="22794" xr:uid="{A113042A-40E9-4587-92E6-64E1C7C503B1}"/>
    <cellStyle name="Uwaga 2 2 4 3" xfId="22795" xr:uid="{A57A51A6-A271-4D44-80C7-96EA7B9C483F}"/>
    <cellStyle name="Uwaga 2 2 5" xfId="22796" xr:uid="{671EA08C-8279-44B6-BA7E-9FAC22ABA70B}"/>
    <cellStyle name="Uwaga 2 2 5 2" xfId="22797" xr:uid="{81D96F7F-56C1-4E98-87C5-E93D68655184}"/>
    <cellStyle name="Uwaga 2 2 6" xfId="22798" xr:uid="{D68C9BB4-4F3A-42ED-842C-571B85D44037}"/>
    <cellStyle name="Uwaga 2 2 7" xfId="41653" xr:uid="{946E923A-3EDD-4988-AEF9-50F7EFDF3D9F}"/>
    <cellStyle name="Uwaga 2 3" xfId="22799" xr:uid="{3CE1D9F3-4890-48FD-8CC9-070876558EC3}"/>
    <cellStyle name="Uwaga 2 3 2" xfId="22800" xr:uid="{D50ED98A-2F2E-46A8-A635-E259B71ABE3D}"/>
    <cellStyle name="Uwaga 2 3 2 2" xfId="22801" xr:uid="{867BC250-9FFC-4C68-8C74-8B13DFA9DDD9}"/>
    <cellStyle name="Uwaga 2 3 2 2 2" xfId="22802" xr:uid="{B27AEE42-5FE6-4673-B8A7-10FFD878C8ED}"/>
    <cellStyle name="Uwaga 2 3 2 2 2 2" xfId="22803" xr:uid="{C2615D62-E2EB-4C2C-AEDA-F701B6BA0A0A}"/>
    <cellStyle name="Uwaga 2 3 2 2 3" xfId="22804" xr:uid="{5E84BCD8-B3F6-4822-A4F3-C73764B49B1A}"/>
    <cellStyle name="Uwaga 2 3 2 3" xfId="22805" xr:uid="{F8DEC9F1-34D2-40C7-888F-09193A0CE73C}"/>
    <cellStyle name="Uwaga 2 3 2 3 2" xfId="22806" xr:uid="{F7FCE572-478F-43AD-8E3A-5C3567540914}"/>
    <cellStyle name="Uwaga 2 3 2 4" xfId="22807" xr:uid="{7E26E723-6C44-4C0B-9036-AB8065AA6217}"/>
    <cellStyle name="Uwaga 2 3 3" xfId="22808" xr:uid="{A5DA18F9-9611-4C7D-BF02-044BF8B50294}"/>
    <cellStyle name="Uwaga 2 3 3 2" xfId="22809" xr:uid="{AA6EFF13-0878-4650-BE17-73CDD5F79ABD}"/>
    <cellStyle name="Uwaga 2 3 3 2 2" xfId="22810" xr:uid="{10167C2E-D0E6-4FAE-BB41-64681EAB9C3C}"/>
    <cellStyle name="Uwaga 2 3 3 3" xfId="22811" xr:uid="{2B44D0B5-9F7B-40BD-8065-7F1C814FBF4A}"/>
    <cellStyle name="Uwaga 2 3 4" xfId="22812" xr:uid="{5BAA257A-D245-47F0-BD84-DF1CA3CB5332}"/>
    <cellStyle name="Uwaga 2 3 4 2" xfId="22813" xr:uid="{3105B882-F559-4E14-9ACF-8461C3FA17EE}"/>
    <cellStyle name="Uwaga 2 3 5" xfId="22814" xr:uid="{1C8ED655-8B2B-4838-962B-03FC161D110F}"/>
    <cellStyle name="Uwaga 2 4" xfId="22815" xr:uid="{E6D23F02-7F70-4F09-A610-42AC77C0BC81}"/>
    <cellStyle name="Uwaga 2 4 2" xfId="22816" xr:uid="{B45ECBA9-0926-462B-9390-F3C89B0C158D}"/>
    <cellStyle name="Uwaga 2 4 2 2" xfId="22817" xr:uid="{3359F00C-134D-48C5-96F0-9DAE4B9977CD}"/>
    <cellStyle name="Uwaga 2 4 2 2 2" xfId="22818" xr:uid="{90D70FC5-594B-403F-A2F5-1353F4C85108}"/>
    <cellStyle name="Uwaga 2 4 2 3" xfId="22819" xr:uid="{E238BD06-81A1-4F77-901B-86E4811F9F95}"/>
    <cellStyle name="Uwaga 2 4 3" xfId="22820" xr:uid="{21B36C37-CD14-4CF4-873B-FBA57BA75143}"/>
    <cellStyle name="Uwaga 2 4 3 2" xfId="22821" xr:uid="{5EA6A7EF-D0FE-4BFE-8531-AD60443BCB49}"/>
    <cellStyle name="Uwaga 2 4 4" xfId="22822" xr:uid="{83233082-AD37-43A3-914F-2ED6556A5BEA}"/>
    <cellStyle name="Uwaga 2 5" xfId="22823" xr:uid="{0FEBBA7C-5742-459B-ABF9-91EDF01A26FB}"/>
    <cellStyle name="Uwaga 2 5 2" xfId="22824" xr:uid="{072D5C48-5E91-4B7C-A622-1EB44E9DA3BB}"/>
    <cellStyle name="Uwaga 2 5 2 2" xfId="22825" xr:uid="{56752A85-7B30-4FC3-AB11-19CC86426F72}"/>
    <cellStyle name="Uwaga 2 5 3" xfId="22826" xr:uid="{AD624918-9C33-4C33-BB0F-C1F4C8AC1226}"/>
    <cellStyle name="Uwaga 2 6" xfId="22827" xr:uid="{8F5C4BFB-7A08-470E-826D-42E63E0A01E6}"/>
    <cellStyle name="Uwaga 2 6 2" xfId="22828" xr:uid="{DD4905E6-E9FB-4C4C-99A1-F1ED2B1CC447}"/>
    <cellStyle name="Uwaga 2 7" xfId="22829" xr:uid="{E65EDA98-CD2B-4A1E-A594-0424F0CBF9C2}"/>
    <cellStyle name="Uwaga 2 8" xfId="41652" xr:uid="{29A71908-7D28-4A77-8992-7230305A7509}"/>
    <cellStyle name="Uwaga 3" xfId="22830" xr:uid="{07182B11-8C25-456C-A4B5-FDB0F29BEE48}"/>
    <cellStyle name="Uwaga 3 2" xfId="22831" xr:uid="{B112E306-3E0A-4E33-8426-6AEE781219CC}"/>
    <cellStyle name="Uwaga 3 2 2" xfId="22832" xr:uid="{90731ED4-71BA-4B0B-BE61-E1E3432FC933}"/>
    <cellStyle name="Uwaga 3 2 2 2" xfId="22833" xr:uid="{59A8317C-3B60-4186-9F88-14F582849B47}"/>
    <cellStyle name="Uwaga 3 2 2 2 2" xfId="22834" xr:uid="{9A038F2A-3510-425E-B02D-FB9582637AC2}"/>
    <cellStyle name="Uwaga 3 2 2 2 2 2" xfId="22835" xr:uid="{421022BA-9D01-4C76-BD5A-F030703C3566}"/>
    <cellStyle name="Uwaga 3 2 2 2 3" xfId="22836" xr:uid="{878ABC45-7A04-46B1-B48B-CA93FE038646}"/>
    <cellStyle name="Uwaga 3 2 2 3" xfId="22837" xr:uid="{00CB9BB0-5DA4-4775-AC53-995305BFDD9E}"/>
    <cellStyle name="Uwaga 3 2 2 3 2" xfId="22838" xr:uid="{3E84A414-BC43-4C56-8E28-DF5E0580C6FB}"/>
    <cellStyle name="Uwaga 3 2 2 4" xfId="22839" xr:uid="{115F986E-D2CB-4F42-9E89-F24EE286CC4C}"/>
    <cellStyle name="Uwaga 3 2 3" xfId="22840" xr:uid="{E813A393-D2DB-44AB-AC50-CF18757C6896}"/>
    <cellStyle name="Uwaga 3 2 3 2" xfId="22841" xr:uid="{DBDB8E0B-1049-4054-9189-31E8B0C7DCE7}"/>
    <cellStyle name="Uwaga 3 2 3 2 2" xfId="22842" xr:uid="{A52BD862-4263-455A-AF8E-17113EE8DF16}"/>
    <cellStyle name="Uwaga 3 2 3 3" xfId="22843" xr:uid="{ECE82A4D-8267-4AF1-8298-58D8814D86F3}"/>
    <cellStyle name="Uwaga 3 2 4" xfId="22844" xr:uid="{D5BA1875-5AB0-4670-81BC-2C144247D91A}"/>
    <cellStyle name="Uwaga 3 2 4 2" xfId="22845" xr:uid="{55DCF270-E50D-4C50-8959-1A57FC7A6150}"/>
    <cellStyle name="Uwaga 3 2 5" xfId="22846" xr:uid="{96F6405C-BFA0-4951-A006-22780D72AC59}"/>
    <cellStyle name="Uwaga 3 2 6" xfId="41655" xr:uid="{4ED6E5FA-1531-4651-8018-7E9C79DAEE19}"/>
    <cellStyle name="Uwaga 3 3" xfId="22847" xr:uid="{AB2DCCC8-954A-4781-A9CA-C66EB421F944}"/>
    <cellStyle name="Uwaga 3 3 2" xfId="22848" xr:uid="{EF6876A9-5EF6-49F8-860F-360B61C1C667}"/>
    <cellStyle name="Uwaga 3 3 2 2" xfId="22849" xr:uid="{26EED843-2045-4C11-8B37-F98CE549130D}"/>
    <cellStyle name="Uwaga 3 3 2 2 2" xfId="22850" xr:uid="{F4CF43ED-9A71-42ED-8D96-FB80FBBCD598}"/>
    <cellStyle name="Uwaga 3 3 2 3" xfId="22851" xr:uid="{E2ABA60E-C405-4001-B2E5-E49E990C31DD}"/>
    <cellStyle name="Uwaga 3 3 3" xfId="22852" xr:uid="{353B20B2-3C12-4818-B19B-639A73BAC7EE}"/>
    <cellStyle name="Uwaga 3 3 3 2" xfId="22853" xr:uid="{004345B7-D73A-482F-88BC-3691089CC404}"/>
    <cellStyle name="Uwaga 3 3 4" xfId="22854" xr:uid="{0099D2CF-EF12-4032-9ABF-E7EAE1187B19}"/>
    <cellStyle name="Uwaga 3 4" xfId="22855" xr:uid="{806B1761-9528-458E-B901-CDA0B8F8F105}"/>
    <cellStyle name="Uwaga 3 4 2" xfId="22856" xr:uid="{6FC5F568-7F6E-4FA4-BFAB-7B0C24748CA9}"/>
    <cellStyle name="Uwaga 3 4 2 2" xfId="22857" xr:uid="{F949BE8E-7178-4BBB-AEF1-8452313CB563}"/>
    <cellStyle name="Uwaga 3 4 3" xfId="22858" xr:uid="{B115D470-D2D2-4158-88F8-425F8FF0AFEF}"/>
    <cellStyle name="Uwaga 3 5" xfId="22859" xr:uid="{208169A9-36A2-4EF5-AD74-A35B2E3BA602}"/>
    <cellStyle name="Uwaga 3 5 2" xfId="22860" xr:uid="{C276EB2A-32A7-48C2-B4A6-56F70AE728F5}"/>
    <cellStyle name="Uwaga 3 6" xfId="22861" xr:uid="{077E1536-1AD7-401F-953D-CF6EAD677506}"/>
    <cellStyle name="Uwaga 3 7" xfId="41654" xr:uid="{16F25FD9-8455-4F62-B7CF-38E962627253}"/>
    <cellStyle name="Uwaga 4" xfId="22862" xr:uid="{8FDC9C0E-8F09-4D06-845A-C40AF336C242}"/>
    <cellStyle name="Uwaga 4 2" xfId="22863" xr:uid="{73B3C045-E7C7-4073-A68B-69FF0FF8F6D9}"/>
    <cellStyle name="Uwaga 4 2 2" xfId="22864" xr:uid="{2B9315B3-F0DC-44AB-AC03-CE07A3260F99}"/>
    <cellStyle name="Uwaga 4 2 2 2" xfId="22865" xr:uid="{188CCEC8-7478-41EA-901E-29DC5A0979D0}"/>
    <cellStyle name="Uwaga 4 2 2 2 2" xfId="22866" xr:uid="{09849BA6-F6B5-4978-B558-967D66132F47}"/>
    <cellStyle name="Uwaga 4 2 2 3" xfId="22867" xr:uid="{3C589FD3-3ECA-4635-924B-5FADC64B9C5C}"/>
    <cellStyle name="Uwaga 4 2 3" xfId="22868" xr:uid="{84BAA6A8-9479-4DF9-82D3-461CA7A9FE2D}"/>
    <cellStyle name="Uwaga 4 2 3 2" xfId="22869" xr:uid="{4EE37D9A-1D3D-4D4B-B9A7-753638750297}"/>
    <cellStyle name="Uwaga 4 2 4" xfId="22870" xr:uid="{8647FA8C-4E28-4D01-A95B-D28D36889B99}"/>
    <cellStyle name="Uwaga 4 3" xfId="22871" xr:uid="{1BC6EEC9-520C-4260-95E6-EAB1305E6100}"/>
    <cellStyle name="Uwaga 4 3 2" xfId="22872" xr:uid="{B4965A2C-1935-4FCB-BF06-2FE0C8DBB866}"/>
    <cellStyle name="Uwaga 4 3 2 2" xfId="22873" xr:uid="{2C3E6EF9-DF07-4849-A724-A2415840EB9F}"/>
    <cellStyle name="Uwaga 4 3 3" xfId="22874" xr:uid="{50F616C7-2190-4E64-8830-203DB5B47126}"/>
    <cellStyle name="Uwaga 4 4" xfId="22875" xr:uid="{45B229F6-1D16-462C-B332-A41A0E732955}"/>
    <cellStyle name="Uwaga 4 4 2" xfId="22876" xr:uid="{275852D4-888F-4085-8ABD-5FAFCAF3D5B9}"/>
    <cellStyle name="Uwaga 4 5" xfId="22877" xr:uid="{D845B137-DE61-4E7D-84A4-9538D9EDABBC}"/>
    <cellStyle name="Uwaga 4 6" xfId="41656" xr:uid="{1E351A78-4F4F-4121-8D7B-22578EF78E93}"/>
    <cellStyle name="Uwaga 5" xfId="22878" xr:uid="{D81915A6-FE61-4917-BABD-E0B37CD658BF}"/>
    <cellStyle name="Uwaga 5 2" xfId="22879" xr:uid="{C073AC4A-D909-41AB-940B-AE5E57E7A57A}"/>
    <cellStyle name="Uwaga 5 2 2" xfId="22880" xr:uid="{17D7E4ED-CD0A-422D-BDB5-2704ABC51D1E}"/>
    <cellStyle name="Uwaga 5 3" xfId="22881" xr:uid="{9FA65D41-D227-48AE-9D57-1DBD1E988977}"/>
    <cellStyle name="Uwaga 6" xfId="22882" xr:uid="{C67BDFE3-0BF6-4BA7-A538-5D3A343B8492}"/>
    <cellStyle name="Uwaga 6 2" xfId="22883" xr:uid="{C241C0C3-B392-46C2-873B-B98517D52E69}"/>
    <cellStyle name="Uwaga 7" xfId="22884" xr:uid="{E50E24AA-13FC-4AE5-8935-70703FED1E8A}"/>
    <cellStyle name="Uwaga 8" xfId="22885" xr:uid="{638BC110-570D-4C4A-A6DE-B7AA3858A166}"/>
    <cellStyle name="Vérification" xfId="41657" xr:uid="{19E5304E-33DB-4BD4-BEDD-AA937A56D8CE}"/>
    <cellStyle name="Verknüpfte Zelle" xfId="41658" xr:uid="{CB28CF7B-4DB8-4FEF-9812-6099072D0DAF}"/>
    <cellStyle name="Walutowy 2" xfId="22886" xr:uid="{F8090B49-D7D7-4BF0-967A-8DF986783F69}"/>
    <cellStyle name="Walutowy 2 10" xfId="41660" xr:uid="{34542439-EF31-49A1-A1F3-E47AC78B3475}"/>
    <cellStyle name="Walutowy 2 10 2" xfId="41661" xr:uid="{00641005-B9B7-4D35-9DF6-EFCBEAF3C1FC}"/>
    <cellStyle name="Walutowy 2 10 2 2" xfId="41841" xr:uid="{FF486197-CEC4-493B-B4EE-F3EDE567F1C0}"/>
    <cellStyle name="Walutowy 2 10 3" xfId="41840" xr:uid="{4E38C56A-276E-4481-B175-D77ABB199D64}"/>
    <cellStyle name="Walutowy 2 11" xfId="41662" xr:uid="{E296C5CE-E9C9-4BD1-B83A-BEC6F7318941}"/>
    <cellStyle name="Walutowy 2 11 2" xfId="41663" xr:uid="{E89B6402-1034-4202-B8CA-751A50191CB3}"/>
    <cellStyle name="Walutowy 2 11 2 2" xfId="41843" xr:uid="{27B1039E-0B9E-4599-97C9-57A079682AD2}"/>
    <cellStyle name="Walutowy 2 11 3" xfId="41842" xr:uid="{648AE0FF-0412-4CD0-8FEC-963264F75D14}"/>
    <cellStyle name="Walutowy 2 12" xfId="41664" xr:uid="{256BF124-5369-465F-B193-72C58390DDBF}"/>
    <cellStyle name="Walutowy 2 12 2" xfId="41665" xr:uid="{EEF139CF-325A-4FDE-A597-290F44FA25BF}"/>
    <cellStyle name="Walutowy 2 12 2 2" xfId="41845" xr:uid="{1C141FC6-ABC3-4822-AAF1-476EC361484F}"/>
    <cellStyle name="Walutowy 2 12 3" xfId="41844" xr:uid="{57FE065B-553A-4F60-85C0-9AAFA2886BD4}"/>
    <cellStyle name="Walutowy 2 13" xfId="41666" xr:uid="{F9E0FC9F-CD90-4AFB-A84A-22886F6A45C1}"/>
    <cellStyle name="Walutowy 2 13 2" xfId="41846" xr:uid="{3E7DE648-CD18-4478-A379-4507F21FFEE8}"/>
    <cellStyle name="Walutowy 2 14" xfId="41667" xr:uid="{741B2D28-78AC-4030-8E8B-DA64F22192C5}"/>
    <cellStyle name="Walutowy 2 14 2" xfId="41847" xr:uid="{0C1BA7A0-C253-4C08-9EFA-7ABF4F536FCE}"/>
    <cellStyle name="Walutowy 2 15" xfId="41659" xr:uid="{680C8DA9-1C11-447B-AF88-38E482186D2C}"/>
    <cellStyle name="Walutowy 2 16" xfId="41839" xr:uid="{2EF737B0-3BC9-4063-AA90-E3B7992CD3B7}"/>
    <cellStyle name="Walutowy 2 2" xfId="22887" xr:uid="{8B6FB251-FFE4-4604-AE9A-7B5862A5642C}"/>
    <cellStyle name="Walutowy 2 2 2" xfId="41669" xr:uid="{C23C46FD-4B5F-4712-8671-B095CBC9EBA2}"/>
    <cellStyle name="Walutowy 2 2 2 2" xfId="41849" xr:uid="{9F482C10-F010-498F-9378-9275BD6194A4}"/>
    <cellStyle name="Walutowy 2 2 3" xfId="41668" xr:uid="{6635C3AC-68CC-4A2F-8504-C7CF2F8AD6E6}"/>
    <cellStyle name="Walutowy 2 2 4" xfId="41848" xr:uid="{4649E46C-EFAD-4494-95FF-6CE16DA142F3}"/>
    <cellStyle name="Walutowy 2 3" xfId="41670" xr:uid="{4EB1F28E-7906-4599-94DD-91C24C23B2E1}"/>
    <cellStyle name="Walutowy 2 3 2" xfId="41671" xr:uid="{9FCF6C0D-1890-4608-BA3A-1A54166731F2}"/>
    <cellStyle name="Walutowy 2 3 2 2" xfId="41851" xr:uid="{94FA564D-21D1-464C-9BAC-47E37B81EF1A}"/>
    <cellStyle name="Walutowy 2 3 3" xfId="41850" xr:uid="{69E46465-E8C4-4703-B975-023E48FBCF89}"/>
    <cellStyle name="Walutowy 2 4" xfId="41672" xr:uid="{A15E884E-B619-4EBC-A8DF-021F7413A3EF}"/>
    <cellStyle name="Walutowy 2 4 2" xfId="41673" xr:uid="{EE95D99C-3FDD-48F6-BDC7-FB995C56B333}"/>
    <cellStyle name="Walutowy 2 4 2 2" xfId="41853" xr:uid="{BF449C59-C0A6-4253-93F7-322443419ABB}"/>
    <cellStyle name="Walutowy 2 4 3" xfId="41852" xr:uid="{17781DB5-7C1D-4C95-990D-59441D1EA632}"/>
    <cellStyle name="Walutowy 2 5" xfId="41674" xr:uid="{73A8581F-FDD3-406A-A809-E60010D81DCC}"/>
    <cellStyle name="Walutowy 2 5 2" xfId="41675" xr:uid="{65925872-FCB3-461F-8765-C46271063A8E}"/>
    <cellStyle name="Walutowy 2 5 2 2" xfId="41855" xr:uid="{CC19B501-1683-4F8D-B69B-E84B83834F08}"/>
    <cellStyle name="Walutowy 2 5 3" xfId="41854" xr:uid="{ECD363D1-030B-4746-B05A-97426F7DBA48}"/>
    <cellStyle name="Walutowy 2 6" xfId="41676" xr:uid="{4E97E072-B2F4-444C-8A56-9F51A4571D95}"/>
    <cellStyle name="Walutowy 2 6 2" xfId="41677" xr:uid="{60DB6984-7F0B-417F-B8AF-1AEBF810C1CF}"/>
    <cellStyle name="Walutowy 2 6 2 2" xfId="41857" xr:uid="{6E0F13A6-F2FA-4F7E-9C83-FF1A0DE2AEAB}"/>
    <cellStyle name="Walutowy 2 6 3" xfId="41856" xr:uid="{9FDE0A3F-F6B3-4699-8173-ADA1150313BF}"/>
    <cellStyle name="Walutowy 2 7" xfId="41678" xr:uid="{0CB310AE-FF21-4FBE-BDAA-FC586AA78816}"/>
    <cellStyle name="Walutowy 2 7 2" xfId="41679" xr:uid="{0FD19655-6A5A-4E20-9CC6-881244202CF4}"/>
    <cellStyle name="Walutowy 2 7 2 2" xfId="41859" xr:uid="{3D0E0F8B-46A8-4164-83C6-6EFEA4644150}"/>
    <cellStyle name="Walutowy 2 7 3" xfId="41858" xr:uid="{67C7B4F3-617C-4757-854D-B618C97EF812}"/>
    <cellStyle name="Walutowy 2 8" xfId="41680" xr:uid="{D627CDF3-D90E-4172-A7AB-A4D65A3A6D66}"/>
    <cellStyle name="Walutowy 2 8 2" xfId="41681" xr:uid="{14A40414-E1D7-4BAB-998D-BAFF485B5B93}"/>
    <cellStyle name="Walutowy 2 8 2 2" xfId="41861" xr:uid="{8FD01C63-351C-4D43-886B-81E4C8E92723}"/>
    <cellStyle name="Walutowy 2 8 3" xfId="41860" xr:uid="{50E6656E-ED05-477F-B723-260DFCEABAF0}"/>
    <cellStyle name="Walutowy 2 9" xfId="41682" xr:uid="{9A9CCBAC-C356-4F6D-B631-A8ACDC09BECE}"/>
    <cellStyle name="Walutowy 2 9 2" xfId="41683" xr:uid="{61CD61F4-3BAA-489A-A6BC-24CBC1D65B40}"/>
    <cellStyle name="Walutowy 2 9 2 2" xfId="41863" xr:uid="{0E777152-1A31-4CA8-8DAD-F781B353E4FE}"/>
    <cellStyle name="Walutowy 2 9 3" xfId="41862" xr:uid="{51A8A0E7-14D8-44A3-BEC3-147D419E775B}"/>
    <cellStyle name="Walutowy 3" xfId="30747" xr:uid="{FFFDDA2B-5807-4737-BB50-38E5FE6F969C}"/>
    <cellStyle name="Walutowy 3 2" xfId="41685" xr:uid="{43D0702B-21D9-4B15-9AE6-931091F1A8D5}"/>
    <cellStyle name="Walutowy 3 3" xfId="41684" xr:uid="{362341BD-74FE-4A8A-9FBC-F29FD5981B88}"/>
    <cellStyle name="Walutowy 4" xfId="41686" xr:uid="{B6374A1A-40AE-4C0C-B3F0-03435E586F9C}"/>
    <cellStyle name="Walutowy 4 2" xfId="41687" xr:uid="{1397B204-7CA5-40F0-B726-07DC6ECC876E}"/>
    <cellStyle name="Walutowy 4 2 2" xfId="41865" xr:uid="{2CA80780-76DC-4EA7-9C2E-2BA5C5761FFD}"/>
    <cellStyle name="Walutowy 4 3" xfId="41864" xr:uid="{6833258F-F4A7-4AFC-9B9C-A6D4A87CC37D}"/>
    <cellStyle name="Warnender Text" xfId="41688" xr:uid="{3727563F-6972-4D1B-A0A0-6A51732D3D7E}"/>
    <cellStyle name="Warning Text 2" xfId="22888" xr:uid="{6C632666-ABEA-43F3-82FF-246F037B7A1E}"/>
    <cellStyle name="Warning Text 2 2" xfId="41690" xr:uid="{64668EAC-24E0-4979-A5E4-AA961B2C931A}"/>
    <cellStyle name="Warning Text 2 3" xfId="41689" xr:uid="{D2217250-1C42-46DD-ACC1-2E8097CD70C6}"/>
    <cellStyle name="Warning Text 3" xfId="41691" xr:uid="{78C900F0-06F1-49BE-B898-45315E6E1F55}"/>
    <cellStyle name="Warning Text 4" xfId="41692" xr:uid="{5793CD35-2399-4F93-A8C0-94F976CB7EB7}"/>
    <cellStyle name="Warning Text 5" xfId="41693" xr:uid="{F0485E08-7BCF-4975-B795-3C58B90C92FA}"/>
    <cellStyle name="WP Header" xfId="41694" xr:uid="{21CF350D-2929-4251-930A-F8160784DE9E}"/>
    <cellStyle name="WP Header 2" xfId="41695" xr:uid="{6D5856D2-8593-4AF9-B96C-011BE4D4834E}"/>
    <cellStyle name="WP Header 3" xfId="41696" xr:uid="{ECE10B47-7792-418D-AA66-B1607362FD30}"/>
    <cellStyle name="WP Header 4" xfId="41697" xr:uid="{1012FE54-C246-42F8-8714-16C5978E8496}"/>
    <cellStyle name="WP Header 5" xfId="41698" xr:uid="{660F7BC8-F7B4-4737-8E9F-76C3F3C725E1}"/>
    <cellStyle name="WP Header 6" xfId="41699" xr:uid="{2236322F-FCEC-4067-9C8A-56C20847AF33}"/>
    <cellStyle name="WP Header 7" xfId="41700" xr:uid="{82D5FD5B-955F-4D62-9C27-973BD6B6424E}"/>
    <cellStyle name="wrap" xfId="41701" xr:uid="{1BD7D7BE-63B1-488A-8123-555BCE470903}"/>
    <cellStyle name="Zahl" xfId="41702" xr:uid="{0918F254-91BD-4220-8D35-8BE9D41F8732}"/>
    <cellStyle name="Zahl • 0,00" xfId="41703" xr:uid="{89FFE1C8-4359-4E64-99FD-DC4993EEEA39}"/>
    <cellStyle name="Zahl1" xfId="41704" xr:uid="{6ACB5E80-B88A-499A-95A3-91FB31E7A8A1}"/>
    <cellStyle name="zamówienia" xfId="41705" xr:uid="{1B9CA12E-939E-4165-9BC2-28152356BB3D}"/>
    <cellStyle name="Zelle überprüfen" xfId="41706" xr:uid="{E45DFF7C-5B76-4B9E-A776-9E9F8AFC34E8}"/>
    <cellStyle name="Złe 2" xfId="22889" xr:uid="{2DA79541-2EF9-43E7-B24B-4C55CEE35306}"/>
    <cellStyle name="Złe 2 2" xfId="41707" xr:uid="{A8EB21BA-6FD1-4B13-AAF9-494339216EA3}"/>
    <cellStyle name="Złe 3" xfId="22890" xr:uid="{AD22A102-354E-4355-8071-610ABE936905}"/>
    <cellStyle name="Złe 3 2" xfId="41708" xr:uid="{36B696B8-0193-473B-A31B-7F3986744C6C}"/>
    <cellStyle name="Złe 4" xfId="41709" xr:uid="{EF6D03D6-C808-47E0-BBE4-624E7042C2D6}"/>
    <cellStyle name="Βασικό_cosmote us gaap 30.12.2000TEST1" xfId="41710" xr:uid="{FF700CE9-C523-4CF6-8857-D37240346FAB}"/>
    <cellStyle name="콤마 [0]_AGSFILEO" xfId="41711" xr:uid="{0195328E-386A-48A3-9106-D94813E3A2C3}"/>
    <cellStyle name="標準_WMx Quarterly Forecasts (1st Revision)" xfId="41712" xr:uid="{E0598887-DEBF-4A64-ACBE-55609603EA98}"/>
  </cellStyles>
  <dxfs count="2">
    <dxf>
      <fill>
        <patternFill>
          <bgColor theme="0"/>
        </patternFill>
      </fill>
    </dxf>
    <dxf>
      <fill>
        <patternFill>
          <bgColor rgb="FFF0E7E5"/>
        </patternFill>
      </fill>
    </dxf>
  </dxfs>
  <tableStyles count="1" defaultTableStyle="TableStyleMedium2" defaultPivotStyle="PivotStyleLight16">
    <tableStyle name="Styl tabeli 1" pivot="0" count="2" xr9:uid="{142CC366-50B2-40A5-908A-697487D461C7}">
      <tableStyleElement type="firstRowStripe" dxfId="1"/>
      <tableStyleElement type="secondRowStripe" dxfId="0"/>
    </tableStyle>
  </tableStyles>
  <colors>
    <mruColors>
      <color rgb="FFFF9966"/>
      <color rgb="FFF2F2F2"/>
      <color rgb="FF99FF99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31755</xdr:colOff>
      <xdr:row>0</xdr:row>
      <xdr:rowOff>63500</xdr:rowOff>
    </xdr:from>
    <xdr:to>
      <xdr:col>1</xdr:col>
      <xdr:colOff>1284643</xdr:colOff>
      <xdr:row>4</xdr:row>
      <xdr:rowOff>47925</xdr:rowOff>
    </xdr:to>
    <xdr:pic>
      <xdr:nvPicPr>
        <xdr:cNvPr id="2" name="Picture 1" descr="Image result for alior bank logo">
          <a:extLst>
            <a:ext uri="{FF2B5EF4-FFF2-40B4-BE49-F238E27FC236}">
              <a16:creationId xmlns:a16="http://schemas.microsoft.com/office/drawing/2014/main" id="{48BAAD64-0B6F-44B0-A919-9BCB06B8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5" y="63500"/>
          <a:ext cx="1249713" cy="64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lior.sharepoint.com/Users/pi04995/Desktop/PREZENTACJE/A_PREZENTACJA%20IQ%202019/sprawozdania/SF%20skonsolidowanie%20robocza%2031.03.2019_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lior.sharepoint.com/Users/pi32289/Desktop/Banki%20-%20dane%20rynkowe/mBank/IVQ%202020/financial-business-spreadsheet-q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i32100\Desktop\SF%20skonsolidowane%20robocza%2030.06.2026.xlsx" TargetMode="External"/><Relationship Id="rId1" Type="http://schemas.openxmlformats.org/officeDocument/2006/relationships/externalLinkPath" Target="https://alior.sharepoint.com/sites/DRINW/Shared%20Documents/General/27%20-%20Prezentacje/2026_08_04-Prezentacja_2_Q_2026/Dane%20fin/Plik%20excell/SF%20skonsolidowane%20robocza%2030.06.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lior.sharepoint.com/Users/pi04995/Desktop/PREZENTACJE/A_PREZENTACJA%20IQ%202019/sprawozdania/SF%20skonsolidowanie%20robocza%2031.03.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zSF\SSO\Spr_Finansowe\20180630\Ostateczne\SF%20skonsolidowanie%20robocza%2030.06.2018wersja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owa"/>
      <sheetName val="Dane"/>
      <sheetName val="Wybrane dane - SF"/>
      <sheetName val="RZiS"/>
      <sheetName val="Bilans"/>
      <sheetName val="Całkowite dochody"/>
      <sheetName val="Cash flow"/>
      <sheetName val="Zestawienie zmian"/>
      <sheetName val="Zysk na akcje"/>
      <sheetName val="Noty RZiS"/>
      <sheetName val="Wynik z tyt odpisow aktu"/>
      <sheetName val="Podatek "/>
      <sheetName val="Aktywa - noty"/>
      <sheetName val="Kredyty i pożyczki"/>
      <sheetName val="Segmenty"/>
      <sheetName val="Pozostale aktywa"/>
      <sheetName val="Zobowiązania"/>
      <sheetName val="Rezerwy"/>
      <sheetName val="Pozostale zob i pochodne"/>
      <sheetName val="Godziwa"/>
      <sheetName val="Pozabilans"/>
      <sheetName val="powiązane"/>
      <sheetName val="wynagr Zarząd_RN"/>
      <sheetName val="wynik ostrożnościowy"/>
      <sheetName val="Wsp wyplac"/>
      <sheetName val="Aktywa stanowiące zab. zobowiąz"/>
      <sheetName val="podporzadkowane"/>
      <sheetName val="p.kontraktowe"/>
      <sheetName val="Przekształcone "/>
      <sheetName val="MSSF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Key data"/>
      <sheetName val="P&amp;L"/>
      <sheetName val="BS"/>
      <sheetName val="NII"/>
      <sheetName val="NCI"/>
      <sheetName val="Dividend Income"/>
      <sheetName val="Trading Income"/>
      <sheetName val="Investment Income"/>
      <sheetName val="Other Op Income"/>
      <sheetName val="Other Op Expenses"/>
      <sheetName val="Costs"/>
      <sheetName val="Staff Cost"/>
      <sheetName val="LLP"/>
      <sheetName val="Loans"/>
      <sheetName val="Loans quality"/>
      <sheetName val="Deposits"/>
      <sheetName val="Trading sec"/>
      <sheetName val="Investment sec"/>
      <sheetName val="Share Capital"/>
      <sheetName val="off-BS"/>
      <sheetName val="Subsidiaries"/>
      <sheetName val="Total capital ratio"/>
      <sheetName val="CAR"/>
      <sheetName val="RB"/>
      <sheetName val="C&amp;I B"/>
      <sheetName val="FM"/>
      <sheetName val="Others"/>
      <sheetName val="AM"/>
      <sheetName val="Currency structure"/>
      <sheetName val="Retail Banking"/>
      <sheetName val="Corpo &amp; Invest Banking"/>
      <sheetName val="Subsidiaries_data"/>
      <sheetName val="RB - historical data"/>
      <sheetName val="POL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ona tytułowa"/>
      <sheetName val="Dane"/>
      <sheetName val="Wybrane dane - SF"/>
      <sheetName val="RZiS"/>
      <sheetName val="Całkowite dochody"/>
      <sheetName val="Bilans"/>
      <sheetName val="zmiany_w kapitale"/>
      <sheetName val="Cash flow"/>
      <sheetName val="zmiany prezentacyjne"/>
      <sheetName val="Segmenty"/>
      <sheetName val="Noty RZiS "/>
      <sheetName val="Wynik z tyt odpisow aktu"/>
      <sheetName val="Koszty ryzyka prawnego kredytów"/>
      <sheetName val="Podatek "/>
      <sheetName val="Zysk na akcje"/>
      <sheetName val="Środki pieniężne i ich ekwiwal."/>
      <sheetName val="Należności od banków"/>
      <sheetName val="Papiery wartościowe i instrumen"/>
      <sheetName val="Należności od klientów"/>
      <sheetName val="Aktywa stanowiące zab. zobowiąz"/>
      <sheetName val="Pozostale aktywa "/>
      <sheetName val="Zobowiązania wobec banków"/>
      <sheetName val="Zobowiązania wobec klientów "/>
      <sheetName val="Rezerwy "/>
      <sheetName val="Pozostałe zobowiązania"/>
      <sheetName val="Zobowiązania finansowe przezn"/>
      <sheetName val="Zobowiązania z tytułu emisji dł"/>
      <sheetName val="Zobow. podporzadkowane"/>
      <sheetName val="Akcjonariusze"/>
      <sheetName val="Pozabilans"/>
      <sheetName val="Wartość godziwa"/>
      <sheetName val="Podmioty powiązane"/>
      <sheetName val="Świadczenia pracownicze"/>
      <sheetName val="Zarządzanie kapitałem"/>
      <sheetName val="RAT_WN"/>
      <sheetName val="Ryzyko kredytowe"/>
    </sheetNames>
    <sheetDataSet>
      <sheetData sheetId="0" refreshError="1"/>
      <sheetData sheetId="1">
        <row r="19">
          <cell r="D19" t="b">
            <v>1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owa"/>
      <sheetName val="Dane"/>
      <sheetName val="Wybrane dane - SF"/>
      <sheetName val="RZiS"/>
      <sheetName val="Bilans"/>
      <sheetName val="Całkowite dochody"/>
      <sheetName val="Zestawienie zmian"/>
      <sheetName val="Cash flow"/>
      <sheetName val="Zysk na akcje"/>
      <sheetName val="Noty RZiS"/>
      <sheetName val="Wynik z tyt odpisow aktu"/>
      <sheetName val="Podatek "/>
      <sheetName val="Aktywa - noty"/>
      <sheetName val="Kredyty i pożyczki"/>
      <sheetName val="Segmenty"/>
      <sheetName val="Pozostale aktywa"/>
      <sheetName val="Zobowiązania"/>
      <sheetName val="Rezerwy"/>
      <sheetName val="Pozostale zob i pochodne"/>
      <sheetName val="Godziwa"/>
      <sheetName val="Pozabilans"/>
      <sheetName val="powiązane"/>
      <sheetName val="wynagr Zarząd_RN"/>
      <sheetName val="wynik ostrożnościowy"/>
      <sheetName val="Wsp wyplac"/>
      <sheetName val="Aktywa stanowiące zab. zobowiąz"/>
      <sheetName val="podporzadkowane"/>
      <sheetName val="p.kontraktowe"/>
      <sheetName val="prezentacyjne"/>
      <sheetName val="Przekształcone "/>
      <sheetName val="MSSF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owa"/>
      <sheetName val="Dane"/>
      <sheetName val="Wybrane dane - SF"/>
      <sheetName val="RZiS"/>
      <sheetName val="Bilans"/>
      <sheetName val="Całkowite dochody"/>
      <sheetName val="Zestawienie zmian"/>
      <sheetName val="Cash flow"/>
      <sheetName val="Noty RZiS"/>
      <sheetName val="Wynik z tyt odpisow aktu"/>
      <sheetName val="Podatek"/>
      <sheetName val="Zysk na akcje"/>
      <sheetName val="Aktywa - noty"/>
      <sheetName val="Kredyty i pożyczki"/>
      <sheetName val="Segmenty"/>
      <sheetName val="Pozostale aktywa"/>
      <sheetName val="Zobowiązania"/>
      <sheetName val="Rezerwy"/>
      <sheetName val="Pozostale zob i pochodne"/>
      <sheetName val="Godziwa"/>
      <sheetName val="Pozabilans"/>
      <sheetName val="powiązane"/>
      <sheetName val="wynagr Zarząd_RN"/>
      <sheetName val="wynik ostrożnościowy"/>
      <sheetName val="Wsp wyplac"/>
      <sheetName val="Aktywa stanowiące zab. zobowiąz"/>
      <sheetName val="podporzadkowane"/>
      <sheetName val="p.kontraktowe"/>
      <sheetName val="Przekształcone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73AA-EDDC-410F-890F-CB89AF2EBE85}">
  <sheetPr>
    <tabColor rgb="FFFF9966"/>
  </sheetPr>
  <dimension ref="B1:C22"/>
  <sheetViews>
    <sheetView showGridLines="0" tabSelected="1" zoomScaleNormal="100" workbookViewId="0">
      <selection activeCell="H18" sqref="H18"/>
    </sheetView>
  </sheetViews>
  <sheetFormatPr defaultColWidth="8.6640625" defaultRowHeight="13"/>
  <cols>
    <col min="1" max="1" width="8.6640625" style="3"/>
    <col min="2" max="3" width="50.6640625" style="3" customWidth="1"/>
    <col min="4" max="16384" width="8.6640625" style="3"/>
  </cols>
  <sheetData>
    <row r="1" spans="2:3" ht="12.9" customHeight="1"/>
    <row r="2" spans="2:3" ht="12.9" customHeight="1"/>
    <row r="3" spans="2:3" ht="12.9" customHeight="1"/>
    <row r="4" spans="2:3" ht="12.9" customHeight="1"/>
    <row r="5" spans="2:3" ht="12.9" customHeight="1"/>
    <row r="6" spans="2:3" ht="12.9" customHeight="1">
      <c r="B6" s="77" t="s">
        <v>0</v>
      </c>
      <c r="C6" s="77" t="s">
        <v>1</v>
      </c>
    </row>
    <row r="7" spans="2:3" ht="12.9" customHeight="1"/>
    <row r="8" spans="2:3" ht="12.9" customHeight="1">
      <c r="B8" s="78" t="str">
        <f>HYPERLINK("#Wskaźniki!A2",Wskaźniki!A2)</f>
        <v>Selected financial indicators</v>
      </c>
      <c r="C8" s="78" t="str">
        <f>HYPERLINK("#Wskaźniki!B2",Wskaźniki!B2)</f>
        <v>Wybrane wskaźniki finansowe</v>
      </c>
    </row>
    <row r="9" spans="2:3" ht="12.9" customHeight="1">
      <c r="B9" s="102" t="str">
        <f>HYPERLINK("#BILANS!A2","Balance sheet")</f>
        <v>Balance sheet</v>
      </c>
      <c r="C9" s="78" t="str">
        <f>HYPERLINK("#BILANS!B2","Bilans")</f>
        <v>Bilans</v>
      </c>
    </row>
    <row r="10" spans="2:3" ht="12.9" customHeight="1">
      <c r="B10" s="78" t="str">
        <f>HYPERLINK("#RZiS!A2",RZiS!A2)</f>
        <v>P&amp;L</v>
      </c>
      <c r="C10" s="78" t="str">
        <f>HYPERLINK("#RZiS!B2",RZiS!B2)</f>
        <v>RZiS</v>
      </c>
    </row>
    <row r="11" spans="2:3" ht="12.9" customHeight="1">
      <c r="B11" s="78" t="str">
        <f>HYPERLINK("#RZiS!A34",RZiS!A34)</f>
        <v>Condensed consolidated statement of comprehensive income</v>
      </c>
      <c r="C11" s="78" t="str">
        <f>HYPERLINK("#RZiS!B34",RZiS!B34)</f>
        <v>Skonsolidowane sprawozdanie z całkowitych dochodów</v>
      </c>
    </row>
    <row r="12" spans="2:3" ht="12.9" customHeight="1">
      <c r="B12" s="78" t="str">
        <f>HYPERLINK("#Odsetki!A2",Odsetki!A36)</f>
        <v>Net interest income</v>
      </c>
      <c r="C12" s="78" t="str">
        <f>HYPERLINK("#Odsetki!B2",Odsetki!B36)</f>
        <v>Wynik z tytułu odsetek</v>
      </c>
    </row>
    <row r="13" spans="2:3" ht="12.9" customHeight="1">
      <c r="B13" s="78" t="str">
        <f>HYPERLINK("#Prowizje!A3",Prowizje!A30)</f>
        <v xml:space="preserve">Net fee and commission income </v>
      </c>
      <c r="C13" s="78" t="str">
        <f>HYPERLINK("#Prowizje!B3",Prowizje!B30)</f>
        <v>Wynik z tytułu prowizji i opłat</v>
      </c>
    </row>
    <row r="14" spans="2:3" ht="12.9" customHeight="1">
      <c r="B14" s="78" t="str">
        <f>HYPERLINK("#PPiK!A2",PPiK!A2)</f>
        <v>Result on other operating income and expense</v>
      </c>
      <c r="C14" s="78" t="str">
        <f>HYPERLINK("#PPiK!B2",PPiK!B2)</f>
        <v>Wynik z tytułu pozostałych przychodów i kosztów operacyjnych</v>
      </c>
    </row>
    <row r="15" spans="2:3" ht="12.9" customHeight="1">
      <c r="B15" s="78" t="str">
        <f>HYPERLINK("#Koszty_dz!A2",Koszty_dz!A2)</f>
        <v>General administrative expenses</v>
      </c>
      <c r="C15" s="78" t="str">
        <f>HYPERLINK("#Koszty_dz!B2",Koszty_dz!B2)</f>
        <v>Koszty działania</v>
      </c>
    </row>
    <row r="16" spans="2:3" ht="12.9" customHeight="1">
      <c r="B16" s="78" t="str">
        <f>HYPERLINK("#Wynik_z_odpisów!A2",Wynik_z_odpisów!A2)</f>
        <v>Net expected credit losses</v>
      </c>
      <c r="C16" s="102" t="str">
        <f>HYPERLINK("#Wynik_z_odpisów!B2",Wynik_z_odpisów!B2)</f>
        <v>Wynik z tytułu odpisów na straty oczekiwane</v>
      </c>
    </row>
    <row r="17" spans="2:3" ht="12.9" customHeight="1">
      <c r="B17" s="78" t="str">
        <f>HYPERLINK("#Kredyty!A2",Kredyty!A2)</f>
        <v>Loans and advances to customers- net value</v>
      </c>
      <c r="C17" s="78" t="str">
        <f>HYPERLINK("#Kredyty!B2",Kredyty!B2)</f>
        <v>Kredyty i pożyczki udzielone klientom -wartość netto</v>
      </c>
    </row>
    <row r="18" spans="2:3" ht="12.9" customHeight="1">
      <c r="B18" s="78" t="str">
        <f>HYPERLINK("#Kredyty_koszyki!A2",Kredyty_koszyki!A2)</f>
        <v>Loans and advances to customers</v>
      </c>
      <c r="C18" s="78" t="str">
        <f>HYPERLINK("#Kredyty_koszyki!B2",Kredyty_koszyki!B2)</f>
        <v>Kredyty i pożyczki udzielone klientom</v>
      </c>
    </row>
    <row r="19" spans="2:3" ht="12.9" customHeight="1">
      <c r="B19" s="78" t="str">
        <f>HYPERLINK("#Zobowiazania!A2",Zobowiazania!A2)</f>
        <v>By customer type and segment</v>
      </c>
      <c r="C19" s="78" t="str">
        <f>HYPERLINK("#Zobowiazania!B2",Zobowiazania!B2)</f>
        <v>Według struktury rodzajowej i segmentu klientów</v>
      </c>
    </row>
    <row r="20" spans="2:3" ht="12.9" customHeight="1">
      <c r="B20" s="102" t="str">
        <f>HYPERLINK("#Podatek!A2",Podatek!A2)</f>
        <v>Effective tax rate calculation</v>
      </c>
      <c r="C20" s="102" t="str">
        <f>HYPERLINK("#Podatek!B2",Podatek!B2)</f>
        <v>Kalkulacja efektywnej stawki podatkowej</v>
      </c>
    </row>
    <row r="21" spans="2:3" ht="12.9" customHeight="1">
      <c r="B21" s="78" t="str">
        <f>HYPERLINK("#Segmenty!B3",Segmenty!B3)</f>
        <v>P&amp;L by segment</v>
      </c>
      <c r="C21" s="78" t="str">
        <f>HYPERLINK("#Segmenty!C3",Segmenty!C3)</f>
        <v>RZiS według segmentów</v>
      </c>
    </row>
    <row r="22" spans="2:3" ht="12.9" customHeight="1">
      <c r="B22" s="78" t="str">
        <f>HYPERLINK("#CRR!A3",CRR!A3)</f>
        <v>Capital Adequacy</v>
      </c>
      <c r="C22" s="78" t="str">
        <f>HYPERLINK("#CRR!B3",CRR!B3)</f>
        <v>Adekwatność kapitałowa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3A30-CE36-49CF-8AA1-93F17DC946E5}">
  <sheetPr>
    <tabColor rgb="FFFF9966"/>
  </sheetPr>
  <dimension ref="A1:AV24"/>
  <sheetViews>
    <sheetView zoomScaleNormal="100" workbookViewId="0">
      <pane xSplit="2" ySplit="2" topLeftCell="AT3" activePane="bottomRight" state="frozen"/>
      <selection pane="topRight" sqref="A1:B1048576"/>
      <selection pane="bottomLeft" sqref="A1:B1048576"/>
      <selection pane="bottomRight" activeCell="AV16" sqref="AV16"/>
    </sheetView>
  </sheetViews>
  <sheetFormatPr defaultColWidth="8.6640625" defaultRowHeight="11.5"/>
  <cols>
    <col min="1" max="2" width="50.6640625" style="2" customWidth="1"/>
    <col min="3" max="37" width="10.6640625" style="2" customWidth="1"/>
    <col min="38" max="38" width="8.6640625" style="2"/>
    <col min="39" max="48" width="9.88671875" style="2" bestFit="1" customWidth="1"/>
    <col min="49" max="16384" width="8.66406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8" ht="12.9" customHeight="1" thickBot="1">
      <c r="A2" s="1" t="s">
        <v>557</v>
      </c>
      <c r="B2" s="1" t="s">
        <v>558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48" ht="13.5" customHeight="1">
      <c r="A3" s="33" t="s">
        <v>559</v>
      </c>
      <c r="B3" s="33" t="s">
        <v>560</v>
      </c>
      <c r="C3" s="34">
        <f t="shared" ref="C3:P3" si="0">SUM(C6:C8)</f>
        <v>15726981</v>
      </c>
      <c r="D3" s="34">
        <f t="shared" si="0"/>
        <v>16048478</v>
      </c>
      <c r="E3" s="34">
        <f t="shared" si="0"/>
        <v>16781333</v>
      </c>
      <c r="F3" s="34">
        <f t="shared" si="0"/>
        <v>17595314</v>
      </c>
      <c r="G3" s="34">
        <f t="shared" si="0"/>
        <v>18543906</v>
      </c>
      <c r="H3" s="34">
        <f t="shared" si="0"/>
        <v>19383787</v>
      </c>
      <c r="I3" s="34">
        <f t="shared" si="0"/>
        <v>20063410</v>
      </c>
      <c r="J3" s="34">
        <f t="shared" si="0"/>
        <v>25889424</v>
      </c>
      <c r="K3" s="34">
        <f t="shared" si="0"/>
        <v>26428371</v>
      </c>
      <c r="L3" s="34">
        <f t="shared" si="0"/>
        <v>26953659</v>
      </c>
      <c r="M3" s="34">
        <f t="shared" si="0"/>
        <v>27499084</v>
      </c>
      <c r="N3" s="34">
        <f t="shared" si="0"/>
        <v>28234726</v>
      </c>
      <c r="O3" s="34">
        <f t="shared" si="0"/>
        <v>27939667</v>
      </c>
      <c r="P3" s="34">
        <f t="shared" si="0"/>
        <v>28363076</v>
      </c>
      <c r="Q3" s="34">
        <f>SUM(Q6:Q8)</f>
        <v>28748628</v>
      </c>
      <c r="R3" s="34">
        <f t="shared" ref="R3:Z3" si="1">SUM(R6:R8)</f>
        <v>29443496</v>
      </c>
      <c r="S3" s="34">
        <f t="shared" si="1"/>
        <v>29853587</v>
      </c>
      <c r="T3" s="34">
        <f t="shared" si="1"/>
        <v>30392971</v>
      </c>
      <c r="U3" s="34">
        <f t="shared" si="1"/>
        <v>31020621</v>
      </c>
      <c r="V3" s="34">
        <f t="shared" si="1"/>
        <v>31842555</v>
      </c>
      <c r="W3" s="34">
        <f t="shared" si="1"/>
        <v>32346252</v>
      </c>
      <c r="X3" s="34">
        <f t="shared" si="1"/>
        <v>32451823</v>
      </c>
      <c r="Y3" s="34">
        <f t="shared" si="1"/>
        <v>33288397</v>
      </c>
      <c r="Z3" s="34">
        <f t="shared" si="1"/>
        <v>33893617</v>
      </c>
      <c r="AA3" s="34">
        <f t="shared" ref="AA3:AF3" si="2">SUM(AA6:AA8)</f>
        <v>34202932</v>
      </c>
      <c r="AB3" s="34">
        <f t="shared" si="2"/>
        <v>34693870</v>
      </c>
      <c r="AC3" s="34">
        <f t="shared" si="2"/>
        <v>35499363</v>
      </c>
      <c r="AD3" s="34">
        <f t="shared" si="2"/>
        <v>36392031</v>
      </c>
      <c r="AE3" s="34">
        <f t="shared" si="2"/>
        <v>36293755</v>
      </c>
      <c r="AF3" s="34">
        <f t="shared" si="2"/>
        <v>36081653</v>
      </c>
      <c r="AG3" s="34">
        <f t="shared" ref="AG3:AH3" si="3">SUM(AG6:AG8)</f>
        <v>35631490</v>
      </c>
      <c r="AH3" s="34">
        <f t="shared" si="3"/>
        <v>35229849</v>
      </c>
      <c r="AI3" s="34">
        <f t="shared" ref="AI3:AJ3" si="4">SUM(AI6:AI8)</f>
        <v>34839040</v>
      </c>
      <c r="AJ3" s="34">
        <f t="shared" si="4"/>
        <v>35081412</v>
      </c>
      <c r="AK3" s="34">
        <f t="shared" ref="AK3" si="5">SUM(AK6:AK8)</f>
        <v>36126650</v>
      </c>
      <c r="AL3" s="34">
        <f>SUM(AL6:AL8)</f>
        <v>37995750</v>
      </c>
      <c r="AM3" s="34">
        <f t="shared" ref="AM3:AN3" si="6">SUM(AM6:AM8)</f>
        <v>39163374</v>
      </c>
      <c r="AN3" s="34">
        <f t="shared" si="6"/>
        <v>39168833</v>
      </c>
      <c r="AO3" s="34">
        <f t="shared" ref="AO3" si="7">SUM(AO6:AO8)</f>
        <v>39093315</v>
      </c>
      <c r="AP3" s="34">
        <f t="shared" ref="AP3:AU3" si="8">SUM(AP4:AP5)</f>
        <v>39806429</v>
      </c>
      <c r="AQ3" s="34">
        <f t="shared" si="8"/>
        <v>40244532</v>
      </c>
      <c r="AR3" s="34">
        <f t="shared" si="8"/>
        <v>41048196</v>
      </c>
      <c r="AS3" s="34">
        <f t="shared" si="8"/>
        <v>41800125</v>
      </c>
      <c r="AT3" s="34">
        <f t="shared" si="8"/>
        <v>42719018</v>
      </c>
      <c r="AU3" s="34">
        <f t="shared" si="8"/>
        <v>43640234</v>
      </c>
      <c r="AV3" s="34">
        <f t="shared" ref="AV3" si="9">SUM(AV4:AV5)</f>
        <v>44187244</v>
      </c>
    </row>
    <row r="4" spans="1:48" ht="12.9" customHeight="1">
      <c r="A4" s="35" t="s">
        <v>561</v>
      </c>
      <c r="B4" s="35" t="s">
        <v>562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>
        <v>19444488</v>
      </c>
      <c r="AQ4" s="36">
        <v>19520561</v>
      </c>
      <c r="AR4" s="36">
        <v>19598298</v>
      </c>
      <c r="AS4" s="36">
        <v>19656525</v>
      </c>
      <c r="AT4" s="36">
        <v>19859480</v>
      </c>
      <c r="AU4" s="36">
        <v>19691945</v>
      </c>
      <c r="AV4" s="36">
        <v>19168363</v>
      </c>
    </row>
    <row r="5" spans="1:48" ht="12.9" customHeight="1">
      <c r="A5" s="35" t="s">
        <v>563</v>
      </c>
      <c r="B5" s="35" t="s">
        <v>564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>
        <v>20361941</v>
      </c>
      <c r="AQ5" s="36">
        <v>20723971</v>
      </c>
      <c r="AR5" s="36">
        <v>21449898</v>
      </c>
      <c r="AS5" s="36">
        <v>22143600</v>
      </c>
      <c r="AT5" s="36">
        <v>22859538</v>
      </c>
      <c r="AU5" s="36">
        <v>23948289</v>
      </c>
      <c r="AV5" s="36">
        <v>25018881</v>
      </c>
    </row>
    <row r="6" spans="1:48" ht="12.9" customHeight="1">
      <c r="A6" s="35" t="s">
        <v>561</v>
      </c>
      <c r="B6" s="35" t="s">
        <v>562</v>
      </c>
      <c r="C6" s="36">
        <v>9653155</v>
      </c>
      <c r="D6" s="36">
        <v>9643537</v>
      </c>
      <c r="E6" s="36">
        <v>9898089</v>
      </c>
      <c r="F6" s="36">
        <v>10128455</v>
      </c>
      <c r="G6" s="36">
        <v>10563049</v>
      </c>
      <c r="H6" s="36">
        <v>10793093</v>
      </c>
      <c r="I6" s="36">
        <v>11039032</v>
      </c>
      <c r="J6" s="36">
        <v>16225031</v>
      </c>
      <c r="K6" s="36">
        <v>16309831</v>
      </c>
      <c r="L6" s="36">
        <v>16377187</v>
      </c>
      <c r="M6" s="36">
        <v>16500527</v>
      </c>
      <c r="N6" s="36">
        <v>16541861</v>
      </c>
      <c r="O6" s="36">
        <f>16077970-164202</f>
        <v>15913768</v>
      </c>
      <c r="P6" s="36">
        <f>16237883-167407</f>
        <v>16070476</v>
      </c>
      <c r="Q6" s="36">
        <f>16400051-165150</f>
        <v>16234901</v>
      </c>
      <c r="R6" s="36">
        <v>16528475</v>
      </c>
      <c r="S6" s="36">
        <v>16889153</v>
      </c>
      <c r="T6" s="36">
        <v>17356422</v>
      </c>
      <c r="U6" s="36">
        <v>17643177</v>
      </c>
      <c r="V6" s="36">
        <v>17819615</v>
      </c>
      <c r="W6" s="36">
        <v>17797520</v>
      </c>
      <c r="X6" s="36">
        <v>17487951</v>
      </c>
      <c r="Y6" s="36">
        <v>17371369</v>
      </c>
      <c r="Z6" s="36">
        <v>16827834</v>
      </c>
      <c r="AA6" s="36">
        <v>16604568</v>
      </c>
      <c r="AB6" s="36">
        <v>16682493</v>
      </c>
      <c r="AC6" s="36">
        <v>16852498</v>
      </c>
      <c r="AD6" s="36">
        <v>16674238</v>
      </c>
      <c r="AE6" s="36">
        <v>16352814</v>
      </c>
      <c r="AF6" s="36">
        <v>15990514</v>
      </c>
      <c r="AG6" s="36">
        <v>15610863</v>
      </c>
      <c r="AH6" s="36">
        <v>15115535</v>
      </c>
      <c r="AI6" s="36">
        <v>14946417</v>
      </c>
      <c r="AJ6" s="36">
        <v>14971501</v>
      </c>
      <c r="AK6" s="36">
        <v>14992698</v>
      </c>
      <c r="AL6" s="36">
        <v>14788921</v>
      </c>
      <c r="AM6" s="36">
        <v>14749964</v>
      </c>
      <c r="AN6" s="36">
        <v>14715469</v>
      </c>
      <c r="AO6" s="36">
        <v>14604474</v>
      </c>
      <c r="AP6" s="134" t="s">
        <v>325</v>
      </c>
      <c r="AQ6" s="134" t="s">
        <v>325</v>
      </c>
      <c r="AR6" s="134" t="s">
        <v>325</v>
      </c>
      <c r="AS6" s="134" t="s">
        <v>325</v>
      </c>
      <c r="AT6" s="134" t="s">
        <v>325</v>
      </c>
      <c r="AU6" s="134" t="s">
        <v>325</v>
      </c>
      <c r="AV6" s="134" t="s">
        <v>325</v>
      </c>
    </row>
    <row r="7" spans="1:48" ht="12.9" customHeight="1">
      <c r="A7" s="35" t="s">
        <v>565</v>
      </c>
      <c r="B7" s="35" t="s">
        <v>566</v>
      </c>
      <c r="C7" s="36">
        <v>5396225</v>
      </c>
      <c r="D7" s="36">
        <v>5777712</v>
      </c>
      <c r="E7" s="36">
        <v>6243418</v>
      </c>
      <c r="F7" s="36">
        <v>6717911</v>
      </c>
      <c r="G7" s="36">
        <v>7115750</v>
      </c>
      <c r="H7" s="36">
        <v>7631468</v>
      </c>
      <c r="I7" s="36">
        <v>7939174</v>
      </c>
      <c r="J7" s="36">
        <v>8407632</v>
      </c>
      <c r="K7" s="36">
        <v>8729547</v>
      </c>
      <c r="L7" s="36">
        <v>9116799</v>
      </c>
      <c r="M7" s="36">
        <v>9385986</v>
      </c>
      <c r="N7" s="36">
        <v>9547786</v>
      </c>
      <c r="O7" s="36">
        <v>9745651</v>
      </c>
      <c r="P7" s="36">
        <v>9998610</v>
      </c>
      <c r="Q7" s="36">
        <v>10157045</v>
      </c>
      <c r="R7" s="36">
        <f>10352136</f>
        <v>10352136</v>
      </c>
      <c r="S7" s="36">
        <v>10532079</v>
      </c>
      <c r="T7" s="36">
        <v>10732556</v>
      </c>
      <c r="U7" s="36">
        <v>11037250</v>
      </c>
      <c r="V7" s="36">
        <v>11244540</v>
      </c>
      <c r="W7" s="36">
        <v>11613403</v>
      </c>
      <c r="X7" s="36">
        <v>11909986</v>
      </c>
      <c r="Y7" s="36">
        <v>12581336</v>
      </c>
      <c r="Z7" s="36">
        <v>13214132</v>
      </c>
      <c r="AA7" s="36">
        <v>13741275</v>
      </c>
      <c r="AB7" s="36">
        <v>14240485</v>
      </c>
      <c r="AC7" s="36">
        <v>14893919</v>
      </c>
      <c r="AD7" s="36">
        <v>15434255</v>
      </c>
      <c r="AE7" s="36">
        <v>15738795</v>
      </c>
      <c r="AF7" s="36">
        <v>15939788</v>
      </c>
      <c r="AG7" s="36">
        <v>15790429</v>
      </c>
      <c r="AH7" s="36">
        <v>15823033</v>
      </c>
      <c r="AI7" s="36">
        <v>15923668</v>
      </c>
      <c r="AJ7" s="36">
        <v>16059746</v>
      </c>
      <c r="AK7" s="36">
        <v>16807479</v>
      </c>
      <c r="AL7" s="36">
        <v>18203142</v>
      </c>
      <c r="AM7" s="36">
        <v>19334970</v>
      </c>
      <c r="AN7" s="36">
        <v>19586196</v>
      </c>
      <c r="AO7" s="36">
        <v>19862196</v>
      </c>
      <c r="AP7" s="134" t="s">
        <v>325</v>
      </c>
      <c r="AQ7" s="134" t="s">
        <v>325</v>
      </c>
      <c r="AR7" s="134" t="s">
        <v>325</v>
      </c>
      <c r="AS7" s="134" t="s">
        <v>325</v>
      </c>
      <c r="AT7" s="134" t="s">
        <v>325</v>
      </c>
      <c r="AU7" s="134" t="s">
        <v>325</v>
      </c>
      <c r="AV7" s="134" t="s">
        <v>325</v>
      </c>
    </row>
    <row r="8" spans="1:48" ht="12.9" customHeight="1">
      <c r="A8" s="35" t="s">
        <v>567</v>
      </c>
      <c r="B8" s="35" t="s">
        <v>568</v>
      </c>
      <c r="C8" s="36">
        <v>677601</v>
      </c>
      <c r="D8" s="36">
        <v>627229</v>
      </c>
      <c r="E8" s="36">
        <v>639826</v>
      </c>
      <c r="F8" s="36">
        <v>748948</v>
      </c>
      <c r="G8" s="36">
        <v>865107</v>
      </c>
      <c r="H8" s="36">
        <v>959226</v>
      </c>
      <c r="I8" s="36">
        <v>1085204</v>
      </c>
      <c r="J8" s="36">
        <v>1256761</v>
      </c>
      <c r="K8" s="36">
        <v>1388993</v>
      </c>
      <c r="L8" s="36">
        <v>1459673</v>
      </c>
      <c r="M8" s="36">
        <v>1612571</v>
      </c>
      <c r="N8" s="36">
        <v>2145079</v>
      </c>
      <c r="O8" s="36">
        <v>2280248</v>
      </c>
      <c r="P8" s="36">
        <v>2293990</v>
      </c>
      <c r="Q8" s="36">
        <v>2356682</v>
      </c>
      <c r="R8" s="36">
        <v>2562885</v>
      </c>
      <c r="S8" s="36">
        <v>2432355</v>
      </c>
      <c r="T8" s="36">
        <v>2303993</v>
      </c>
      <c r="U8" s="36">
        <v>2340194</v>
      </c>
      <c r="V8" s="36">
        <v>2778400</v>
      </c>
      <c r="W8" s="36">
        <v>2935329</v>
      </c>
      <c r="X8" s="36">
        <v>3053886</v>
      </c>
      <c r="Y8" s="36">
        <v>3335692</v>
      </c>
      <c r="Z8" s="36">
        <v>3851651</v>
      </c>
      <c r="AA8" s="36">
        <v>3857089</v>
      </c>
      <c r="AB8" s="36">
        <v>3770892</v>
      </c>
      <c r="AC8" s="36">
        <v>3752946</v>
      </c>
      <c r="AD8" s="36">
        <v>4283538</v>
      </c>
      <c r="AE8" s="36">
        <v>4202146</v>
      </c>
      <c r="AF8" s="36">
        <v>4151351</v>
      </c>
      <c r="AG8" s="36">
        <v>4230198</v>
      </c>
      <c r="AH8" s="36">
        <v>4291281</v>
      </c>
      <c r="AI8" s="36">
        <v>3968955</v>
      </c>
      <c r="AJ8" s="36">
        <v>4050165</v>
      </c>
      <c r="AK8" s="36">
        <v>4326473</v>
      </c>
      <c r="AL8" s="36">
        <v>5003687</v>
      </c>
      <c r="AM8" s="36">
        <v>5078440</v>
      </c>
      <c r="AN8" s="36">
        <v>4867168</v>
      </c>
      <c r="AO8" s="36">
        <v>4626645</v>
      </c>
      <c r="AP8" s="134" t="s">
        <v>325</v>
      </c>
      <c r="AQ8" s="134" t="s">
        <v>325</v>
      </c>
      <c r="AR8" s="134" t="s">
        <v>325</v>
      </c>
      <c r="AS8" s="134" t="s">
        <v>325</v>
      </c>
      <c r="AT8" s="134" t="s">
        <v>325</v>
      </c>
      <c r="AU8" s="134" t="s">
        <v>325</v>
      </c>
      <c r="AV8" s="134" t="s">
        <v>325</v>
      </c>
    </row>
    <row r="9" spans="1:48" ht="12.9" customHeight="1">
      <c r="A9" s="33" t="s">
        <v>569</v>
      </c>
      <c r="B9" s="33" t="s">
        <v>570</v>
      </c>
      <c r="C9" s="34">
        <f t="shared" ref="C9:P9" si="10">SUM(C13:C15)</f>
        <v>11683690</v>
      </c>
      <c r="D9" s="34">
        <f t="shared" si="10"/>
        <v>12296174</v>
      </c>
      <c r="E9" s="34">
        <f t="shared" si="10"/>
        <v>12607708</v>
      </c>
      <c r="F9" s="34">
        <f t="shared" si="10"/>
        <v>13311743</v>
      </c>
      <c r="G9" s="34">
        <f t="shared" si="10"/>
        <v>14194127</v>
      </c>
      <c r="H9" s="34">
        <f t="shared" si="10"/>
        <v>14752632</v>
      </c>
      <c r="I9" s="34">
        <f t="shared" si="10"/>
        <v>15025481</v>
      </c>
      <c r="J9" s="34">
        <f t="shared" si="10"/>
        <v>20357764</v>
      </c>
      <c r="K9" s="34">
        <f t="shared" si="10"/>
        <v>21974572</v>
      </c>
      <c r="L9" s="34">
        <f t="shared" si="10"/>
        <v>22125695</v>
      </c>
      <c r="M9" s="34">
        <f t="shared" si="10"/>
        <v>22600443</v>
      </c>
      <c r="N9" s="34">
        <f t="shared" si="10"/>
        <v>23031914</v>
      </c>
      <c r="O9" s="34">
        <f t="shared" si="10"/>
        <v>23386334</v>
      </c>
      <c r="P9" s="34">
        <f t="shared" si="10"/>
        <v>24070670</v>
      </c>
      <c r="Q9" s="34">
        <f>SUM(Q13:Q15)</f>
        <v>24512024</v>
      </c>
      <c r="R9" s="34">
        <f t="shared" ref="R9:Z9" si="11">SUM(R13:R15)</f>
        <v>24802516</v>
      </c>
      <c r="S9" s="34">
        <f t="shared" si="11"/>
        <v>25540177</v>
      </c>
      <c r="T9" s="34">
        <f t="shared" si="11"/>
        <v>26271343</v>
      </c>
      <c r="U9" s="34">
        <f t="shared" si="11"/>
        <v>25663863</v>
      </c>
      <c r="V9" s="34">
        <f t="shared" si="11"/>
        <v>24001967</v>
      </c>
      <c r="W9" s="34">
        <f t="shared" si="11"/>
        <v>24171874.207860731</v>
      </c>
      <c r="X9" s="34">
        <f t="shared" si="11"/>
        <v>23251657</v>
      </c>
      <c r="Y9" s="34">
        <f t="shared" si="11"/>
        <v>22707487</v>
      </c>
      <c r="Z9" s="34">
        <f t="shared" si="11"/>
        <v>22321805</v>
      </c>
      <c r="AA9" s="34">
        <f t="shared" ref="AA9:AF9" si="12">SUM(AA13:AA15)</f>
        <v>22069677</v>
      </c>
      <c r="AB9" s="34">
        <f t="shared" si="12"/>
        <v>22334539</v>
      </c>
      <c r="AC9" s="34">
        <f t="shared" si="12"/>
        <v>22333890</v>
      </c>
      <c r="AD9" s="34">
        <f t="shared" si="12"/>
        <v>21836147</v>
      </c>
      <c r="AE9" s="34">
        <f t="shared" si="12"/>
        <v>21856878</v>
      </c>
      <c r="AF9" s="34">
        <f t="shared" si="12"/>
        <v>22190158</v>
      </c>
      <c r="AG9" s="34">
        <f t="shared" ref="AG9:AH9" si="13">SUM(AG13:AG15)</f>
        <v>22822199</v>
      </c>
      <c r="AH9" s="34">
        <f t="shared" si="13"/>
        <v>22380027</v>
      </c>
      <c r="AI9" s="34">
        <f t="shared" ref="AI9:AJ9" si="14">SUM(AI13:AI15)</f>
        <v>22960444</v>
      </c>
      <c r="AJ9" s="34">
        <f t="shared" si="14"/>
        <v>23308820</v>
      </c>
      <c r="AK9" s="34">
        <f t="shared" ref="AK9:AL9" si="15">SUM(AK13:AK15)</f>
        <v>23856244</v>
      </c>
      <c r="AL9" s="34">
        <f t="shared" si="15"/>
        <v>22969347</v>
      </c>
      <c r="AM9" s="34">
        <f t="shared" ref="AM9:AN9" si="16">SUM(AM13:AM15)</f>
        <v>23462471</v>
      </c>
      <c r="AN9" s="34">
        <f t="shared" si="16"/>
        <v>25011745</v>
      </c>
      <c r="AO9" s="34">
        <f t="shared" ref="AO9" si="17">SUM(AO13:AO15)</f>
        <v>23851074</v>
      </c>
      <c r="AP9" s="34">
        <f t="shared" ref="AP9:AU9" si="18">SUM(AP11:AP12)</f>
        <v>22929539</v>
      </c>
      <c r="AQ9" s="34">
        <f t="shared" si="18"/>
        <v>22893826</v>
      </c>
      <c r="AR9" s="34">
        <f t="shared" si="18"/>
        <v>22864893</v>
      </c>
      <c r="AS9" s="34">
        <f t="shared" si="18"/>
        <v>24335661</v>
      </c>
      <c r="AT9" s="34">
        <f t="shared" si="18"/>
        <v>22732440</v>
      </c>
      <c r="AU9" s="34">
        <f t="shared" si="18"/>
        <v>25296966</v>
      </c>
      <c r="AV9" s="34">
        <f t="shared" ref="AV9" si="19">SUM(AV11:AV12)</f>
        <v>24427770</v>
      </c>
    </row>
    <row r="10" spans="1:48" s="147" customFormat="1" ht="12.9" customHeight="1">
      <c r="A10" s="148" t="s">
        <v>571</v>
      </c>
      <c r="B10" s="148" t="s">
        <v>572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>
        <v>535243</v>
      </c>
      <c r="AJ10" s="146">
        <v>862077</v>
      </c>
      <c r="AK10" s="146">
        <v>1303763</v>
      </c>
      <c r="AL10" s="146">
        <v>902656</v>
      </c>
      <c r="AM10" s="146">
        <v>1019326</v>
      </c>
      <c r="AN10" s="146">
        <v>2901361</v>
      </c>
      <c r="AO10" s="146">
        <v>1669715</v>
      </c>
      <c r="AP10" s="146">
        <v>554270</v>
      </c>
      <c r="AQ10" s="146">
        <v>432863.60305000003</v>
      </c>
      <c r="AR10" s="146">
        <v>284452.09036000003</v>
      </c>
      <c r="AS10" s="146">
        <v>1639761</v>
      </c>
      <c r="AT10" s="146">
        <v>415174</v>
      </c>
      <c r="AU10" s="146">
        <v>2199454</v>
      </c>
      <c r="AV10" s="146">
        <v>1518319</v>
      </c>
    </row>
    <row r="11" spans="1:48" ht="12.9" customHeight="1">
      <c r="A11" s="35" t="s">
        <v>573</v>
      </c>
      <c r="B11" s="35" t="s">
        <v>574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>
        <v>5649458</v>
      </c>
      <c r="AQ11" s="36">
        <v>5677485</v>
      </c>
      <c r="AR11" s="36">
        <v>5821662</v>
      </c>
      <c r="AS11" s="36">
        <v>5962586</v>
      </c>
      <c r="AT11" s="36">
        <v>6108034</v>
      </c>
      <c r="AU11" s="36">
        <v>6310857</v>
      </c>
      <c r="AV11" s="36">
        <v>6555222</v>
      </c>
    </row>
    <row r="12" spans="1:48" ht="12.9" customHeight="1">
      <c r="A12" s="35" t="s">
        <v>448</v>
      </c>
      <c r="B12" s="35" t="s">
        <v>575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>
        <v>17280081</v>
      </c>
      <c r="AQ12" s="36">
        <v>17216341</v>
      </c>
      <c r="AR12" s="36">
        <v>17043231</v>
      </c>
      <c r="AS12" s="36">
        <v>18373075</v>
      </c>
      <c r="AT12" s="36">
        <v>16624406</v>
      </c>
      <c r="AU12" s="36">
        <v>18986109</v>
      </c>
      <c r="AV12" s="36">
        <v>17872548</v>
      </c>
    </row>
    <row r="13" spans="1:48" ht="12.9" customHeight="1">
      <c r="A13" s="35" t="s">
        <v>576</v>
      </c>
      <c r="B13" s="35" t="s">
        <v>577</v>
      </c>
      <c r="C13" s="36">
        <v>6649023</v>
      </c>
      <c r="D13" s="36">
        <v>6971721</v>
      </c>
      <c r="E13" s="36">
        <v>7064903</v>
      </c>
      <c r="F13" s="36">
        <v>7308603</v>
      </c>
      <c r="G13" s="36">
        <v>7744215</v>
      </c>
      <c r="H13" s="36">
        <v>7791139</v>
      </c>
      <c r="I13" s="36">
        <v>7931019</v>
      </c>
      <c r="J13" s="36">
        <v>10749077</v>
      </c>
      <c r="K13" s="36">
        <v>11305891</v>
      </c>
      <c r="L13" s="36">
        <v>11465952</v>
      </c>
      <c r="M13" s="36">
        <v>11374903</v>
      </c>
      <c r="N13" s="36">
        <v>11904696</v>
      </c>
      <c r="O13" s="36">
        <f>11943091-79149</f>
        <v>11863942</v>
      </c>
      <c r="P13" s="36">
        <f>11964428-73181</f>
        <v>11891247</v>
      </c>
      <c r="Q13" s="36">
        <f>11899708-79080</f>
        <v>11820628</v>
      </c>
      <c r="R13" s="36">
        <v>11612837</v>
      </c>
      <c r="S13" s="36">
        <v>12038778</v>
      </c>
      <c r="T13" s="36">
        <v>11960242</v>
      </c>
      <c r="U13" s="36">
        <v>11650169</v>
      </c>
      <c r="V13" s="36">
        <v>11023892</v>
      </c>
      <c r="W13" s="36">
        <v>10909559.166399401</v>
      </c>
      <c r="X13" s="36">
        <v>10138489</v>
      </c>
      <c r="Y13" s="36">
        <v>10061313</v>
      </c>
      <c r="Z13" s="36">
        <v>9718718</v>
      </c>
      <c r="AA13" s="36">
        <v>11094845</v>
      </c>
      <c r="AB13" s="36">
        <v>10345264</v>
      </c>
      <c r="AC13" s="36">
        <v>13027503</v>
      </c>
      <c r="AD13" s="36">
        <v>10116453</v>
      </c>
      <c r="AE13" s="36">
        <v>10388654</v>
      </c>
      <c r="AF13" s="36">
        <v>10567435</v>
      </c>
      <c r="AG13" s="36">
        <v>11092834</v>
      </c>
      <c r="AH13" s="36">
        <v>10873912</v>
      </c>
      <c r="AI13" s="36">
        <v>11084501</v>
      </c>
      <c r="AJ13" s="36">
        <v>11217430</v>
      </c>
      <c r="AK13" s="36">
        <v>11157265</v>
      </c>
      <c r="AL13" s="36">
        <v>11065622</v>
      </c>
      <c r="AM13" s="36">
        <v>11278929</v>
      </c>
      <c r="AN13" s="36">
        <v>10941673</v>
      </c>
      <c r="AO13" s="36">
        <v>10919208</v>
      </c>
      <c r="AP13" s="134" t="s">
        <v>325</v>
      </c>
      <c r="AQ13" s="134" t="s">
        <v>325</v>
      </c>
      <c r="AR13" s="134" t="s">
        <v>325</v>
      </c>
      <c r="AS13" s="134" t="s">
        <v>325</v>
      </c>
      <c r="AT13" s="134" t="s">
        <v>325</v>
      </c>
      <c r="AU13" s="134" t="s">
        <v>325</v>
      </c>
      <c r="AV13" s="134" t="s">
        <v>325</v>
      </c>
    </row>
    <row r="14" spans="1:48" ht="12.9" customHeight="1">
      <c r="A14" s="35" t="s">
        <v>578</v>
      </c>
      <c r="B14" s="35" t="s">
        <v>579</v>
      </c>
      <c r="C14" s="36">
        <v>4330886</v>
      </c>
      <c r="D14" s="36">
        <v>4668444</v>
      </c>
      <c r="E14" s="36">
        <v>4917282</v>
      </c>
      <c r="F14" s="36">
        <v>5481578</v>
      </c>
      <c r="G14" s="36">
        <v>5690353</v>
      </c>
      <c r="H14" s="36">
        <v>6103213</v>
      </c>
      <c r="I14" s="36">
        <v>6191164</v>
      </c>
      <c r="J14" s="36">
        <v>7486754</v>
      </c>
      <c r="K14" s="36">
        <v>8157037</v>
      </c>
      <c r="L14" s="36">
        <v>8355025</v>
      </c>
      <c r="M14" s="36">
        <v>8570421</v>
      </c>
      <c r="N14" s="36">
        <v>8620606</v>
      </c>
      <c r="O14" s="36">
        <v>8455111</v>
      </c>
      <c r="P14" s="36">
        <v>8415320</v>
      </c>
      <c r="Q14" s="36">
        <v>8328087</v>
      </c>
      <c r="R14" s="36">
        <v>8310328</v>
      </c>
      <c r="S14" s="36">
        <v>7935188</v>
      </c>
      <c r="T14" s="36">
        <v>7970741</v>
      </c>
      <c r="U14" s="36">
        <v>7916491</v>
      </c>
      <c r="V14" s="36">
        <v>7189882</v>
      </c>
      <c r="W14" s="36">
        <v>7309560</v>
      </c>
      <c r="X14" s="36">
        <v>6771404</v>
      </c>
      <c r="Y14" s="36">
        <v>6694474</v>
      </c>
      <c r="Z14" s="36">
        <v>6574706</v>
      </c>
      <c r="AA14" s="36">
        <v>4644998</v>
      </c>
      <c r="AB14" s="36">
        <v>5649148</v>
      </c>
      <c r="AC14" s="36">
        <v>5502180</v>
      </c>
      <c r="AD14" s="36">
        <v>5217830</v>
      </c>
      <c r="AE14" s="36">
        <v>4938372</v>
      </c>
      <c r="AF14" s="36">
        <v>4841061</v>
      </c>
      <c r="AG14" s="36">
        <v>5071959</v>
      </c>
      <c r="AH14" s="36">
        <v>4885632</v>
      </c>
      <c r="AI14" s="36">
        <v>5050127</v>
      </c>
      <c r="AJ14" s="36">
        <v>4904952</v>
      </c>
      <c r="AK14" s="36">
        <v>4899954</v>
      </c>
      <c r="AL14" s="36">
        <v>4471096</v>
      </c>
      <c r="AM14" s="36">
        <v>4468111</v>
      </c>
      <c r="AN14" s="36">
        <v>4412708</v>
      </c>
      <c r="AO14" s="36">
        <v>4461885</v>
      </c>
      <c r="AP14" s="134" t="s">
        <v>325</v>
      </c>
      <c r="AQ14" s="134" t="s">
        <v>325</v>
      </c>
      <c r="AR14" s="134" t="s">
        <v>325</v>
      </c>
      <c r="AS14" s="134" t="s">
        <v>325</v>
      </c>
      <c r="AT14" s="134" t="s">
        <v>325</v>
      </c>
      <c r="AU14" s="134" t="s">
        <v>325</v>
      </c>
      <c r="AV14" s="134" t="s">
        <v>325</v>
      </c>
    </row>
    <row r="15" spans="1:48" ht="12.9" customHeight="1">
      <c r="A15" s="35" t="s">
        <v>448</v>
      </c>
      <c r="B15" s="35" t="s">
        <v>580</v>
      </c>
      <c r="C15" s="36">
        <v>703781</v>
      </c>
      <c r="D15" s="36">
        <v>656009</v>
      </c>
      <c r="E15" s="36">
        <v>625523</v>
      </c>
      <c r="F15" s="36">
        <v>521562</v>
      </c>
      <c r="G15" s="36">
        <v>759559</v>
      </c>
      <c r="H15" s="36">
        <v>858280</v>
      </c>
      <c r="I15" s="36">
        <v>903298</v>
      </c>
      <c r="J15" s="36">
        <v>2121933</v>
      </c>
      <c r="K15" s="36">
        <v>2511644</v>
      </c>
      <c r="L15" s="36">
        <v>2304718</v>
      </c>
      <c r="M15" s="36">
        <v>2655119</v>
      </c>
      <c r="N15" s="36">
        <v>2506612</v>
      </c>
      <c r="O15" s="36">
        <v>3067281</v>
      </c>
      <c r="P15" s="36">
        <v>3764103</v>
      </c>
      <c r="Q15" s="36">
        <v>4363309</v>
      </c>
      <c r="R15" s="36">
        <v>4879351</v>
      </c>
      <c r="S15" s="36">
        <v>5566211</v>
      </c>
      <c r="T15" s="36">
        <v>6340360</v>
      </c>
      <c r="U15" s="36">
        <v>6097203</v>
      </c>
      <c r="V15" s="36">
        <v>5788193</v>
      </c>
      <c r="W15" s="36">
        <v>5952755.0414613308</v>
      </c>
      <c r="X15" s="36">
        <v>6341764</v>
      </c>
      <c r="Y15" s="36">
        <v>5951700</v>
      </c>
      <c r="Z15" s="36">
        <v>6028381</v>
      </c>
      <c r="AA15" s="36">
        <v>6329834</v>
      </c>
      <c r="AB15" s="36">
        <v>6340127</v>
      </c>
      <c r="AC15" s="36">
        <v>3804207</v>
      </c>
      <c r="AD15" s="36">
        <v>6501864</v>
      </c>
      <c r="AE15" s="36">
        <v>6529852</v>
      </c>
      <c r="AF15" s="36">
        <v>6781662</v>
      </c>
      <c r="AG15" s="36">
        <v>6657406</v>
      </c>
      <c r="AH15" s="36">
        <v>6620483</v>
      </c>
      <c r="AI15" s="36">
        <v>6825816</v>
      </c>
      <c r="AJ15" s="36">
        <v>7186438</v>
      </c>
      <c r="AK15" s="36">
        <v>7799025</v>
      </c>
      <c r="AL15" s="36">
        <v>7432629</v>
      </c>
      <c r="AM15" s="36">
        <v>7715431</v>
      </c>
      <c r="AN15" s="36">
        <v>9657364</v>
      </c>
      <c r="AO15" s="36">
        <v>8469981</v>
      </c>
      <c r="AP15" s="134" t="s">
        <v>325</v>
      </c>
      <c r="AQ15" s="134" t="s">
        <v>325</v>
      </c>
      <c r="AR15" s="134" t="s">
        <v>325</v>
      </c>
      <c r="AS15" s="134" t="s">
        <v>325</v>
      </c>
      <c r="AT15" s="134" t="s">
        <v>325</v>
      </c>
      <c r="AU15" s="134" t="s">
        <v>325</v>
      </c>
      <c r="AV15" s="134" t="s">
        <v>325</v>
      </c>
    </row>
    <row r="16" spans="1:48" ht="12.9" customHeight="1">
      <c r="A16" s="33" t="s">
        <v>581</v>
      </c>
      <c r="B16" s="33" t="s">
        <v>582</v>
      </c>
      <c r="C16" s="34">
        <f t="shared" ref="C16:P16" si="20">C3+C9</f>
        <v>27410671</v>
      </c>
      <c r="D16" s="34">
        <f t="shared" si="20"/>
        <v>28344652</v>
      </c>
      <c r="E16" s="34">
        <f t="shared" si="20"/>
        <v>29389041</v>
      </c>
      <c r="F16" s="34">
        <f t="shared" si="20"/>
        <v>30907057</v>
      </c>
      <c r="G16" s="34">
        <f t="shared" si="20"/>
        <v>32738033</v>
      </c>
      <c r="H16" s="34">
        <f t="shared" si="20"/>
        <v>34136419</v>
      </c>
      <c r="I16" s="34">
        <f t="shared" si="20"/>
        <v>35088891</v>
      </c>
      <c r="J16" s="34">
        <f t="shared" si="20"/>
        <v>46247188</v>
      </c>
      <c r="K16" s="34">
        <f t="shared" si="20"/>
        <v>48402943</v>
      </c>
      <c r="L16" s="34">
        <f t="shared" si="20"/>
        <v>49079354</v>
      </c>
      <c r="M16" s="34">
        <f t="shared" si="20"/>
        <v>50099527</v>
      </c>
      <c r="N16" s="34">
        <f t="shared" si="20"/>
        <v>51266640</v>
      </c>
      <c r="O16" s="34">
        <f t="shared" si="20"/>
        <v>51326001</v>
      </c>
      <c r="P16" s="34">
        <f t="shared" si="20"/>
        <v>52433746</v>
      </c>
      <c r="Q16" s="34">
        <f>Q3+Q9</f>
        <v>53260652</v>
      </c>
      <c r="R16" s="34">
        <f t="shared" ref="R16:Z16" si="21">R3+R9</f>
        <v>54246012</v>
      </c>
      <c r="S16" s="34">
        <f t="shared" si="21"/>
        <v>55393764</v>
      </c>
      <c r="T16" s="34">
        <f t="shared" si="21"/>
        <v>56664314</v>
      </c>
      <c r="U16" s="34">
        <f t="shared" si="21"/>
        <v>56684484</v>
      </c>
      <c r="V16" s="34">
        <f t="shared" si="21"/>
        <v>55844522</v>
      </c>
      <c r="W16" s="34">
        <f t="shared" si="21"/>
        <v>56518126.207860731</v>
      </c>
      <c r="X16" s="34">
        <f t="shared" si="21"/>
        <v>55703480</v>
      </c>
      <c r="Y16" s="34">
        <f t="shared" si="21"/>
        <v>55995884</v>
      </c>
      <c r="Z16" s="34">
        <f t="shared" si="21"/>
        <v>56215422</v>
      </c>
      <c r="AA16" s="34">
        <f t="shared" ref="AA16:AF16" si="22">AA3+AA9</f>
        <v>56272609</v>
      </c>
      <c r="AB16" s="34">
        <f t="shared" si="22"/>
        <v>57028409</v>
      </c>
      <c r="AC16" s="34">
        <f t="shared" si="22"/>
        <v>57833253</v>
      </c>
      <c r="AD16" s="34">
        <f t="shared" si="22"/>
        <v>58228178</v>
      </c>
      <c r="AE16" s="34">
        <f t="shared" si="22"/>
        <v>58150633</v>
      </c>
      <c r="AF16" s="34">
        <f t="shared" si="22"/>
        <v>58271811</v>
      </c>
      <c r="AG16" s="34">
        <f t="shared" ref="AG16:AH16" si="23">AG3+AG9</f>
        <v>58453689</v>
      </c>
      <c r="AH16" s="34">
        <f t="shared" si="23"/>
        <v>57609876</v>
      </c>
      <c r="AI16" s="34">
        <f t="shared" ref="AI16:AJ16" si="24">AI3+AI9</f>
        <v>57799484</v>
      </c>
      <c r="AJ16" s="34">
        <f t="shared" si="24"/>
        <v>58390232</v>
      </c>
      <c r="AK16" s="34">
        <f t="shared" ref="AK16:AL16" si="25">AK3+AK9</f>
        <v>59982894</v>
      </c>
      <c r="AL16" s="34">
        <f t="shared" si="25"/>
        <v>60965097</v>
      </c>
      <c r="AM16" s="34">
        <f t="shared" ref="AM16:AN16" si="26">AM3+AM9</f>
        <v>62625845</v>
      </c>
      <c r="AN16" s="34">
        <f t="shared" si="26"/>
        <v>64180578</v>
      </c>
      <c r="AO16" s="34">
        <f t="shared" ref="AO16:AP16" si="27">AO3+AO9</f>
        <v>62944389</v>
      </c>
      <c r="AP16" s="34">
        <f t="shared" si="27"/>
        <v>62735968</v>
      </c>
      <c r="AQ16" s="34">
        <f t="shared" ref="AQ16:AR16" si="28">AQ3+AQ9</f>
        <v>63138358</v>
      </c>
      <c r="AR16" s="34">
        <f t="shared" si="28"/>
        <v>63913089</v>
      </c>
      <c r="AS16" s="34">
        <f t="shared" ref="AS16" si="29">AS3+AS9</f>
        <v>66135786</v>
      </c>
      <c r="AT16" s="34">
        <f>AT3+AT9</f>
        <v>65451458</v>
      </c>
      <c r="AU16" s="34">
        <f t="shared" ref="AU16:AV16" si="30">AU3+AU9</f>
        <v>68937200</v>
      </c>
      <c r="AV16" s="34">
        <f t="shared" si="30"/>
        <v>68615014</v>
      </c>
    </row>
    <row r="18" spans="3:41">
      <c r="AO18" s="9"/>
    </row>
    <row r="20" spans="3:41">
      <c r="C20" s="9"/>
      <c r="G20" s="9"/>
    </row>
    <row r="22" spans="3:41">
      <c r="L22" s="9"/>
      <c r="R22" s="9"/>
      <c r="V22" s="9"/>
    </row>
    <row r="24" spans="3:41">
      <c r="K24" s="9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76AC-C0D5-4E00-AB6D-1D8BF7BFE309}">
  <sheetPr>
    <tabColor rgb="FFFF9966"/>
  </sheetPr>
  <dimension ref="A1:AE40"/>
  <sheetViews>
    <sheetView zoomScaleNormal="100" workbookViewId="0">
      <pane xSplit="2" ySplit="2" topLeftCell="W10" activePane="bottomRight" state="frozen"/>
      <selection pane="topRight" activeCell="C1" sqref="C1"/>
      <selection pane="bottomLeft" activeCell="A3" sqref="A3"/>
      <selection pane="bottomRight" activeCell="AE38" sqref="AE38"/>
    </sheetView>
  </sheetViews>
  <sheetFormatPr defaultColWidth="8.6640625" defaultRowHeight="11.5"/>
  <cols>
    <col min="1" max="2" width="50.6640625" style="2" customWidth="1"/>
    <col min="3" max="31" width="10.6640625" style="2" customWidth="1"/>
    <col min="32" max="16384" width="8.6640625" style="2"/>
  </cols>
  <sheetData>
    <row r="1" spans="1:31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94</v>
      </c>
      <c r="D1" s="1" t="s">
        <v>96</v>
      </c>
      <c r="E1" s="1" t="s">
        <v>97</v>
      </c>
      <c r="F1" s="1" t="s">
        <v>10</v>
      </c>
      <c r="G1" s="1" t="s">
        <v>98</v>
      </c>
      <c r="H1" s="1" t="s">
        <v>99</v>
      </c>
      <c r="I1" s="1" t="s">
        <v>100</v>
      </c>
      <c r="J1" s="1" t="s">
        <v>14</v>
      </c>
      <c r="K1" s="1" t="s">
        <v>101</v>
      </c>
      <c r="L1" s="1" t="s">
        <v>102</v>
      </c>
      <c r="M1" s="1" t="s">
        <v>103</v>
      </c>
      <c r="N1" s="1" t="s">
        <v>18</v>
      </c>
      <c r="O1" s="1" t="s">
        <v>104</v>
      </c>
      <c r="P1" s="1" t="s">
        <v>105</v>
      </c>
      <c r="Q1" s="1" t="s">
        <v>106</v>
      </c>
      <c r="R1" s="1" t="s">
        <v>22</v>
      </c>
      <c r="S1" s="1" t="s">
        <v>107</v>
      </c>
      <c r="T1" s="1" t="s">
        <v>108</v>
      </c>
      <c r="U1" s="1" t="s">
        <v>109</v>
      </c>
      <c r="V1" s="1" t="s">
        <v>26</v>
      </c>
      <c r="W1" s="1" t="s">
        <v>110</v>
      </c>
      <c r="X1" s="1" t="s">
        <v>111</v>
      </c>
      <c r="Y1" s="1" t="s">
        <v>112</v>
      </c>
      <c r="Z1" s="1" t="s">
        <v>30</v>
      </c>
      <c r="AA1" s="1" t="s">
        <v>113</v>
      </c>
      <c r="AB1" s="1" t="s">
        <v>114</v>
      </c>
      <c r="AC1" s="1" t="s">
        <v>115</v>
      </c>
      <c r="AD1" s="1" t="s">
        <v>34</v>
      </c>
      <c r="AE1" s="1" t="s">
        <v>763</v>
      </c>
    </row>
    <row r="2" spans="1:31" ht="12.9" customHeight="1" thickBot="1">
      <c r="A2" s="62" t="s">
        <v>175</v>
      </c>
      <c r="B2" s="62" t="s">
        <v>583</v>
      </c>
      <c r="C2" s="1" t="s">
        <v>132</v>
      </c>
      <c r="D2" s="1" t="s">
        <v>134</v>
      </c>
      <c r="E2" s="1" t="s">
        <v>135</v>
      </c>
      <c r="F2" s="1" t="s">
        <v>45</v>
      </c>
      <c r="G2" s="1" t="s">
        <v>136</v>
      </c>
      <c r="H2" s="1" t="s">
        <v>137</v>
      </c>
      <c r="I2" s="1" t="s">
        <v>138</v>
      </c>
      <c r="J2" s="1" t="s">
        <v>49</v>
      </c>
      <c r="K2" s="1" t="s">
        <v>139</v>
      </c>
      <c r="L2" s="1" t="s">
        <v>140</v>
      </c>
      <c r="M2" s="1" t="s">
        <v>141</v>
      </c>
      <c r="N2" s="1" t="s">
        <v>53</v>
      </c>
      <c r="O2" s="1" t="s">
        <v>142</v>
      </c>
      <c r="P2" s="1" t="s">
        <v>143</v>
      </c>
      <c r="Q2" s="1" t="s">
        <v>144</v>
      </c>
      <c r="R2" s="1" t="s">
        <v>57</v>
      </c>
      <c r="S2" s="1" t="s">
        <v>145</v>
      </c>
      <c r="T2" s="1" t="s">
        <v>146</v>
      </c>
      <c r="U2" s="1" t="s">
        <v>147</v>
      </c>
      <c r="V2" s="1" t="s">
        <v>61</v>
      </c>
      <c r="W2" s="1" t="s">
        <v>148</v>
      </c>
      <c r="X2" s="1" t="s">
        <v>149</v>
      </c>
      <c r="Y2" s="1" t="s">
        <v>150</v>
      </c>
      <c r="Z2" s="1" t="s">
        <v>65</v>
      </c>
      <c r="AA2" s="1" t="s">
        <v>151</v>
      </c>
      <c r="AB2" s="1" t="s">
        <v>152</v>
      </c>
      <c r="AC2" s="1" t="s">
        <v>153</v>
      </c>
      <c r="AD2" s="1" t="s">
        <v>69</v>
      </c>
      <c r="AE2" s="1" t="s">
        <v>764</v>
      </c>
    </row>
    <row r="3" spans="1:31" s="88" customFormat="1" ht="12.9" customHeight="1">
      <c r="A3" s="79" t="s">
        <v>584</v>
      </c>
      <c r="B3" s="79" t="s">
        <v>585</v>
      </c>
      <c r="C3" s="56"/>
      <c r="D3" s="56"/>
      <c r="E3" s="57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1" s="88" customFormat="1" ht="12.9" customHeight="1">
      <c r="A4" s="53" t="s">
        <v>559</v>
      </c>
      <c r="B4" s="53" t="s">
        <v>560</v>
      </c>
      <c r="C4" s="54">
        <f>SUM(C5:C8)</f>
        <v>32048060</v>
      </c>
      <c r="D4" s="54">
        <f t="shared" ref="D4:L4" si="0">SUM(D5:D8)</f>
        <v>33626294</v>
      </c>
      <c r="E4" s="54">
        <f t="shared" si="0"/>
        <v>34492218</v>
      </c>
      <c r="F4" s="54">
        <f t="shared" si="0"/>
        <v>35063271</v>
      </c>
      <c r="G4" s="54">
        <f t="shared" si="0"/>
        <v>35212759</v>
      </c>
      <c r="H4" s="54">
        <f t="shared" si="0"/>
        <v>36235994</v>
      </c>
      <c r="I4" s="54">
        <f t="shared" si="0"/>
        <v>36750867</v>
      </c>
      <c r="J4" s="54">
        <f t="shared" si="0"/>
        <v>36702350</v>
      </c>
      <c r="K4" s="54">
        <f t="shared" si="0"/>
        <v>37004546</v>
      </c>
      <c r="L4" s="54">
        <f t="shared" si="0"/>
        <v>37930709</v>
      </c>
      <c r="M4" s="54">
        <f>SUM(M5:M8)</f>
        <v>38592653</v>
      </c>
      <c r="N4" s="54">
        <f t="shared" ref="N4:O4" si="1">SUM(N5:N8)</f>
        <v>38571309</v>
      </c>
      <c r="O4" s="54">
        <f t="shared" si="1"/>
        <v>38245409</v>
      </c>
      <c r="P4" s="54">
        <f t="shared" ref="P4:Q4" si="2">SUM(P5:P8)</f>
        <v>37932648</v>
      </c>
      <c r="Q4" s="54">
        <f t="shared" si="2"/>
        <v>37229755</v>
      </c>
      <c r="R4" s="54">
        <f t="shared" ref="R4:S4" si="3">SUM(R5:R8)</f>
        <v>36822273</v>
      </c>
      <c r="S4" s="54">
        <f t="shared" si="3"/>
        <v>36912951</v>
      </c>
      <c r="T4" s="54">
        <f t="shared" ref="T4:U4" si="4">SUM(T5:T8)</f>
        <v>38045579</v>
      </c>
      <c r="U4" s="54">
        <f t="shared" si="4"/>
        <v>39718395</v>
      </c>
      <c r="V4" s="54">
        <f t="shared" ref="V4:W4" si="5">SUM(V5:V8)</f>
        <v>40875531</v>
      </c>
      <c r="W4" s="54">
        <f t="shared" si="5"/>
        <v>40639491</v>
      </c>
      <c r="X4" s="54">
        <f t="shared" ref="X4:Y4" si="6">SUM(X5:X8)</f>
        <v>40591213</v>
      </c>
      <c r="Y4" s="54">
        <f t="shared" si="6"/>
        <v>41083887</v>
      </c>
      <c r="Z4" s="54">
        <f t="shared" ref="Z4:AA4" si="7">SUM(Z5:Z8)</f>
        <v>41564710</v>
      </c>
      <c r="AA4" s="54">
        <f t="shared" si="7"/>
        <v>42285439</v>
      </c>
      <c r="AB4" s="54">
        <f t="shared" ref="AB4:AD4" si="8">SUM(AB5:AB8)</f>
        <v>43079372</v>
      </c>
      <c r="AC4" s="54">
        <f t="shared" si="8"/>
        <v>43866251</v>
      </c>
      <c r="AD4" s="54">
        <f t="shared" si="8"/>
        <v>44848704</v>
      </c>
      <c r="AE4" s="54">
        <f t="shared" ref="AE4" si="9">SUM(AE5:AE8)</f>
        <v>45294464</v>
      </c>
    </row>
    <row r="5" spans="1:31" s="88" customFormat="1" ht="12.9" customHeight="1">
      <c r="A5" s="55" t="s">
        <v>542</v>
      </c>
      <c r="B5" s="55" t="s">
        <v>543</v>
      </c>
      <c r="C5" s="56">
        <v>26277481</v>
      </c>
      <c r="D5" s="56">
        <v>28053059</v>
      </c>
      <c r="E5" s="56">
        <v>29057301</v>
      </c>
      <c r="F5" s="56">
        <v>29524088</v>
      </c>
      <c r="G5" s="56">
        <v>29351385</v>
      </c>
      <c r="H5" s="56">
        <v>30260616</v>
      </c>
      <c r="I5" s="56">
        <v>31012809</v>
      </c>
      <c r="J5" s="56">
        <v>31484511</v>
      </c>
      <c r="K5" s="56">
        <v>32168447</v>
      </c>
      <c r="L5" s="56">
        <v>32975625</v>
      </c>
      <c r="M5" s="56">
        <v>34331648</v>
      </c>
      <c r="N5" s="56">
        <v>34192697</v>
      </c>
      <c r="O5" s="56">
        <v>33778873</v>
      </c>
      <c r="P5" s="56">
        <v>32971987</v>
      </c>
      <c r="Q5" s="56">
        <v>32691404</v>
      </c>
      <c r="R5" s="56">
        <v>32255882</v>
      </c>
      <c r="S5" s="56">
        <v>32477310</v>
      </c>
      <c r="T5" s="56">
        <v>33412747</v>
      </c>
      <c r="U5" s="56">
        <v>35222693</v>
      </c>
      <c r="V5" s="56">
        <v>36363867</v>
      </c>
      <c r="W5" s="56">
        <v>36589310</v>
      </c>
      <c r="X5" s="56">
        <v>36617017</v>
      </c>
      <c r="Y5" s="56">
        <v>37236339</v>
      </c>
      <c r="Z5" s="56">
        <v>37642123</v>
      </c>
      <c r="AA5" s="56">
        <v>38499980</v>
      </c>
      <c r="AB5" s="56">
        <v>39177154</v>
      </c>
      <c r="AC5" s="56">
        <v>39428926</v>
      </c>
      <c r="AD5" s="56">
        <v>40247008</v>
      </c>
      <c r="AE5" s="56">
        <v>40902740</v>
      </c>
    </row>
    <row r="6" spans="1:31" s="88" customFormat="1" ht="12.9" customHeight="1">
      <c r="A6" s="55" t="s">
        <v>539</v>
      </c>
      <c r="B6" s="55" t="s">
        <v>540</v>
      </c>
      <c r="C6" s="56">
        <v>2944648</v>
      </c>
      <c r="D6" s="56">
        <v>2752740</v>
      </c>
      <c r="E6" s="56">
        <v>2576933</v>
      </c>
      <c r="F6" s="56">
        <v>2597104</v>
      </c>
      <c r="G6" s="56">
        <v>2883743</v>
      </c>
      <c r="H6" s="56">
        <v>2802648</v>
      </c>
      <c r="I6" s="56">
        <v>2676064</v>
      </c>
      <c r="J6" s="56">
        <v>2494331</v>
      </c>
      <c r="K6" s="56">
        <v>2380828</v>
      </c>
      <c r="L6" s="56">
        <v>2405378</v>
      </c>
      <c r="M6" s="56">
        <v>1981672</v>
      </c>
      <c r="N6" s="56">
        <v>2045398</v>
      </c>
      <c r="O6" s="56">
        <v>2300015</v>
      </c>
      <c r="P6" s="56">
        <v>2620991</v>
      </c>
      <c r="Q6" s="56">
        <v>2591086</v>
      </c>
      <c r="R6" s="56">
        <v>2603334</v>
      </c>
      <c r="S6" s="56">
        <v>2658065</v>
      </c>
      <c r="T6" s="56">
        <v>2729318</v>
      </c>
      <c r="U6" s="56">
        <v>2755743</v>
      </c>
      <c r="V6" s="56">
        <v>2763408</v>
      </c>
      <c r="W6" s="56">
        <v>2640327</v>
      </c>
      <c r="X6" s="56">
        <v>2533191</v>
      </c>
      <c r="Y6" s="56">
        <v>2649477</v>
      </c>
      <c r="Z6" s="56">
        <v>2649800</v>
      </c>
      <c r="AA6" s="56">
        <v>2652553</v>
      </c>
      <c r="AB6" s="56">
        <v>2702859</v>
      </c>
      <c r="AC6" s="56">
        <v>3423401</v>
      </c>
      <c r="AD6" s="56">
        <v>3517457</v>
      </c>
      <c r="AE6" s="56">
        <v>3438586</v>
      </c>
    </row>
    <row r="7" spans="1:31" s="88" customFormat="1" ht="12.9" customHeight="1">
      <c r="A7" s="55" t="s">
        <v>586</v>
      </c>
      <c r="B7" s="55" t="s">
        <v>587</v>
      </c>
      <c r="C7" s="56">
        <v>2687348</v>
      </c>
      <c r="D7" s="56">
        <v>2701613</v>
      </c>
      <c r="E7" s="56">
        <v>2742152</v>
      </c>
      <c r="F7" s="56">
        <v>2835657</v>
      </c>
      <c r="G7" s="56">
        <v>2891594</v>
      </c>
      <c r="H7" s="56">
        <v>3086814</v>
      </c>
      <c r="I7" s="56">
        <v>2996225</v>
      </c>
      <c r="J7" s="56">
        <v>2670665</v>
      </c>
      <c r="K7" s="56">
        <v>2408925</v>
      </c>
      <c r="L7" s="56">
        <v>2503373</v>
      </c>
      <c r="M7" s="56">
        <v>2246043</v>
      </c>
      <c r="N7" s="56">
        <v>2301711</v>
      </c>
      <c r="O7" s="56">
        <v>2138603</v>
      </c>
      <c r="P7" s="56">
        <v>2313479</v>
      </c>
      <c r="Q7" s="56">
        <v>1933672</v>
      </c>
      <c r="R7" s="56">
        <v>1948204</v>
      </c>
      <c r="S7" s="56">
        <v>1762378</v>
      </c>
      <c r="T7" s="56">
        <v>1870553</v>
      </c>
      <c r="U7" s="56">
        <v>1707963</v>
      </c>
      <c r="V7" s="56">
        <v>1715346</v>
      </c>
      <c r="W7" s="56">
        <v>1379618</v>
      </c>
      <c r="X7" s="56">
        <v>1410956</v>
      </c>
      <c r="Y7" s="56">
        <v>1175673</v>
      </c>
      <c r="Z7" s="56">
        <v>1251126</v>
      </c>
      <c r="AA7" s="56">
        <v>1116102</v>
      </c>
      <c r="AB7" s="56">
        <v>1183880</v>
      </c>
      <c r="AC7" s="56">
        <v>1001015</v>
      </c>
      <c r="AD7" s="56">
        <v>1065300</v>
      </c>
      <c r="AE7" s="56">
        <v>935482</v>
      </c>
    </row>
    <row r="8" spans="1:31" s="88" customFormat="1" ht="12.9" customHeight="1">
      <c r="A8" s="55" t="s">
        <v>544</v>
      </c>
      <c r="B8" s="55" t="s">
        <v>588</v>
      </c>
      <c r="C8" s="56">
        <v>138583</v>
      </c>
      <c r="D8" s="56">
        <v>118882</v>
      </c>
      <c r="E8" s="56">
        <v>115832</v>
      </c>
      <c r="F8" s="56">
        <v>106422</v>
      </c>
      <c r="G8" s="56">
        <v>86037</v>
      </c>
      <c r="H8" s="56">
        <v>85916</v>
      </c>
      <c r="I8" s="56">
        <v>65769</v>
      </c>
      <c r="J8" s="56">
        <v>52843</v>
      </c>
      <c r="K8" s="56">
        <v>46346</v>
      </c>
      <c r="L8" s="56">
        <v>46333</v>
      </c>
      <c r="M8" s="56">
        <v>33290</v>
      </c>
      <c r="N8" s="56">
        <v>31503</v>
      </c>
      <c r="O8" s="56">
        <v>27918</v>
      </c>
      <c r="P8" s="56">
        <v>26191</v>
      </c>
      <c r="Q8" s="56">
        <v>13593</v>
      </c>
      <c r="R8" s="56">
        <v>14853</v>
      </c>
      <c r="S8" s="56">
        <v>15198</v>
      </c>
      <c r="T8" s="56">
        <v>32961</v>
      </c>
      <c r="U8" s="56">
        <v>31996</v>
      </c>
      <c r="V8" s="56">
        <v>32910</v>
      </c>
      <c r="W8" s="56">
        <v>30236</v>
      </c>
      <c r="X8" s="56">
        <v>30049</v>
      </c>
      <c r="Y8" s="56">
        <v>22398</v>
      </c>
      <c r="Z8" s="56">
        <v>21661</v>
      </c>
      <c r="AA8" s="56">
        <v>16804</v>
      </c>
      <c r="AB8" s="56">
        <v>15479</v>
      </c>
      <c r="AC8" s="56">
        <v>12909</v>
      </c>
      <c r="AD8" s="56">
        <v>18939</v>
      </c>
      <c r="AE8" s="56">
        <v>17656</v>
      </c>
    </row>
    <row r="9" spans="1:31" s="88" customFormat="1" ht="12.9" customHeight="1">
      <c r="A9" s="53" t="s">
        <v>569</v>
      </c>
      <c r="B9" s="53" t="s">
        <v>570</v>
      </c>
      <c r="C9" s="54">
        <f>SUM(C10:C13)</f>
        <v>26869437</v>
      </c>
      <c r="D9" s="54">
        <f t="shared" ref="D9:L9" si="10">SUM(D10:D13)</f>
        <v>28533186</v>
      </c>
      <c r="E9" s="54">
        <f t="shared" si="10"/>
        <v>26801309</v>
      </c>
      <c r="F9" s="54">
        <f t="shared" si="10"/>
        <v>27135108</v>
      </c>
      <c r="G9" s="54">
        <f t="shared" si="10"/>
        <v>26497707</v>
      </c>
      <c r="H9" s="54">
        <f t="shared" si="10"/>
        <v>26109605</v>
      </c>
      <c r="I9" s="54">
        <f t="shared" si="10"/>
        <v>25711076</v>
      </c>
      <c r="J9" s="54">
        <f t="shared" si="10"/>
        <v>25353111</v>
      </c>
      <c r="K9" s="54">
        <f t="shared" si="10"/>
        <v>25591568</v>
      </c>
      <c r="L9" s="54">
        <f t="shared" si="10"/>
        <v>25505141</v>
      </c>
      <c r="M9" s="54">
        <f>SUM(M10:M13)</f>
        <v>24985917</v>
      </c>
      <c r="N9" s="54">
        <f t="shared" ref="N9:O9" si="11">SUM(N10:N13)</f>
        <v>24786096</v>
      </c>
      <c r="O9" s="54">
        <f t="shared" si="11"/>
        <v>24988109</v>
      </c>
      <c r="P9" s="54">
        <f t="shared" ref="P9:Q9" si="12">SUM(P10:P13)</f>
        <v>25743288</v>
      </c>
      <c r="Q9" s="54">
        <f t="shared" si="12"/>
        <v>24842278</v>
      </c>
      <c r="R9" s="54">
        <f t="shared" ref="R9:S9" si="13">SUM(R10:R13)</f>
        <v>25445111</v>
      </c>
      <c r="S9" s="54">
        <f t="shared" si="13"/>
        <v>25783625</v>
      </c>
      <c r="T9" s="54">
        <f t="shared" ref="T9:U9" si="14">SUM(T10:T13)</f>
        <v>26375229</v>
      </c>
      <c r="U9" s="54">
        <f t="shared" si="14"/>
        <v>25341561</v>
      </c>
      <c r="V9" s="54">
        <f t="shared" ref="V9:W9" si="15">SUM(V10:V13)</f>
        <v>25443487</v>
      </c>
      <c r="W9" s="54">
        <f t="shared" si="15"/>
        <v>26920917</v>
      </c>
      <c r="X9" s="54">
        <f t="shared" ref="X9:Y9" si="16">SUM(X10:X13)</f>
        <v>25665431</v>
      </c>
      <c r="Y9" s="54">
        <f t="shared" si="16"/>
        <v>24847907</v>
      </c>
      <c r="Z9" s="54">
        <f t="shared" ref="Z9:AA9" si="17">SUM(Z10:Z13)</f>
        <v>24766277</v>
      </c>
      <c r="AA9" s="54">
        <f t="shared" si="17"/>
        <v>24705817</v>
      </c>
      <c r="AB9" s="54">
        <f t="shared" ref="AB9:AD9" si="18">SUM(AB10:AB13)</f>
        <v>26214839</v>
      </c>
      <c r="AC9" s="54">
        <f t="shared" si="18"/>
        <v>24383541</v>
      </c>
      <c r="AD9" s="54">
        <f t="shared" si="18"/>
        <v>26996854</v>
      </c>
      <c r="AE9" s="54">
        <f t="shared" ref="AE9" si="19">SUM(AE10:AE13)</f>
        <v>26095253</v>
      </c>
    </row>
    <row r="10" spans="1:31" s="88" customFormat="1" ht="12.9" customHeight="1">
      <c r="A10" s="55" t="s">
        <v>542</v>
      </c>
      <c r="B10" s="55" t="s">
        <v>543</v>
      </c>
      <c r="C10" s="56">
        <f>18965644</f>
        <v>18965644</v>
      </c>
      <c r="D10" s="56">
        <v>19216776</v>
      </c>
      <c r="E10" s="56">
        <v>17302684</v>
      </c>
      <c r="F10" s="56">
        <v>17095853</v>
      </c>
      <c r="G10" s="56">
        <v>15458345</v>
      </c>
      <c r="H10" s="56">
        <v>15147661</v>
      </c>
      <c r="I10" s="56">
        <v>14774099</v>
      </c>
      <c r="J10" s="56">
        <v>14715703</v>
      </c>
      <c r="K10" s="56">
        <v>15256825</v>
      </c>
      <c r="L10" s="56">
        <v>15541499</v>
      </c>
      <c r="M10" s="56">
        <v>14277156</v>
      </c>
      <c r="N10" s="56">
        <v>14355426</v>
      </c>
      <c r="O10" s="56">
        <v>14876246</v>
      </c>
      <c r="P10" s="56">
        <v>15696845</v>
      </c>
      <c r="Q10" s="56">
        <v>15693750</v>
      </c>
      <c r="R10" s="56">
        <v>16154585</v>
      </c>
      <c r="S10" s="56">
        <v>16626707</v>
      </c>
      <c r="T10" s="56">
        <v>17152887</v>
      </c>
      <c r="U10" s="56">
        <v>16536132</v>
      </c>
      <c r="V10" s="56">
        <v>17102767</v>
      </c>
      <c r="W10" s="56">
        <v>18658921</v>
      </c>
      <c r="X10" s="56">
        <v>17376465</v>
      </c>
      <c r="Y10" s="56">
        <v>16509247</v>
      </c>
      <c r="Z10" s="56">
        <v>16288004</v>
      </c>
      <c r="AA10" s="56">
        <v>16633772</v>
      </c>
      <c r="AB10" s="56">
        <v>18479617</v>
      </c>
      <c r="AC10" s="56">
        <v>16651724</v>
      </c>
      <c r="AD10" s="56">
        <v>19227419</v>
      </c>
      <c r="AE10" s="56">
        <v>18368565</v>
      </c>
    </row>
    <row r="11" spans="1:31" s="88" customFormat="1" ht="12.9" customHeight="1">
      <c r="A11" s="55" t="s">
        <v>539</v>
      </c>
      <c r="B11" s="55" t="s">
        <v>540</v>
      </c>
      <c r="C11" s="56">
        <v>3411742</v>
      </c>
      <c r="D11" s="56">
        <v>3649259</v>
      </c>
      <c r="E11" s="56">
        <v>3448949</v>
      </c>
      <c r="F11" s="56">
        <v>3657128</v>
      </c>
      <c r="G11" s="56">
        <v>4908616</v>
      </c>
      <c r="H11" s="56">
        <v>4680497</v>
      </c>
      <c r="I11" s="56">
        <v>4935389</v>
      </c>
      <c r="J11" s="56">
        <v>4759101</v>
      </c>
      <c r="K11" s="56">
        <v>4636263</v>
      </c>
      <c r="L11" s="56">
        <v>4382981</v>
      </c>
      <c r="M11" s="56">
        <v>5469150</v>
      </c>
      <c r="N11" s="56">
        <v>5563537</v>
      </c>
      <c r="O11" s="56">
        <v>5476817</v>
      </c>
      <c r="P11" s="56">
        <v>5359782</v>
      </c>
      <c r="Q11" s="56">
        <v>4974683</v>
      </c>
      <c r="R11" s="56">
        <v>5118393</v>
      </c>
      <c r="S11" s="56">
        <v>4975103</v>
      </c>
      <c r="T11" s="56">
        <v>5044863</v>
      </c>
      <c r="U11" s="56">
        <v>4929829</v>
      </c>
      <c r="V11" s="56">
        <v>4982511</v>
      </c>
      <c r="W11" s="56">
        <v>5040403</v>
      </c>
      <c r="X11" s="56">
        <v>4978906</v>
      </c>
      <c r="Y11" s="56">
        <v>4998708</v>
      </c>
      <c r="Z11" s="56">
        <v>5263531</v>
      </c>
      <c r="AA11" s="56">
        <v>5014873</v>
      </c>
      <c r="AB11" s="56">
        <v>4527587</v>
      </c>
      <c r="AC11" s="56">
        <v>4856218</v>
      </c>
      <c r="AD11" s="56">
        <v>4949409</v>
      </c>
      <c r="AE11" s="56">
        <v>4961698</v>
      </c>
    </row>
    <row r="12" spans="1:31" s="88" customFormat="1" ht="12.9" customHeight="1">
      <c r="A12" s="55" t="s">
        <v>586</v>
      </c>
      <c r="B12" s="55" t="s">
        <v>587</v>
      </c>
      <c r="C12" s="56">
        <v>4231822</v>
      </c>
      <c r="D12" s="56">
        <v>5410967</v>
      </c>
      <c r="E12" s="56">
        <v>5830089</v>
      </c>
      <c r="F12" s="56">
        <v>6158588</v>
      </c>
      <c r="G12" s="56">
        <v>5916928</v>
      </c>
      <c r="H12" s="56">
        <v>6068890</v>
      </c>
      <c r="I12" s="56">
        <v>5788285</v>
      </c>
      <c r="J12" s="56">
        <v>5687050</v>
      </c>
      <c r="K12" s="56">
        <v>5515256</v>
      </c>
      <c r="L12" s="56">
        <v>5398638</v>
      </c>
      <c r="M12" s="56">
        <v>5002900</v>
      </c>
      <c r="N12" s="56">
        <v>4634569</v>
      </c>
      <c r="O12" s="56">
        <v>4397256</v>
      </c>
      <c r="P12" s="56">
        <v>4479835</v>
      </c>
      <c r="Q12" s="56">
        <v>3957657</v>
      </c>
      <c r="R12" s="56">
        <v>3928628</v>
      </c>
      <c r="S12" s="56">
        <v>3927587</v>
      </c>
      <c r="T12" s="56">
        <v>3884036</v>
      </c>
      <c r="U12" s="56">
        <v>3592677</v>
      </c>
      <c r="V12" s="56">
        <v>3108175</v>
      </c>
      <c r="W12" s="56">
        <v>2937738</v>
      </c>
      <c r="X12" s="56">
        <v>3035779</v>
      </c>
      <c r="Y12" s="56">
        <v>3097073</v>
      </c>
      <c r="Z12" s="56">
        <v>2970298</v>
      </c>
      <c r="AA12" s="56">
        <v>2821987</v>
      </c>
      <c r="AB12" s="56">
        <v>2978667</v>
      </c>
      <c r="AC12" s="56">
        <v>2617835</v>
      </c>
      <c r="AD12" s="56">
        <v>2572914</v>
      </c>
      <c r="AE12" s="56">
        <v>2438284</v>
      </c>
    </row>
    <row r="13" spans="1:31" s="88" customFormat="1" ht="12.9" customHeight="1">
      <c r="A13" s="55" t="s">
        <v>544</v>
      </c>
      <c r="B13" s="55" t="s">
        <v>588</v>
      </c>
      <c r="C13" s="56">
        <v>260229</v>
      </c>
      <c r="D13" s="56">
        <v>256184</v>
      </c>
      <c r="E13" s="56">
        <v>219587</v>
      </c>
      <c r="F13" s="56">
        <v>223539</v>
      </c>
      <c r="G13" s="56">
        <v>213818</v>
      </c>
      <c r="H13" s="56">
        <v>212557</v>
      </c>
      <c r="I13" s="56">
        <v>213303</v>
      </c>
      <c r="J13" s="56">
        <v>191257</v>
      </c>
      <c r="K13" s="56">
        <v>183224</v>
      </c>
      <c r="L13" s="56">
        <v>182023</v>
      </c>
      <c r="M13" s="56">
        <v>236711</v>
      </c>
      <c r="N13" s="56">
        <v>232564</v>
      </c>
      <c r="O13" s="56">
        <v>237790</v>
      </c>
      <c r="P13" s="56">
        <v>206826</v>
      </c>
      <c r="Q13" s="56">
        <v>216188</v>
      </c>
      <c r="R13" s="56">
        <v>243505</v>
      </c>
      <c r="S13" s="56">
        <v>254228</v>
      </c>
      <c r="T13" s="56">
        <v>293443</v>
      </c>
      <c r="U13" s="56">
        <v>282923</v>
      </c>
      <c r="V13" s="56">
        <v>250034</v>
      </c>
      <c r="W13" s="56">
        <v>283855</v>
      </c>
      <c r="X13" s="56">
        <v>274281</v>
      </c>
      <c r="Y13" s="56">
        <v>242879</v>
      </c>
      <c r="Z13" s="56">
        <v>244444</v>
      </c>
      <c r="AA13" s="56">
        <v>235185</v>
      </c>
      <c r="AB13" s="56">
        <v>228968</v>
      </c>
      <c r="AC13" s="56">
        <v>257764</v>
      </c>
      <c r="AD13" s="56">
        <v>247112</v>
      </c>
      <c r="AE13" s="56">
        <v>326706</v>
      </c>
    </row>
    <row r="14" spans="1:31" s="88" customFormat="1" ht="12.9" customHeight="1">
      <c r="A14" s="53" t="s">
        <v>581</v>
      </c>
      <c r="B14" s="53" t="s">
        <v>582</v>
      </c>
      <c r="C14" s="54">
        <f>C4+C9</f>
        <v>58917497</v>
      </c>
      <c r="D14" s="54">
        <f t="shared" ref="D14:L14" si="20">D4+D9</f>
        <v>62159480</v>
      </c>
      <c r="E14" s="54">
        <f t="shared" si="20"/>
        <v>61293527</v>
      </c>
      <c r="F14" s="54">
        <f t="shared" si="20"/>
        <v>62198379</v>
      </c>
      <c r="G14" s="54">
        <f t="shared" si="20"/>
        <v>61710466</v>
      </c>
      <c r="H14" s="54">
        <f t="shared" si="20"/>
        <v>62345599</v>
      </c>
      <c r="I14" s="54">
        <f t="shared" si="20"/>
        <v>62461943</v>
      </c>
      <c r="J14" s="54">
        <f t="shared" si="20"/>
        <v>62055461</v>
      </c>
      <c r="K14" s="54">
        <f t="shared" si="20"/>
        <v>62596114</v>
      </c>
      <c r="L14" s="54">
        <f t="shared" si="20"/>
        <v>63435850</v>
      </c>
      <c r="M14" s="54">
        <f>M4+M9</f>
        <v>63578570</v>
      </c>
      <c r="N14" s="54">
        <f t="shared" ref="N14:O14" si="21">N4+N9</f>
        <v>63357405</v>
      </c>
      <c r="O14" s="54">
        <f t="shared" si="21"/>
        <v>63233518</v>
      </c>
      <c r="P14" s="54">
        <f t="shared" ref="P14:Q14" si="22">P4+P9</f>
        <v>63675936</v>
      </c>
      <c r="Q14" s="54">
        <f t="shared" si="22"/>
        <v>62072033</v>
      </c>
      <c r="R14" s="54">
        <f t="shared" ref="R14:S14" si="23">R4+R9</f>
        <v>62267384</v>
      </c>
      <c r="S14" s="54">
        <f t="shared" si="23"/>
        <v>62696576</v>
      </c>
      <c r="T14" s="54">
        <f t="shared" ref="T14:U14" si="24">T4+T9</f>
        <v>64420808</v>
      </c>
      <c r="U14" s="54">
        <f t="shared" si="24"/>
        <v>65059956</v>
      </c>
      <c r="V14" s="54">
        <f t="shared" ref="V14:W14" si="25">V4+V9</f>
        <v>66319018</v>
      </c>
      <c r="W14" s="54">
        <f t="shared" si="25"/>
        <v>67560408</v>
      </c>
      <c r="X14" s="54">
        <f t="shared" ref="X14:Y14" si="26">X4+X9</f>
        <v>66256644</v>
      </c>
      <c r="Y14" s="54">
        <f t="shared" si="26"/>
        <v>65931794</v>
      </c>
      <c r="Z14" s="54">
        <f t="shared" ref="Z14:AA14" si="27">Z4+Z9</f>
        <v>66330987</v>
      </c>
      <c r="AA14" s="54">
        <f t="shared" si="27"/>
        <v>66991256</v>
      </c>
      <c r="AB14" s="54">
        <f t="shared" ref="AB14:AD14" si="28">AB4+AB9</f>
        <v>69294211</v>
      </c>
      <c r="AC14" s="54">
        <f t="shared" si="28"/>
        <v>68249792</v>
      </c>
      <c r="AD14" s="54">
        <f t="shared" si="28"/>
        <v>71845558</v>
      </c>
      <c r="AE14" s="54">
        <f t="shared" ref="AE14" si="29">AE4+AE9</f>
        <v>71389717</v>
      </c>
    </row>
    <row r="15" spans="1:31" s="88" customFormat="1" ht="12.9" customHeight="1">
      <c r="A15" s="79" t="s">
        <v>589</v>
      </c>
      <c r="B15" s="79" t="s">
        <v>590</v>
      </c>
      <c r="C15" s="56"/>
      <c r="D15" s="56"/>
      <c r="E15" s="57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s="88" customFormat="1" ht="12.9" customHeight="1">
      <c r="A16" s="53" t="s">
        <v>559</v>
      </c>
      <c r="B16" s="53" t="s">
        <v>560</v>
      </c>
      <c r="C16" s="54">
        <f t="shared" ref="C16:L16" si="30">SUM(C17:C20)</f>
        <v>-2604564</v>
      </c>
      <c r="D16" s="54">
        <f t="shared" si="30"/>
        <v>-2605673</v>
      </c>
      <c r="E16" s="54">
        <f t="shared" si="30"/>
        <v>-2649663</v>
      </c>
      <c r="F16" s="54">
        <f t="shared" si="30"/>
        <v>-2717019</v>
      </c>
      <c r="G16" s="54">
        <f t="shared" si="30"/>
        <v>-2760936</v>
      </c>
      <c r="H16" s="54">
        <f t="shared" si="30"/>
        <v>-2947597</v>
      </c>
      <c r="I16" s="54">
        <f t="shared" si="30"/>
        <v>-2857250</v>
      </c>
      <c r="J16" s="54">
        <f t="shared" si="30"/>
        <v>-2499418</v>
      </c>
      <c r="K16" s="54">
        <f t="shared" si="30"/>
        <v>-2310676</v>
      </c>
      <c r="L16" s="54">
        <f t="shared" si="30"/>
        <v>-2431346</v>
      </c>
      <c r="M16" s="54">
        <f>SUM(M17:M20)</f>
        <v>-2200622</v>
      </c>
      <c r="N16" s="54">
        <f t="shared" ref="N16:O16" si="31">SUM(N17:N20)</f>
        <v>-2277554</v>
      </c>
      <c r="O16" s="54">
        <f t="shared" si="31"/>
        <v>-2163756</v>
      </c>
      <c r="P16" s="54">
        <f t="shared" ref="P16:Q16" si="32">SUM(P17:P20)</f>
        <v>-2301158</v>
      </c>
      <c r="Q16" s="54">
        <f t="shared" si="32"/>
        <v>-1999906</v>
      </c>
      <c r="R16" s="54">
        <f t="shared" ref="R16:S16" si="33">SUM(R17:R20)</f>
        <v>-1983233</v>
      </c>
      <c r="S16" s="54">
        <f t="shared" si="33"/>
        <v>-1831539</v>
      </c>
      <c r="T16" s="54">
        <f t="shared" ref="T16:U16" si="34">SUM(T17:T20)</f>
        <v>-1918929</v>
      </c>
      <c r="U16" s="54">
        <f t="shared" si="34"/>
        <v>-1722645</v>
      </c>
      <c r="V16" s="54">
        <f t="shared" ref="V16:W16" si="35">SUM(V17:V20)</f>
        <v>-1712157.24367</v>
      </c>
      <c r="W16" s="54">
        <f t="shared" si="35"/>
        <v>-1470658</v>
      </c>
      <c r="X16" s="54">
        <f t="shared" ref="X16:Y16" si="36">SUM(X17:X20)</f>
        <v>-1497898</v>
      </c>
      <c r="Y16" s="54">
        <f t="shared" si="36"/>
        <v>-1277458</v>
      </c>
      <c r="Z16" s="54">
        <f t="shared" ref="Z16:AA16" si="37">SUM(Z17:Z20)</f>
        <v>-1320178</v>
      </c>
      <c r="AA16" s="54">
        <f t="shared" si="37"/>
        <v>-1237243</v>
      </c>
      <c r="AB16" s="54">
        <f t="shared" ref="AB16:AD16" si="38">SUM(AB17:AB20)</f>
        <v>-1279247</v>
      </c>
      <c r="AC16" s="54">
        <f t="shared" si="38"/>
        <v>-1147233</v>
      </c>
      <c r="AD16" s="54">
        <f t="shared" si="38"/>
        <v>-1208470</v>
      </c>
      <c r="AE16" s="54">
        <f t="shared" ref="AE16" si="39">SUM(AE17:AE20)</f>
        <v>-1107220</v>
      </c>
    </row>
    <row r="17" spans="1:31" s="88" customFormat="1" ht="12.9" customHeight="1">
      <c r="A17" s="55" t="s">
        <v>542</v>
      </c>
      <c r="B17" s="55" t="s">
        <v>543</v>
      </c>
      <c r="C17" s="56">
        <v>-288859</v>
      </c>
      <c r="D17" s="56">
        <v>-285604</v>
      </c>
      <c r="E17" s="56">
        <v>-305168</v>
      </c>
      <c r="F17" s="56">
        <v>-316453</v>
      </c>
      <c r="G17" s="56">
        <v>-340170</v>
      </c>
      <c r="H17" s="56">
        <v>-366047</v>
      </c>
      <c r="I17" s="56">
        <v>-364336</v>
      </c>
      <c r="J17" s="56">
        <v>-333647</v>
      </c>
      <c r="K17" s="56">
        <v>-336188</v>
      </c>
      <c r="L17" s="56">
        <v>-350978</v>
      </c>
      <c r="M17" s="56">
        <v>-360401</v>
      </c>
      <c r="N17" s="56">
        <v>-359101</v>
      </c>
      <c r="O17" s="56">
        <v>-352541</v>
      </c>
      <c r="P17" s="56">
        <v>-347653</v>
      </c>
      <c r="Q17" s="56">
        <v>-349690</v>
      </c>
      <c r="R17" s="56">
        <v>-354013</v>
      </c>
      <c r="S17" s="56">
        <v>-359792</v>
      </c>
      <c r="T17" s="56">
        <v>-365784</v>
      </c>
      <c r="U17" s="56">
        <v>-315786</v>
      </c>
      <c r="V17" s="56">
        <v>-311252</v>
      </c>
      <c r="W17" s="56">
        <v>-306472</v>
      </c>
      <c r="X17" s="56">
        <v>-321148</v>
      </c>
      <c r="Y17" s="56">
        <v>-292343</v>
      </c>
      <c r="Z17" s="56">
        <v>-288382</v>
      </c>
      <c r="AA17" s="56">
        <v>-286758</v>
      </c>
      <c r="AB17" s="56">
        <v>-285325</v>
      </c>
      <c r="AC17" s="56">
        <v>-228015</v>
      </c>
      <c r="AD17" s="56">
        <v>-228436</v>
      </c>
      <c r="AE17" s="56">
        <v>-229600</v>
      </c>
    </row>
    <row r="18" spans="1:31" s="88" customFormat="1" ht="12.9" customHeight="1">
      <c r="A18" s="55" t="s">
        <v>539</v>
      </c>
      <c r="B18" s="55" t="s">
        <v>540</v>
      </c>
      <c r="C18" s="56">
        <v>-539526</v>
      </c>
      <c r="D18" s="56">
        <v>-497105</v>
      </c>
      <c r="E18" s="56">
        <v>-468820</v>
      </c>
      <c r="F18" s="56">
        <v>-455457</v>
      </c>
      <c r="G18" s="56">
        <v>-465699</v>
      </c>
      <c r="H18" s="56">
        <v>-478668</v>
      </c>
      <c r="I18" s="56">
        <v>-450325</v>
      </c>
      <c r="J18" s="56">
        <v>-385618</v>
      </c>
      <c r="K18" s="56">
        <v>-383799</v>
      </c>
      <c r="L18" s="56">
        <v>-388292</v>
      </c>
      <c r="M18" s="56">
        <v>-353745</v>
      </c>
      <c r="N18" s="56">
        <v>-361976</v>
      </c>
      <c r="O18" s="56">
        <v>-386185</v>
      </c>
      <c r="P18" s="56">
        <v>-429710</v>
      </c>
      <c r="Q18" s="56">
        <v>-437966</v>
      </c>
      <c r="R18" s="56">
        <v>-435404</v>
      </c>
      <c r="S18" s="56">
        <v>-412696</v>
      </c>
      <c r="T18" s="56">
        <v>-415189</v>
      </c>
      <c r="U18" s="56">
        <v>-368491</v>
      </c>
      <c r="V18" s="56">
        <v>-357825</v>
      </c>
      <c r="W18" s="56">
        <v>-338683</v>
      </c>
      <c r="X18" s="56">
        <v>-325078</v>
      </c>
      <c r="Y18" s="56">
        <v>-277771</v>
      </c>
      <c r="Z18" s="56">
        <v>-272062</v>
      </c>
      <c r="AA18" s="56">
        <v>-281662</v>
      </c>
      <c r="AB18" s="56">
        <v>-283509</v>
      </c>
      <c r="AC18" s="56">
        <v>-324545</v>
      </c>
      <c r="AD18" s="56">
        <v>-336987</v>
      </c>
      <c r="AE18" s="56">
        <v>-329531</v>
      </c>
    </row>
    <row r="19" spans="1:31" s="88" customFormat="1" ht="12.9" customHeight="1">
      <c r="A19" s="55" t="s">
        <v>586</v>
      </c>
      <c r="B19" s="55" t="s">
        <v>587</v>
      </c>
      <c r="C19" s="56">
        <v>-1739333</v>
      </c>
      <c r="D19" s="56">
        <v>-1770088</v>
      </c>
      <c r="E19" s="56">
        <v>-1816378</v>
      </c>
      <c r="F19" s="56">
        <v>-1886281</v>
      </c>
      <c r="G19" s="56">
        <v>-1917346</v>
      </c>
      <c r="H19" s="56">
        <v>-2060693</v>
      </c>
      <c r="I19" s="56">
        <v>-2013430</v>
      </c>
      <c r="J19" s="56">
        <v>-1758827</v>
      </c>
      <c r="K19" s="56">
        <v>-1570122</v>
      </c>
      <c r="L19" s="56">
        <v>-1668232</v>
      </c>
      <c r="M19" s="56">
        <v>-1468530</v>
      </c>
      <c r="N19" s="56">
        <v>-1538339</v>
      </c>
      <c r="O19" s="56">
        <v>-1409737</v>
      </c>
      <c r="P19" s="56">
        <v>-1509836</v>
      </c>
      <c r="Q19" s="56">
        <v>-1211105</v>
      </c>
      <c r="R19" s="56">
        <v>-1192361</v>
      </c>
      <c r="S19" s="56">
        <v>-1058122</v>
      </c>
      <c r="T19" s="56">
        <v>-1137130</v>
      </c>
      <c r="U19" s="56">
        <v>-1037412</v>
      </c>
      <c r="V19" s="56">
        <v>-1043366</v>
      </c>
      <c r="W19" s="56">
        <v>-827727</v>
      </c>
      <c r="X19" s="56">
        <v>-853216</v>
      </c>
      <c r="Y19" s="56">
        <v>-707795</v>
      </c>
      <c r="Z19" s="56">
        <v>-760392</v>
      </c>
      <c r="AA19" s="56">
        <v>-671766</v>
      </c>
      <c r="AB19" s="56">
        <v>-713680</v>
      </c>
      <c r="AC19" s="56">
        <v>-599267</v>
      </c>
      <c r="AD19" s="56">
        <v>-647772</v>
      </c>
      <c r="AE19" s="56">
        <v>-553407</v>
      </c>
    </row>
    <row r="20" spans="1:31" ht="12.9" customHeight="1">
      <c r="A20" s="55" t="s">
        <v>544</v>
      </c>
      <c r="B20" s="55" t="s">
        <v>588</v>
      </c>
      <c r="C20" s="56">
        <v>-36846</v>
      </c>
      <c r="D20" s="56">
        <v>-52876</v>
      </c>
      <c r="E20" s="56">
        <v>-59297</v>
      </c>
      <c r="F20" s="56">
        <v>-58828</v>
      </c>
      <c r="G20" s="56">
        <v>-37721</v>
      </c>
      <c r="H20" s="56">
        <v>-42189</v>
      </c>
      <c r="I20" s="56">
        <v>-29159</v>
      </c>
      <c r="J20" s="56">
        <v>-21326</v>
      </c>
      <c r="K20" s="56">
        <v>-20567</v>
      </c>
      <c r="L20" s="56">
        <v>-23844</v>
      </c>
      <c r="M20" s="56">
        <v>-17946</v>
      </c>
      <c r="N20" s="56">
        <v>-18138</v>
      </c>
      <c r="O20" s="56">
        <v>-15293</v>
      </c>
      <c r="P20" s="56">
        <v>-13959</v>
      </c>
      <c r="Q20" s="56">
        <v>-1145</v>
      </c>
      <c r="R20" s="56">
        <v>-1455</v>
      </c>
      <c r="S20" s="56">
        <v>-929</v>
      </c>
      <c r="T20" s="56">
        <v>-826</v>
      </c>
      <c r="U20" s="56">
        <v>-956</v>
      </c>
      <c r="V20" s="56">
        <v>285.75633000000056</v>
      </c>
      <c r="W20" s="56">
        <v>2224</v>
      </c>
      <c r="X20" s="56">
        <v>1544</v>
      </c>
      <c r="Y20" s="56">
        <v>451</v>
      </c>
      <c r="Z20" s="56">
        <v>658</v>
      </c>
      <c r="AA20" s="56">
        <v>2943</v>
      </c>
      <c r="AB20" s="56">
        <v>3267</v>
      </c>
      <c r="AC20" s="56">
        <v>4594</v>
      </c>
      <c r="AD20" s="56">
        <v>4725</v>
      </c>
      <c r="AE20" s="56">
        <v>5318</v>
      </c>
    </row>
    <row r="21" spans="1:31" ht="12.9" customHeight="1">
      <c r="A21" s="53" t="s">
        <v>569</v>
      </c>
      <c r="B21" s="53" t="s">
        <v>570</v>
      </c>
      <c r="C21" s="54">
        <f t="shared" ref="C21:L21" si="40">SUM(C22:C25)</f>
        <v>-2066921</v>
      </c>
      <c r="D21" s="54">
        <f t="shared" si="40"/>
        <v>-2869323</v>
      </c>
      <c r="E21" s="54">
        <f t="shared" si="40"/>
        <v>-2799342</v>
      </c>
      <c r="F21" s="54">
        <f t="shared" si="40"/>
        <v>-2963234</v>
      </c>
      <c r="G21" s="54">
        <f t="shared" si="40"/>
        <v>-3246050</v>
      </c>
      <c r="H21" s="54">
        <f t="shared" si="40"/>
        <v>-3402118</v>
      </c>
      <c r="I21" s="54">
        <f t="shared" si="40"/>
        <v>-3389271</v>
      </c>
      <c r="J21" s="54">
        <f t="shared" si="40"/>
        <v>-3283434</v>
      </c>
      <c r="K21" s="54">
        <f t="shared" si="40"/>
        <v>-3257029</v>
      </c>
      <c r="L21" s="54">
        <f t="shared" si="40"/>
        <v>-3171251</v>
      </c>
      <c r="M21" s="54">
        <f>SUM(M22:M25)</f>
        <v>-3149770</v>
      </c>
      <c r="N21" s="54">
        <f t="shared" ref="N21:O21" si="41">SUM(N22:N25)</f>
        <v>-2929218</v>
      </c>
      <c r="O21" s="54">
        <f t="shared" si="41"/>
        <v>-2797951</v>
      </c>
      <c r="P21" s="54">
        <f t="shared" ref="P21:Q21" si="42">SUM(P22:P25)</f>
        <v>-2921089</v>
      </c>
      <c r="Q21" s="54">
        <f t="shared" si="42"/>
        <v>-2462251</v>
      </c>
      <c r="R21" s="54">
        <f t="shared" ref="R21:S21" si="43">SUM(R22:R25)</f>
        <v>-2484667</v>
      </c>
      <c r="S21" s="54">
        <f t="shared" si="43"/>
        <v>-2474805</v>
      </c>
      <c r="T21" s="54">
        <f t="shared" ref="T21:U21" si="44">SUM(T22:T25)</f>
        <v>-2518985</v>
      </c>
      <c r="U21" s="54">
        <f t="shared" si="44"/>
        <v>-2372214</v>
      </c>
      <c r="V21" s="54">
        <f t="shared" ref="V21:W21" si="45">SUM(V22:V25)</f>
        <v>-1981016</v>
      </c>
      <c r="W21" s="54">
        <f t="shared" si="45"/>
        <v>-1909172</v>
      </c>
      <c r="X21" s="54">
        <f t="shared" ref="X21:Y21" si="46">SUM(X22:X25)</f>
        <v>-1814357</v>
      </c>
      <c r="Y21" s="54">
        <f t="shared" si="46"/>
        <v>-1918368</v>
      </c>
      <c r="Z21" s="54">
        <f t="shared" ref="Z21:AA21" si="47">SUM(Z22:Z25)</f>
        <v>-1872451</v>
      </c>
      <c r="AA21" s="54">
        <f t="shared" si="47"/>
        <v>-1840924</v>
      </c>
      <c r="AB21" s="54">
        <f t="shared" ref="AB21:AD21" si="48">SUM(AB22:AB25)</f>
        <v>-1879178</v>
      </c>
      <c r="AC21" s="54">
        <f t="shared" si="48"/>
        <v>-1651101</v>
      </c>
      <c r="AD21" s="54">
        <f t="shared" si="48"/>
        <v>-1699888</v>
      </c>
      <c r="AE21" s="54">
        <f t="shared" ref="AE21" si="49">SUM(AE22:AE25)</f>
        <v>-1667483</v>
      </c>
    </row>
    <row r="22" spans="1:31" ht="12.9" customHeight="1">
      <c r="A22" s="55" t="s">
        <v>542</v>
      </c>
      <c r="B22" s="55" t="s">
        <v>543</v>
      </c>
      <c r="C22" s="56">
        <v>-178683</v>
      </c>
      <c r="D22" s="56">
        <v>-181380</v>
      </c>
      <c r="E22" s="56">
        <v>-165966</v>
      </c>
      <c r="F22" s="56">
        <v>-168568</v>
      </c>
      <c r="G22" s="56">
        <v>-126604</v>
      </c>
      <c r="H22" s="56">
        <v>-136569</v>
      </c>
      <c r="I22" s="56">
        <v>-128464</v>
      </c>
      <c r="J22" s="56">
        <v>-126993</v>
      </c>
      <c r="K22" s="56">
        <v>-132467</v>
      </c>
      <c r="L22" s="56">
        <v>-109958</v>
      </c>
      <c r="M22" s="56">
        <v>-83969</v>
      </c>
      <c r="N22" s="56">
        <v>-81060</v>
      </c>
      <c r="O22" s="56">
        <v>-84360</v>
      </c>
      <c r="P22" s="56">
        <v>-82838</v>
      </c>
      <c r="Q22" s="56">
        <v>-80262</v>
      </c>
      <c r="R22" s="56">
        <v>-80800</v>
      </c>
      <c r="S22" s="56">
        <v>-84978</v>
      </c>
      <c r="T22" s="56">
        <v>-87707</v>
      </c>
      <c r="U22" s="56">
        <v>-77399</v>
      </c>
      <c r="V22" s="56">
        <v>-90177</v>
      </c>
      <c r="W22" s="56">
        <v>-97117</v>
      </c>
      <c r="X22" s="56">
        <v>-94630</v>
      </c>
      <c r="Y22" s="56">
        <v>-110605</v>
      </c>
      <c r="Z22" s="56">
        <v>-111520</v>
      </c>
      <c r="AA22" s="56">
        <v>-104946</v>
      </c>
      <c r="AB22" s="56">
        <v>-103216</v>
      </c>
      <c r="AC22" s="56">
        <v>-97880</v>
      </c>
      <c r="AD22" s="56">
        <v>-115945</v>
      </c>
      <c r="AE22" s="56">
        <v>-104294</v>
      </c>
    </row>
    <row r="23" spans="1:31" ht="12.9" customHeight="1">
      <c r="A23" s="55" t="s">
        <v>539</v>
      </c>
      <c r="B23" s="55" t="s">
        <v>540</v>
      </c>
      <c r="C23" s="56">
        <v>-231610</v>
      </c>
      <c r="D23" s="56">
        <v>-228445</v>
      </c>
      <c r="E23" s="56">
        <v>-264519</v>
      </c>
      <c r="F23" s="56">
        <v>-247324</v>
      </c>
      <c r="G23" s="56">
        <v>-327649</v>
      </c>
      <c r="H23" s="56">
        <v>-333719</v>
      </c>
      <c r="I23" s="56">
        <v>-322301</v>
      </c>
      <c r="J23" s="56">
        <v>-289483</v>
      </c>
      <c r="K23" s="56">
        <v>-281061</v>
      </c>
      <c r="L23" s="56">
        <v>-249795</v>
      </c>
      <c r="M23" s="56">
        <v>-377994</v>
      </c>
      <c r="N23" s="56">
        <v>-383901</v>
      </c>
      <c r="O23" s="56">
        <v>-370806</v>
      </c>
      <c r="P23" s="56">
        <v>-367598</v>
      </c>
      <c r="Q23" s="56">
        <v>-335956</v>
      </c>
      <c r="R23" s="56">
        <v>-332055</v>
      </c>
      <c r="S23" s="56">
        <v>-309387</v>
      </c>
      <c r="T23" s="56">
        <v>-301837</v>
      </c>
      <c r="U23" s="56">
        <v>-320453</v>
      </c>
      <c r="V23" s="56">
        <v>-340362</v>
      </c>
      <c r="W23" s="56">
        <v>-312562</v>
      </c>
      <c r="X23" s="56">
        <v>-231881</v>
      </c>
      <c r="Y23" s="56">
        <v>-263596</v>
      </c>
      <c r="Z23" s="56">
        <v>-255467</v>
      </c>
      <c r="AA23" s="56">
        <v>-272816</v>
      </c>
      <c r="AB23" s="56">
        <v>-207690</v>
      </c>
      <c r="AC23" s="56">
        <v>-230858</v>
      </c>
      <c r="AD23" s="56">
        <v>-244734</v>
      </c>
      <c r="AE23" s="56">
        <v>-251961</v>
      </c>
    </row>
    <row r="24" spans="1:31" ht="12.9" customHeight="1">
      <c r="A24" s="55" t="s">
        <v>586</v>
      </c>
      <c r="B24" s="55" t="s">
        <v>587</v>
      </c>
      <c r="C24" s="56">
        <v>-1632235</v>
      </c>
      <c r="D24" s="56">
        <v>-2409688</v>
      </c>
      <c r="E24" s="56">
        <v>-2337536</v>
      </c>
      <c r="F24" s="56">
        <v>-2511033</v>
      </c>
      <c r="G24" s="56">
        <v>-2753018</v>
      </c>
      <c r="H24" s="56">
        <v>-2888448</v>
      </c>
      <c r="I24" s="56">
        <v>-2891251</v>
      </c>
      <c r="J24" s="56">
        <v>-2840020</v>
      </c>
      <c r="K24" s="56">
        <v>-2816454</v>
      </c>
      <c r="L24" s="56">
        <v>-2782903</v>
      </c>
      <c r="M24" s="56">
        <v>-2631172</v>
      </c>
      <c r="N24" s="56">
        <v>-2408655</v>
      </c>
      <c r="O24" s="56">
        <v>-2287622</v>
      </c>
      <c r="P24" s="56">
        <v>-2422271</v>
      </c>
      <c r="Q24" s="56">
        <v>-2006144</v>
      </c>
      <c r="R24" s="56">
        <v>-2035439</v>
      </c>
      <c r="S24" s="56">
        <v>-2045127</v>
      </c>
      <c r="T24" s="56">
        <v>-2097640</v>
      </c>
      <c r="U24" s="56">
        <v>-1960171</v>
      </c>
      <c r="V24" s="56">
        <v>-1552866</v>
      </c>
      <c r="W24" s="56">
        <v>-1498224</v>
      </c>
      <c r="X24" s="56">
        <v>-1485944</v>
      </c>
      <c r="Y24" s="56">
        <v>-1509747</v>
      </c>
      <c r="Z24" s="56">
        <v>-1473843</v>
      </c>
      <c r="AA24" s="56">
        <v>-1435430</v>
      </c>
      <c r="AB24" s="56">
        <v>-1546021</v>
      </c>
      <c r="AC24" s="56">
        <v>-1302422</v>
      </c>
      <c r="AD24" s="56">
        <v>-1305787</v>
      </c>
      <c r="AE24" s="56">
        <v>-1280470</v>
      </c>
    </row>
    <row r="25" spans="1:31" ht="12.9" customHeight="1">
      <c r="A25" s="55" t="s">
        <v>544</v>
      </c>
      <c r="B25" s="55" t="s">
        <v>588</v>
      </c>
      <c r="C25" s="56">
        <v>-24393</v>
      </c>
      <c r="D25" s="56">
        <v>-49810</v>
      </c>
      <c r="E25" s="56">
        <v>-31321</v>
      </c>
      <c r="F25" s="56">
        <v>-36309</v>
      </c>
      <c r="G25" s="56">
        <v>-38779</v>
      </c>
      <c r="H25" s="56">
        <v>-43382</v>
      </c>
      <c r="I25" s="56">
        <v>-47255</v>
      </c>
      <c r="J25" s="56">
        <v>-26938</v>
      </c>
      <c r="K25" s="56">
        <v>-27047</v>
      </c>
      <c r="L25" s="56">
        <v>-28595</v>
      </c>
      <c r="M25" s="56">
        <v>-56635</v>
      </c>
      <c r="N25" s="56">
        <v>-55602</v>
      </c>
      <c r="O25" s="56">
        <v>-55163</v>
      </c>
      <c r="P25" s="56">
        <v>-48382</v>
      </c>
      <c r="Q25" s="56">
        <v>-39889</v>
      </c>
      <c r="R25" s="56">
        <v>-36373</v>
      </c>
      <c r="S25" s="56">
        <v>-35313</v>
      </c>
      <c r="T25" s="56">
        <v>-31801</v>
      </c>
      <c r="U25" s="56">
        <v>-14191</v>
      </c>
      <c r="V25" s="56">
        <v>2389</v>
      </c>
      <c r="W25" s="56">
        <v>-1269</v>
      </c>
      <c r="X25" s="56">
        <v>-1902</v>
      </c>
      <c r="Y25" s="56">
        <v>-34420</v>
      </c>
      <c r="Z25" s="56">
        <v>-31621</v>
      </c>
      <c r="AA25" s="56">
        <v>-27732</v>
      </c>
      <c r="AB25" s="56">
        <v>-22251</v>
      </c>
      <c r="AC25" s="56">
        <v>-19941</v>
      </c>
      <c r="AD25" s="56">
        <v>-33422</v>
      </c>
      <c r="AE25" s="56">
        <v>-30758</v>
      </c>
    </row>
    <row r="26" spans="1:31" ht="12.9" customHeight="1">
      <c r="A26" s="53" t="s">
        <v>581</v>
      </c>
      <c r="B26" s="53" t="s">
        <v>582</v>
      </c>
      <c r="C26" s="54">
        <f t="shared" ref="C26:L26" si="50">C16+C21</f>
        <v>-4671485</v>
      </c>
      <c r="D26" s="54">
        <f t="shared" si="50"/>
        <v>-5474996</v>
      </c>
      <c r="E26" s="54">
        <f t="shared" si="50"/>
        <v>-5449005</v>
      </c>
      <c r="F26" s="54">
        <f t="shared" si="50"/>
        <v>-5680253</v>
      </c>
      <c r="G26" s="54">
        <f t="shared" si="50"/>
        <v>-6006986</v>
      </c>
      <c r="H26" s="54">
        <f t="shared" si="50"/>
        <v>-6349715</v>
      </c>
      <c r="I26" s="54">
        <f t="shared" si="50"/>
        <v>-6246521</v>
      </c>
      <c r="J26" s="54">
        <f t="shared" si="50"/>
        <v>-5782852</v>
      </c>
      <c r="K26" s="54">
        <f t="shared" si="50"/>
        <v>-5567705</v>
      </c>
      <c r="L26" s="54">
        <f t="shared" si="50"/>
        <v>-5602597</v>
      </c>
      <c r="M26" s="54">
        <f>M16+M21</f>
        <v>-5350392</v>
      </c>
      <c r="N26" s="54">
        <f t="shared" ref="N26:O26" si="51">N16+N21</f>
        <v>-5206772</v>
      </c>
      <c r="O26" s="54">
        <f t="shared" si="51"/>
        <v>-4961707</v>
      </c>
      <c r="P26" s="54">
        <f t="shared" ref="P26:Q26" si="52">P16+P21</f>
        <v>-5222247</v>
      </c>
      <c r="Q26" s="54">
        <f t="shared" si="52"/>
        <v>-4462157</v>
      </c>
      <c r="R26" s="54">
        <f t="shared" ref="R26:S26" si="53">R16+R21</f>
        <v>-4467900</v>
      </c>
      <c r="S26" s="54">
        <f t="shared" si="53"/>
        <v>-4306344</v>
      </c>
      <c r="T26" s="54">
        <f t="shared" ref="T26:U26" si="54">T16+T21</f>
        <v>-4437914</v>
      </c>
      <c r="U26" s="54">
        <f t="shared" si="54"/>
        <v>-4094859</v>
      </c>
      <c r="V26" s="54">
        <f t="shared" ref="V26:W26" si="55">V16+V21</f>
        <v>-3693173.2436699998</v>
      </c>
      <c r="W26" s="54">
        <f t="shared" si="55"/>
        <v>-3379830</v>
      </c>
      <c r="X26" s="54">
        <f t="shared" ref="X26:Y26" si="56">X16+X21</f>
        <v>-3312255</v>
      </c>
      <c r="Y26" s="54">
        <f t="shared" si="56"/>
        <v>-3195826</v>
      </c>
      <c r="Z26" s="54">
        <f t="shared" ref="Z26:AA26" si="57">Z16+Z21</f>
        <v>-3192629</v>
      </c>
      <c r="AA26" s="54">
        <f t="shared" si="57"/>
        <v>-3078167</v>
      </c>
      <c r="AB26" s="54">
        <f t="shared" ref="AB26:AD26" si="58">AB16+AB21</f>
        <v>-3158425</v>
      </c>
      <c r="AC26" s="54">
        <f t="shared" si="58"/>
        <v>-2798334</v>
      </c>
      <c r="AD26" s="54">
        <f t="shared" si="58"/>
        <v>-2908358</v>
      </c>
      <c r="AE26" s="54">
        <f t="shared" ref="AE26" si="59">AE16+AE21</f>
        <v>-2774703</v>
      </c>
    </row>
    <row r="27" spans="1:31" ht="12.9" customHeight="1">
      <c r="A27" s="79" t="s">
        <v>591</v>
      </c>
      <c r="B27" s="79" t="s">
        <v>592</v>
      </c>
      <c r="C27" s="56"/>
      <c r="D27" s="56"/>
      <c r="E27" s="57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</row>
    <row r="28" spans="1:31" ht="12.9" customHeight="1">
      <c r="A28" s="53" t="s">
        <v>559</v>
      </c>
      <c r="B28" s="53" t="s">
        <v>560</v>
      </c>
      <c r="C28" s="54">
        <f>SUM(C29:C32)</f>
        <v>29443496</v>
      </c>
      <c r="D28" s="54">
        <f t="shared" ref="D28:L28" si="60">SUM(D29:D32)</f>
        <v>31020621</v>
      </c>
      <c r="E28" s="54">
        <f t="shared" si="60"/>
        <v>31842555</v>
      </c>
      <c r="F28" s="54">
        <f t="shared" si="60"/>
        <v>32346252</v>
      </c>
      <c r="G28" s="54">
        <f t="shared" si="60"/>
        <v>32451823</v>
      </c>
      <c r="H28" s="54">
        <f t="shared" si="60"/>
        <v>33288397</v>
      </c>
      <c r="I28" s="54">
        <f t="shared" si="60"/>
        <v>33893617</v>
      </c>
      <c r="J28" s="54">
        <f t="shared" si="60"/>
        <v>34202932</v>
      </c>
      <c r="K28" s="54">
        <f t="shared" si="60"/>
        <v>34693870</v>
      </c>
      <c r="L28" s="54">
        <f t="shared" si="60"/>
        <v>35499363</v>
      </c>
      <c r="M28" s="54">
        <f>SUM(M29:M32)</f>
        <v>36392031</v>
      </c>
      <c r="N28" s="54">
        <f t="shared" ref="N28:O28" si="61">SUM(N29:N32)</f>
        <v>36293755</v>
      </c>
      <c r="O28" s="54">
        <f t="shared" si="61"/>
        <v>36081653</v>
      </c>
      <c r="P28" s="54">
        <f t="shared" ref="P28:Q28" si="62">SUM(P29:P32)</f>
        <v>35631490</v>
      </c>
      <c r="Q28" s="54">
        <f t="shared" si="62"/>
        <v>35229849</v>
      </c>
      <c r="R28" s="54">
        <f t="shared" ref="R28:S28" si="63">SUM(R29:R32)</f>
        <v>34839040</v>
      </c>
      <c r="S28" s="54">
        <f t="shared" si="63"/>
        <v>35081412</v>
      </c>
      <c r="T28" s="54">
        <f t="shared" ref="T28:U28" si="64">SUM(T29:T32)</f>
        <v>36126650</v>
      </c>
      <c r="U28" s="54">
        <f t="shared" si="64"/>
        <v>37995750</v>
      </c>
      <c r="V28" s="54">
        <f t="shared" ref="V28:W28" si="65">SUM(V29:V32)</f>
        <v>39163373.756329998</v>
      </c>
      <c r="W28" s="54">
        <f t="shared" si="65"/>
        <v>39168833</v>
      </c>
      <c r="X28" s="54">
        <f t="shared" ref="X28:Y28" si="66">SUM(X29:X32)</f>
        <v>39093315</v>
      </c>
      <c r="Y28" s="54">
        <f t="shared" si="66"/>
        <v>39806429</v>
      </c>
      <c r="Z28" s="54">
        <f t="shared" ref="Z28:AA28" si="67">SUM(Z29:Z32)</f>
        <v>40244532</v>
      </c>
      <c r="AA28" s="54">
        <f t="shared" si="67"/>
        <v>41048196</v>
      </c>
      <c r="AB28" s="54">
        <f t="shared" ref="AB28:AD28" si="68">SUM(AB29:AB32)</f>
        <v>41800125</v>
      </c>
      <c r="AC28" s="54">
        <f t="shared" si="68"/>
        <v>42719018</v>
      </c>
      <c r="AD28" s="54">
        <f t="shared" si="68"/>
        <v>43640234</v>
      </c>
      <c r="AE28" s="54">
        <f t="shared" ref="AE28" si="69">SUM(AE29:AE32)</f>
        <v>44187244</v>
      </c>
    </row>
    <row r="29" spans="1:31" ht="12.9" customHeight="1">
      <c r="A29" s="55" t="s">
        <v>542</v>
      </c>
      <c r="B29" s="55" t="s">
        <v>543</v>
      </c>
      <c r="C29" s="56">
        <f t="shared" ref="C29:L29" si="70">C5+C17</f>
        <v>25988622</v>
      </c>
      <c r="D29" s="56">
        <f t="shared" si="70"/>
        <v>27767455</v>
      </c>
      <c r="E29" s="56">
        <f t="shared" si="70"/>
        <v>28752133</v>
      </c>
      <c r="F29" s="56">
        <f t="shared" si="70"/>
        <v>29207635</v>
      </c>
      <c r="G29" s="56">
        <f t="shared" si="70"/>
        <v>29011215</v>
      </c>
      <c r="H29" s="56">
        <f t="shared" si="70"/>
        <v>29894569</v>
      </c>
      <c r="I29" s="56">
        <f t="shared" si="70"/>
        <v>30648473</v>
      </c>
      <c r="J29" s="56">
        <f t="shared" si="70"/>
        <v>31150864</v>
      </c>
      <c r="K29" s="56">
        <f t="shared" si="70"/>
        <v>31832259</v>
      </c>
      <c r="L29" s="56">
        <f t="shared" si="70"/>
        <v>32624647</v>
      </c>
      <c r="M29" s="56">
        <f>M5+M17</f>
        <v>33971247</v>
      </c>
      <c r="N29" s="56">
        <f t="shared" ref="N29:O29" si="71">N5+N17</f>
        <v>33833596</v>
      </c>
      <c r="O29" s="56">
        <f t="shared" si="71"/>
        <v>33426332</v>
      </c>
      <c r="P29" s="56">
        <f t="shared" ref="P29:Q29" si="72">P5+P17</f>
        <v>32624334</v>
      </c>
      <c r="Q29" s="56">
        <f t="shared" si="72"/>
        <v>32341714</v>
      </c>
      <c r="R29" s="56">
        <f t="shared" ref="R29:S29" si="73">R5+R17</f>
        <v>31901869</v>
      </c>
      <c r="S29" s="56">
        <f t="shared" si="73"/>
        <v>32117518</v>
      </c>
      <c r="T29" s="56">
        <f t="shared" ref="T29:U29" si="74">T5+T17</f>
        <v>33046963</v>
      </c>
      <c r="U29" s="56">
        <f t="shared" si="74"/>
        <v>34906907</v>
      </c>
      <c r="V29" s="56">
        <f t="shared" ref="V29:W29" si="75">V5+V17</f>
        <v>36052615</v>
      </c>
      <c r="W29" s="56">
        <f t="shared" si="75"/>
        <v>36282838</v>
      </c>
      <c r="X29" s="56">
        <f t="shared" ref="X29:Y29" si="76">X5+X17</f>
        <v>36295869</v>
      </c>
      <c r="Y29" s="56">
        <f t="shared" si="76"/>
        <v>36943996</v>
      </c>
      <c r="Z29" s="56">
        <f t="shared" ref="Z29:AA29" si="77">Z5+Z17</f>
        <v>37353741</v>
      </c>
      <c r="AA29" s="56">
        <f t="shared" si="77"/>
        <v>38213222</v>
      </c>
      <c r="AB29" s="56">
        <f t="shared" ref="AB29:AD29" si="78">AB5+AB17</f>
        <v>38891829</v>
      </c>
      <c r="AC29" s="56">
        <f t="shared" si="78"/>
        <v>39200911</v>
      </c>
      <c r="AD29" s="56">
        <f t="shared" si="78"/>
        <v>40018572</v>
      </c>
      <c r="AE29" s="56">
        <f t="shared" ref="AE29" si="79">AE5+AE17</f>
        <v>40673140</v>
      </c>
    </row>
    <row r="30" spans="1:31" ht="12.9" customHeight="1">
      <c r="A30" s="55" t="s">
        <v>539</v>
      </c>
      <c r="B30" s="55" t="s">
        <v>540</v>
      </c>
      <c r="C30" s="56">
        <f t="shared" ref="C30:L30" si="80">C6+C18</f>
        <v>2405122</v>
      </c>
      <c r="D30" s="56">
        <f t="shared" si="80"/>
        <v>2255635</v>
      </c>
      <c r="E30" s="56">
        <f t="shared" si="80"/>
        <v>2108113</v>
      </c>
      <c r="F30" s="56">
        <f t="shared" si="80"/>
        <v>2141647</v>
      </c>
      <c r="G30" s="56">
        <f t="shared" si="80"/>
        <v>2418044</v>
      </c>
      <c r="H30" s="56">
        <f t="shared" si="80"/>
        <v>2323980</v>
      </c>
      <c r="I30" s="56">
        <f t="shared" si="80"/>
        <v>2225739</v>
      </c>
      <c r="J30" s="56">
        <f t="shared" si="80"/>
        <v>2108713</v>
      </c>
      <c r="K30" s="56">
        <f t="shared" si="80"/>
        <v>1997029</v>
      </c>
      <c r="L30" s="56">
        <f t="shared" si="80"/>
        <v>2017086</v>
      </c>
      <c r="M30" s="56">
        <f>M6+M18</f>
        <v>1627927</v>
      </c>
      <c r="N30" s="56">
        <f t="shared" ref="N30:O30" si="81">N6+N18</f>
        <v>1683422</v>
      </c>
      <c r="O30" s="56">
        <f t="shared" si="81"/>
        <v>1913830</v>
      </c>
      <c r="P30" s="56">
        <f t="shared" ref="P30:Q30" si="82">P6+P18</f>
        <v>2191281</v>
      </c>
      <c r="Q30" s="56">
        <f t="shared" si="82"/>
        <v>2153120</v>
      </c>
      <c r="R30" s="56">
        <f t="shared" ref="R30:S30" si="83">R6+R18</f>
        <v>2167930</v>
      </c>
      <c r="S30" s="56">
        <f t="shared" si="83"/>
        <v>2245369</v>
      </c>
      <c r="T30" s="56">
        <f t="shared" ref="T30:U30" si="84">T6+T18</f>
        <v>2314129</v>
      </c>
      <c r="U30" s="56">
        <f t="shared" si="84"/>
        <v>2387252</v>
      </c>
      <c r="V30" s="56">
        <f t="shared" ref="V30:W30" si="85">V6+V18</f>
        <v>2405583</v>
      </c>
      <c r="W30" s="56">
        <f t="shared" si="85"/>
        <v>2301644</v>
      </c>
      <c r="X30" s="56">
        <f t="shared" ref="X30:Y30" si="86">X6+X18</f>
        <v>2208113</v>
      </c>
      <c r="Y30" s="56">
        <f t="shared" si="86"/>
        <v>2371706</v>
      </c>
      <c r="Z30" s="56">
        <f t="shared" ref="Z30:AA30" si="87">Z6+Z18</f>
        <v>2377738</v>
      </c>
      <c r="AA30" s="56">
        <f t="shared" si="87"/>
        <v>2370891</v>
      </c>
      <c r="AB30" s="56">
        <f t="shared" ref="AB30:AD30" si="88">AB6+AB18</f>
        <v>2419350</v>
      </c>
      <c r="AC30" s="56">
        <f t="shared" si="88"/>
        <v>3098856</v>
      </c>
      <c r="AD30" s="56">
        <f t="shared" si="88"/>
        <v>3180470</v>
      </c>
      <c r="AE30" s="56">
        <f t="shared" ref="AE30" si="89">AE6+AE18</f>
        <v>3109055</v>
      </c>
    </row>
    <row r="31" spans="1:31" ht="12.9" customHeight="1">
      <c r="A31" s="55" t="s">
        <v>586</v>
      </c>
      <c r="B31" s="55" t="s">
        <v>587</v>
      </c>
      <c r="C31" s="56">
        <f t="shared" ref="C31:L31" si="90">C7+C19</f>
        <v>948015</v>
      </c>
      <c r="D31" s="56">
        <f t="shared" si="90"/>
        <v>931525</v>
      </c>
      <c r="E31" s="56">
        <f t="shared" si="90"/>
        <v>925774</v>
      </c>
      <c r="F31" s="56">
        <f t="shared" si="90"/>
        <v>949376</v>
      </c>
      <c r="G31" s="56">
        <f t="shared" si="90"/>
        <v>974248</v>
      </c>
      <c r="H31" s="56">
        <f t="shared" si="90"/>
        <v>1026121</v>
      </c>
      <c r="I31" s="56">
        <f t="shared" si="90"/>
        <v>982795</v>
      </c>
      <c r="J31" s="56">
        <f t="shared" si="90"/>
        <v>911838</v>
      </c>
      <c r="K31" s="56">
        <f t="shared" si="90"/>
        <v>838803</v>
      </c>
      <c r="L31" s="56">
        <f t="shared" si="90"/>
        <v>835141</v>
      </c>
      <c r="M31" s="56">
        <f>M7+M19</f>
        <v>777513</v>
      </c>
      <c r="N31" s="56">
        <f t="shared" ref="N31:O31" si="91">N7+N19</f>
        <v>763372</v>
      </c>
      <c r="O31" s="56">
        <f t="shared" si="91"/>
        <v>728866</v>
      </c>
      <c r="P31" s="56">
        <f t="shared" ref="P31:Q31" si="92">P7+P19</f>
        <v>803643</v>
      </c>
      <c r="Q31" s="56">
        <f t="shared" si="92"/>
        <v>722567</v>
      </c>
      <c r="R31" s="56">
        <f t="shared" ref="R31:S31" si="93">R7+R19</f>
        <v>755843</v>
      </c>
      <c r="S31" s="56">
        <f t="shared" si="93"/>
        <v>704256</v>
      </c>
      <c r="T31" s="56">
        <f t="shared" ref="T31:U31" si="94">T7+T19</f>
        <v>733423</v>
      </c>
      <c r="U31" s="56">
        <f t="shared" si="94"/>
        <v>670551</v>
      </c>
      <c r="V31" s="56">
        <f t="shared" ref="V31:W31" si="95">V7+V19</f>
        <v>671980</v>
      </c>
      <c r="W31" s="56">
        <f t="shared" si="95"/>
        <v>551891</v>
      </c>
      <c r="X31" s="56">
        <f t="shared" ref="X31:Y31" si="96">X7+X19</f>
        <v>557740</v>
      </c>
      <c r="Y31" s="56">
        <f t="shared" si="96"/>
        <v>467878</v>
      </c>
      <c r="Z31" s="56">
        <f t="shared" ref="Z31:AA31" si="97">Z7+Z19</f>
        <v>490734</v>
      </c>
      <c r="AA31" s="56">
        <f t="shared" si="97"/>
        <v>444336</v>
      </c>
      <c r="AB31" s="56">
        <f t="shared" ref="AB31:AD31" si="98">AB7+AB19</f>
        <v>470200</v>
      </c>
      <c r="AC31" s="56">
        <f t="shared" si="98"/>
        <v>401748</v>
      </c>
      <c r="AD31" s="56">
        <f t="shared" si="98"/>
        <v>417528</v>
      </c>
      <c r="AE31" s="56">
        <f t="shared" ref="AE31" si="99">AE7+AE19</f>
        <v>382075</v>
      </c>
    </row>
    <row r="32" spans="1:31" ht="12.9" customHeight="1">
      <c r="A32" s="55" t="s">
        <v>544</v>
      </c>
      <c r="B32" s="55" t="s">
        <v>588</v>
      </c>
      <c r="C32" s="56">
        <f t="shared" ref="C32:L32" si="100">C8+C20</f>
        <v>101737</v>
      </c>
      <c r="D32" s="56">
        <f t="shared" si="100"/>
        <v>66006</v>
      </c>
      <c r="E32" s="56">
        <f t="shared" si="100"/>
        <v>56535</v>
      </c>
      <c r="F32" s="56">
        <f t="shared" si="100"/>
        <v>47594</v>
      </c>
      <c r="G32" s="56">
        <f t="shared" si="100"/>
        <v>48316</v>
      </c>
      <c r="H32" s="56">
        <f t="shared" si="100"/>
        <v>43727</v>
      </c>
      <c r="I32" s="56">
        <f t="shared" si="100"/>
        <v>36610</v>
      </c>
      <c r="J32" s="56">
        <f t="shared" si="100"/>
        <v>31517</v>
      </c>
      <c r="K32" s="56">
        <f t="shared" si="100"/>
        <v>25779</v>
      </c>
      <c r="L32" s="56">
        <f t="shared" si="100"/>
        <v>22489</v>
      </c>
      <c r="M32" s="56">
        <f>M8+M20</f>
        <v>15344</v>
      </c>
      <c r="N32" s="56">
        <f t="shared" ref="N32:O32" si="101">N8+N20</f>
        <v>13365</v>
      </c>
      <c r="O32" s="56">
        <f t="shared" si="101"/>
        <v>12625</v>
      </c>
      <c r="P32" s="56">
        <f t="shared" ref="P32:Q32" si="102">P8+P20</f>
        <v>12232</v>
      </c>
      <c r="Q32" s="56">
        <f t="shared" si="102"/>
        <v>12448</v>
      </c>
      <c r="R32" s="56">
        <f t="shared" ref="R32:S32" si="103">R8+R20</f>
        <v>13398</v>
      </c>
      <c r="S32" s="56">
        <f t="shared" si="103"/>
        <v>14269</v>
      </c>
      <c r="T32" s="56">
        <f t="shared" ref="T32:U32" si="104">T8+T20</f>
        <v>32135</v>
      </c>
      <c r="U32" s="56">
        <f t="shared" si="104"/>
        <v>31040</v>
      </c>
      <c r="V32" s="56">
        <f t="shared" ref="V32:W32" si="105">V8+V20</f>
        <v>33195.756330000004</v>
      </c>
      <c r="W32" s="56">
        <f t="shared" si="105"/>
        <v>32460</v>
      </c>
      <c r="X32" s="56">
        <f t="shared" ref="X32:Y32" si="106">X8+X20</f>
        <v>31593</v>
      </c>
      <c r="Y32" s="56">
        <f t="shared" si="106"/>
        <v>22849</v>
      </c>
      <c r="Z32" s="56">
        <f t="shared" ref="Z32:AA32" si="107">Z8+Z20</f>
        <v>22319</v>
      </c>
      <c r="AA32" s="56">
        <f t="shared" si="107"/>
        <v>19747</v>
      </c>
      <c r="AB32" s="56">
        <f t="shared" ref="AB32:AD32" si="108">AB8+AB20</f>
        <v>18746</v>
      </c>
      <c r="AC32" s="56">
        <f t="shared" si="108"/>
        <v>17503</v>
      </c>
      <c r="AD32" s="56">
        <f t="shared" si="108"/>
        <v>23664</v>
      </c>
      <c r="AE32" s="56">
        <f t="shared" ref="AE32" si="109">AE8+AE20</f>
        <v>22974</v>
      </c>
    </row>
    <row r="33" spans="1:31" ht="12.9" customHeight="1">
      <c r="A33" s="53" t="s">
        <v>569</v>
      </c>
      <c r="B33" s="53" t="s">
        <v>570</v>
      </c>
      <c r="C33" s="54">
        <f>SUM(C34:C37)</f>
        <v>24802516</v>
      </c>
      <c r="D33" s="54">
        <f t="shared" ref="D33:L33" si="110">SUM(D34:D37)</f>
        <v>25663863</v>
      </c>
      <c r="E33" s="54">
        <f t="shared" si="110"/>
        <v>24001967</v>
      </c>
      <c r="F33" s="54">
        <f t="shared" si="110"/>
        <v>24171874</v>
      </c>
      <c r="G33" s="54">
        <f t="shared" si="110"/>
        <v>23251657</v>
      </c>
      <c r="H33" s="54">
        <f t="shared" si="110"/>
        <v>22707487</v>
      </c>
      <c r="I33" s="54">
        <f t="shared" si="110"/>
        <v>22321805</v>
      </c>
      <c r="J33" s="54">
        <f t="shared" si="110"/>
        <v>22069677</v>
      </c>
      <c r="K33" s="54">
        <f t="shared" si="110"/>
        <v>22334539</v>
      </c>
      <c r="L33" s="54">
        <f t="shared" si="110"/>
        <v>22333890</v>
      </c>
      <c r="M33" s="54">
        <f>SUM(M34:M37)</f>
        <v>21836147</v>
      </c>
      <c r="N33" s="54">
        <f t="shared" ref="N33:O33" si="111">SUM(N34:N37)</f>
        <v>21856878</v>
      </c>
      <c r="O33" s="54">
        <f t="shared" si="111"/>
        <v>22190158</v>
      </c>
      <c r="P33" s="54">
        <f t="shared" ref="P33:Q33" si="112">SUM(P34:P37)</f>
        <v>22822199</v>
      </c>
      <c r="Q33" s="54">
        <f t="shared" si="112"/>
        <v>22380027</v>
      </c>
      <c r="R33" s="54">
        <f t="shared" ref="R33:S33" si="113">SUM(R34:R37)</f>
        <v>22960444</v>
      </c>
      <c r="S33" s="54">
        <f t="shared" si="113"/>
        <v>23308820</v>
      </c>
      <c r="T33" s="54">
        <f t="shared" ref="T33:U33" si="114">SUM(T34:T37)</f>
        <v>23856244</v>
      </c>
      <c r="U33" s="54">
        <f t="shared" si="114"/>
        <v>22969347</v>
      </c>
      <c r="V33" s="54">
        <f t="shared" ref="V33:W33" si="115">SUM(V34:V37)</f>
        <v>23462471</v>
      </c>
      <c r="W33" s="54">
        <f t="shared" si="115"/>
        <v>25011745</v>
      </c>
      <c r="X33" s="54">
        <f t="shared" ref="X33:Y33" si="116">SUM(X34:X37)</f>
        <v>23851074</v>
      </c>
      <c r="Y33" s="54">
        <f t="shared" si="116"/>
        <v>22929539</v>
      </c>
      <c r="Z33" s="54">
        <f t="shared" ref="Z33:AA33" si="117">SUM(Z34:Z37)</f>
        <v>22893826</v>
      </c>
      <c r="AA33" s="54">
        <f t="shared" si="117"/>
        <v>22864893</v>
      </c>
      <c r="AB33" s="54">
        <f t="shared" ref="AB33:AD33" si="118">SUM(AB34:AB37)</f>
        <v>24335661</v>
      </c>
      <c r="AC33" s="54">
        <f t="shared" si="118"/>
        <v>22732440</v>
      </c>
      <c r="AD33" s="54">
        <f t="shared" si="118"/>
        <v>25296966</v>
      </c>
      <c r="AE33" s="54">
        <f t="shared" ref="AE33" si="119">SUM(AE34:AE37)</f>
        <v>24427770</v>
      </c>
    </row>
    <row r="34" spans="1:31" ht="12.9" customHeight="1">
      <c r="A34" s="55" t="s">
        <v>542</v>
      </c>
      <c r="B34" s="55" t="s">
        <v>543</v>
      </c>
      <c r="C34" s="56">
        <f t="shared" ref="C34:L34" si="120">C10+C22</f>
        <v>18786961</v>
      </c>
      <c r="D34" s="56">
        <f t="shared" si="120"/>
        <v>19035396</v>
      </c>
      <c r="E34" s="56">
        <f t="shared" si="120"/>
        <v>17136718</v>
      </c>
      <c r="F34" s="56">
        <f t="shared" si="120"/>
        <v>16927285</v>
      </c>
      <c r="G34" s="56">
        <f t="shared" si="120"/>
        <v>15331741</v>
      </c>
      <c r="H34" s="56">
        <f t="shared" si="120"/>
        <v>15011092</v>
      </c>
      <c r="I34" s="56">
        <f t="shared" si="120"/>
        <v>14645635</v>
      </c>
      <c r="J34" s="56">
        <f t="shared" si="120"/>
        <v>14588710</v>
      </c>
      <c r="K34" s="56">
        <f t="shared" si="120"/>
        <v>15124358</v>
      </c>
      <c r="L34" s="56">
        <f t="shared" si="120"/>
        <v>15431541</v>
      </c>
      <c r="M34" s="56">
        <f>M10+M22</f>
        <v>14193187</v>
      </c>
      <c r="N34" s="56">
        <f t="shared" ref="N34:O34" si="121">N10+N22</f>
        <v>14274366</v>
      </c>
      <c r="O34" s="56">
        <f t="shared" si="121"/>
        <v>14791886</v>
      </c>
      <c r="P34" s="56">
        <f t="shared" ref="P34:Q34" si="122">P10+P22</f>
        <v>15614007</v>
      </c>
      <c r="Q34" s="56">
        <f t="shared" si="122"/>
        <v>15613488</v>
      </c>
      <c r="R34" s="56">
        <f t="shared" ref="R34:S34" si="123">R10+R22</f>
        <v>16073785</v>
      </c>
      <c r="S34" s="56">
        <f t="shared" si="123"/>
        <v>16541729</v>
      </c>
      <c r="T34" s="56">
        <f t="shared" ref="T34:U34" si="124">T10+T22</f>
        <v>17065180</v>
      </c>
      <c r="U34" s="56">
        <f t="shared" si="124"/>
        <v>16458733</v>
      </c>
      <c r="V34" s="56">
        <f t="shared" ref="V34:W34" si="125">V10+V22</f>
        <v>17012590</v>
      </c>
      <c r="W34" s="56">
        <f t="shared" si="125"/>
        <v>18561804</v>
      </c>
      <c r="X34" s="56">
        <f t="shared" ref="X34:Y34" si="126">X10+X22</f>
        <v>17281835</v>
      </c>
      <c r="Y34" s="56">
        <f t="shared" si="126"/>
        <v>16398642</v>
      </c>
      <c r="Z34" s="56">
        <f t="shared" ref="Z34:AA34" si="127">Z10+Z22</f>
        <v>16176484</v>
      </c>
      <c r="AA34" s="56">
        <f t="shared" si="127"/>
        <v>16528826</v>
      </c>
      <c r="AB34" s="56">
        <f t="shared" ref="AB34:AD34" si="128">AB10+AB22</f>
        <v>18376401</v>
      </c>
      <c r="AC34" s="56">
        <f t="shared" si="128"/>
        <v>16553844</v>
      </c>
      <c r="AD34" s="56">
        <f t="shared" si="128"/>
        <v>19111474</v>
      </c>
      <c r="AE34" s="56">
        <f t="shared" ref="AE34" si="129">AE10+AE22</f>
        <v>18264271</v>
      </c>
    </row>
    <row r="35" spans="1:31" ht="12.9" customHeight="1">
      <c r="A35" s="55" t="s">
        <v>539</v>
      </c>
      <c r="B35" s="55" t="s">
        <v>540</v>
      </c>
      <c r="C35" s="56">
        <f t="shared" ref="C35:L35" si="130">C11+C23</f>
        <v>3180132</v>
      </c>
      <c r="D35" s="56">
        <f t="shared" si="130"/>
        <v>3420814</v>
      </c>
      <c r="E35" s="56">
        <f t="shared" si="130"/>
        <v>3184430</v>
      </c>
      <c r="F35" s="56">
        <f t="shared" si="130"/>
        <v>3409804</v>
      </c>
      <c r="G35" s="56">
        <f t="shared" si="130"/>
        <v>4580967</v>
      </c>
      <c r="H35" s="56">
        <f t="shared" si="130"/>
        <v>4346778</v>
      </c>
      <c r="I35" s="56">
        <f t="shared" si="130"/>
        <v>4613088</v>
      </c>
      <c r="J35" s="56">
        <f t="shared" si="130"/>
        <v>4469618</v>
      </c>
      <c r="K35" s="56">
        <f t="shared" si="130"/>
        <v>4355202</v>
      </c>
      <c r="L35" s="56">
        <f t="shared" si="130"/>
        <v>4133186</v>
      </c>
      <c r="M35" s="56">
        <f>M11+M23</f>
        <v>5091156</v>
      </c>
      <c r="N35" s="56">
        <f t="shared" ref="N35:O35" si="131">N11+N23</f>
        <v>5179636</v>
      </c>
      <c r="O35" s="56">
        <f t="shared" si="131"/>
        <v>5106011</v>
      </c>
      <c r="P35" s="56">
        <f t="shared" ref="P35:Q35" si="132">P11+P23</f>
        <v>4992184</v>
      </c>
      <c r="Q35" s="56">
        <f t="shared" si="132"/>
        <v>4638727</v>
      </c>
      <c r="R35" s="56">
        <f t="shared" ref="R35:S35" si="133">R11+R23</f>
        <v>4786338</v>
      </c>
      <c r="S35" s="56">
        <f t="shared" si="133"/>
        <v>4665716</v>
      </c>
      <c r="T35" s="56">
        <f t="shared" ref="T35:U35" si="134">T11+T23</f>
        <v>4743026</v>
      </c>
      <c r="U35" s="56">
        <f t="shared" si="134"/>
        <v>4609376</v>
      </c>
      <c r="V35" s="56">
        <f t="shared" ref="V35:W35" si="135">V11+V23</f>
        <v>4642149</v>
      </c>
      <c r="W35" s="56">
        <f t="shared" si="135"/>
        <v>4727841</v>
      </c>
      <c r="X35" s="56">
        <f t="shared" ref="X35:Y35" si="136">X11+X23</f>
        <v>4747025</v>
      </c>
      <c r="Y35" s="56">
        <f t="shared" si="136"/>
        <v>4735112</v>
      </c>
      <c r="Z35" s="56">
        <f t="shared" ref="Z35:AA35" si="137">Z11+Z23</f>
        <v>5008064</v>
      </c>
      <c r="AA35" s="56">
        <f t="shared" si="137"/>
        <v>4742057</v>
      </c>
      <c r="AB35" s="56">
        <f t="shared" ref="AB35:AD35" si="138">AB11+AB23</f>
        <v>4319897</v>
      </c>
      <c r="AC35" s="56">
        <f t="shared" si="138"/>
        <v>4625360</v>
      </c>
      <c r="AD35" s="56">
        <f t="shared" si="138"/>
        <v>4704675</v>
      </c>
      <c r="AE35" s="56">
        <f t="shared" ref="AE35" si="139">AE11+AE23</f>
        <v>4709737</v>
      </c>
    </row>
    <row r="36" spans="1:31" ht="12.9" customHeight="1">
      <c r="A36" s="55" t="s">
        <v>586</v>
      </c>
      <c r="B36" s="55" t="s">
        <v>587</v>
      </c>
      <c r="C36" s="56">
        <f t="shared" ref="C36:L36" si="140">C12+C24</f>
        <v>2599587</v>
      </c>
      <c r="D36" s="56">
        <f t="shared" si="140"/>
        <v>3001279</v>
      </c>
      <c r="E36" s="56">
        <f t="shared" si="140"/>
        <v>3492553</v>
      </c>
      <c r="F36" s="56">
        <f t="shared" si="140"/>
        <v>3647555</v>
      </c>
      <c r="G36" s="56">
        <f t="shared" si="140"/>
        <v>3163910</v>
      </c>
      <c r="H36" s="56">
        <f t="shared" si="140"/>
        <v>3180442</v>
      </c>
      <c r="I36" s="56">
        <f t="shared" si="140"/>
        <v>2897034</v>
      </c>
      <c r="J36" s="56">
        <f t="shared" si="140"/>
        <v>2847030</v>
      </c>
      <c r="K36" s="56">
        <f t="shared" si="140"/>
        <v>2698802</v>
      </c>
      <c r="L36" s="56">
        <f t="shared" si="140"/>
        <v>2615735</v>
      </c>
      <c r="M36" s="56">
        <f>M12+M24</f>
        <v>2371728</v>
      </c>
      <c r="N36" s="56">
        <f t="shared" ref="N36:O36" si="141">N12+N24</f>
        <v>2225914</v>
      </c>
      <c r="O36" s="56">
        <f t="shared" si="141"/>
        <v>2109634</v>
      </c>
      <c r="P36" s="56">
        <f t="shared" ref="P36:Q36" si="142">P12+P24</f>
        <v>2057564</v>
      </c>
      <c r="Q36" s="56">
        <f t="shared" si="142"/>
        <v>1951513</v>
      </c>
      <c r="R36" s="56">
        <f t="shared" ref="R36:S36" si="143">R12+R24</f>
        <v>1893189</v>
      </c>
      <c r="S36" s="56">
        <f t="shared" si="143"/>
        <v>1882460</v>
      </c>
      <c r="T36" s="56">
        <f t="shared" ref="T36:U36" si="144">T12+T24</f>
        <v>1786396</v>
      </c>
      <c r="U36" s="56">
        <f t="shared" si="144"/>
        <v>1632506</v>
      </c>
      <c r="V36" s="56">
        <f t="shared" ref="V36:W36" si="145">V12+V24</f>
        <v>1555309</v>
      </c>
      <c r="W36" s="56">
        <f t="shared" si="145"/>
        <v>1439514</v>
      </c>
      <c r="X36" s="56">
        <f t="shared" ref="X36:Y36" si="146">X12+X24</f>
        <v>1549835</v>
      </c>
      <c r="Y36" s="56">
        <f t="shared" si="146"/>
        <v>1587326</v>
      </c>
      <c r="Z36" s="56">
        <f t="shared" ref="Z36:AA36" si="147">Z12+Z24</f>
        <v>1496455</v>
      </c>
      <c r="AA36" s="56">
        <f t="shared" si="147"/>
        <v>1386557</v>
      </c>
      <c r="AB36" s="56">
        <f t="shared" ref="AB36:AD36" si="148">AB12+AB24</f>
        <v>1432646</v>
      </c>
      <c r="AC36" s="56">
        <f t="shared" si="148"/>
        <v>1315413</v>
      </c>
      <c r="AD36" s="56">
        <f t="shared" si="148"/>
        <v>1267127</v>
      </c>
      <c r="AE36" s="56">
        <f t="shared" ref="AE36" si="149">AE12+AE24</f>
        <v>1157814</v>
      </c>
    </row>
    <row r="37" spans="1:31" ht="12.9" customHeight="1">
      <c r="A37" s="55" t="s">
        <v>544</v>
      </c>
      <c r="B37" s="55" t="s">
        <v>588</v>
      </c>
      <c r="C37" s="56">
        <f t="shared" ref="C37:L37" si="150">C13+C25</f>
        <v>235836</v>
      </c>
      <c r="D37" s="56">
        <f t="shared" si="150"/>
        <v>206374</v>
      </c>
      <c r="E37" s="56">
        <f t="shared" si="150"/>
        <v>188266</v>
      </c>
      <c r="F37" s="56">
        <f t="shared" si="150"/>
        <v>187230</v>
      </c>
      <c r="G37" s="56">
        <f t="shared" si="150"/>
        <v>175039</v>
      </c>
      <c r="H37" s="56">
        <f t="shared" si="150"/>
        <v>169175</v>
      </c>
      <c r="I37" s="56">
        <f t="shared" si="150"/>
        <v>166048</v>
      </c>
      <c r="J37" s="56">
        <f t="shared" si="150"/>
        <v>164319</v>
      </c>
      <c r="K37" s="56">
        <f t="shared" si="150"/>
        <v>156177</v>
      </c>
      <c r="L37" s="56">
        <f t="shared" si="150"/>
        <v>153428</v>
      </c>
      <c r="M37" s="56">
        <f>M13+M25</f>
        <v>180076</v>
      </c>
      <c r="N37" s="56">
        <f t="shared" ref="N37:O37" si="151">N13+N25</f>
        <v>176962</v>
      </c>
      <c r="O37" s="56">
        <f t="shared" si="151"/>
        <v>182627</v>
      </c>
      <c r="P37" s="56">
        <f t="shared" ref="P37:Q37" si="152">P13+P25</f>
        <v>158444</v>
      </c>
      <c r="Q37" s="56">
        <f t="shared" si="152"/>
        <v>176299</v>
      </c>
      <c r="R37" s="56">
        <f t="shared" ref="R37:S37" si="153">R13+R25</f>
        <v>207132</v>
      </c>
      <c r="S37" s="56">
        <f t="shared" si="153"/>
        <v>218915</v>
      </c>
      <c r="T37" s="56">
        <f t="shared" ref="T37:U37" si="154">T13+T25</f>
        <v>261642</v>
      </c>
      <c r="U37" s="56">
        <f t="shared" si="154"/>
        <v>268732</v>
      </c>
      <c r="V37" s="56">
        <f t="shared" ref="V37:W37" si="155">V13+V25</f>
        <v>252423</v>
      </c>
      <c r="W37" s="56">
        <f t="shared" si="155"/>
        <v>282586</v>
      </c>
      <c r="X37" s="56">
        <f t="shared" ref="X37:Y37" si="156">X13+X25</f>
        <v>272379</v>
      </c>
      <c r="Y37" s="56">
        <f t="shared" si="156"/>
        <v>208459</v>
      </c>
      <c r="Z37" s="56">
        <f t="shared" ref="Z37:AA37" si="157">Z13+Z25</f>
        <v>212823</v>
      </c>
      <c r="AA37" s="56">
        <f t="shared" si="157"/>
        <v>207453</v>
      </c>
      <c r="AB37" s="56">
        <f t="shared" ref="AB37:AD37" si="158">AB13+AB25</f>
        <v>206717</v>
      </c>
      <c r="AC37" s="56">
        <f t="shared" si="158"/>
        <v>237823</v>
      </c>
      <c r="AD37" s="56">
        <f t="shared" si="158"/>
        <v>213690</v>
      </c>
      <c r="AE37" s="56">
        <f t="shared" ref="AE37" si="159">AE13+AE25</f>
        <v>295948</v>
      </c>
    </row>
    <row r="38" spans="1:31" ht="12.9" customHeight="1">
      <c r="A38" s="53" t="s">
        <v>581</v>
      </c>
      <c r="B38" s="53" t="s">
        <v>582</v>
      </c>
      <c r="C38" s="54">
        <f>C28+C33</f>
        <v>54246012</v>
      </c>
      <c r="D38" s="54">
        <f t="shared" ref="D38:L38" si="160">D28+D33</f>
        <v>56684484</v>
      </c>
      <c r="E38" s="54">
        <f t="shared" si="160"/>
        <v>55844522</v>
      </c>
      <c r="F38" s="54">
        <f t="shared" si="160"/>
        <v>56518126</v>
      </c>
      <c r="G38" s="54">
        <f t="shared" si="160"/>
        <v>55703480</v>
      </c>
      <c r="H38" s="54">
        <f t="shared" si="160"/>
        <v>55995884</v>
      </c>
      <c r="I38" s="54">
        <f t="shared" si="160"/>
        <v>56215422</v>
      </c>
      <c r="J38" s="54">
        <f t="shared" si="160"/>
        <v>56272609</v>
      </c>
      <c r="K38" s="54">
        <f t="shared" si="160"/>
        <v>57028409</v>
      </c>
      <c r="L38" s="54">
        <f t="shared" si="160"/>
        <v>57833253</v>
      </c>
      <c r="M38" s="54">
        <f>M28+M33</f>
        <v>58228178</v>
      </c>
      <c r="N38" s="54">
        <f t="shared" ref="N38:O38" si="161">N28+N33</f>
        <v>58150633</v>
      </c>
      <c r="O38" s="54">
        <f t="shared" si="161"/>
        <v>58271811</v>
      </c>
      <c r="P38" s="54">
        <f t="shared" ref="P38:Q38" si="162">P28+P33</f>
        <v>58453689</v>
      </c>
      <c r="Q38" s="54">
        <f t="shared" si="162"/>
        <v>57609876</v>
      </c>
      <c r="R38" s="54">
        <f t="shared" ref="R38:S38" si="163">R28+R33</f>
        <v>57799484</v>
      </c>
      <c r="S38" s="54">
        <f t="shared" si="163"/>
        <v>58390232</v>
      </c>
      <c r="T38" s="54">
        <f t="shared" ref="T38:U38" si="164">T28+T33</f>
        <v>59982894</v>
      </c>
      <c r="U38" s="54">
        <f t="shared" si="164"/>
        <v>60965097</v>
      </c>
      <c r="V38" s="54">
        <f t="shared" ref="V38:W38" si="165">V28+V33</f>
        <v>62625844.756329998</v>
      </c>
      <c r="W38" s="54">
        <f t="shared" si="165"/>
        <v>64180578</v>
      </c>
      <c r="X38" s="54">
        <f t="shared" ref="X38:Y38" si="166">X28+X33</f>
        <v>62944389</v>
      </c>
      <c r="Y38" s="54">
        <f t="shared" si="166"/>
        <v>62735968</v>
      </c>
      <c r="Z38" s="54">
        <f>Z28+Z33</f>
        <v>63138358</v>
      </c>
      <c r="AA38" s="54">
        <f t="shared" ref="AA38:AB38" si="167">AA28+AA33</f>
        <v>63913089</v>
      </c>
      <c r="AB38" s="54">
        <f t="shared" si="167"/>
        <v>66135786</v>
      </c>
      <c r="AC38" s="54">
        <f t="shared" ref="AC38" si="168">AC28+AC33</f>
        <v>65451458</v>
      </c>
      <c r="AD38" s="54">
        <f>AD28+AD33</f>
        <v>68937200</v>
      </c>
      <c r="AE38" s="54">
        <f>AE28+AE33</f>
        <v>68615014</v>
      </c>
    </row>
    <row r="40" spans="1:31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DA8C-0D0A-4962-9C83-270B08033D72}">
  <sheetPr>
    <tabColor rgb="FFFF9966"/>
  </sheetPr>
  <dimension ref="A1:AV15"/>
  <sheetViews>
    <sheetView zoomScaleNormal="100" workbookViewId="0">
      <pane xSplit="2" ySplit="2" topLeftCell="AT3" activePane="bottomRight" state="frozen"/>
      <selection pane="topRight" sqref="A1:B1048576"/>
      <selection pane="bottomLeft" sqref="A1:B1048576"/>
      <selection pane="bottomRight" activeCell="AV15" sqref="AV15"/>
    </sheetView>
  </sheetViews>
  <sheetFormatPr defaultColWidth="9.33203125" defaultRowHeight="11.5"/>
  <cols>
    <col min="1" max="2" width="50.6640625" style="2" customWidth="1"/>
    <col min="3" max="33" width="10.6640625" style="2" customWidth="1"/>
    <col min="34" max="34" width="9.33203125" style="2"/>
    <col min="35" max="37" width="10.6640625" style="2" customWidth="1"/>
    <col min="38" max="16384" width="9.332031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8" ht="12.9" customHeight="1" thickBot="1">
      <c r="A2" s="1" t="s">
        <v>593</v>
      </c>
      <c r="B2" s="1" t="s">
        <v>594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48" ht="12.9" customHeight="1">
      <c r="A3" s="19" t="s">
        <v>559</v>
      </c>
      <c r="B3" s="19" t="s">
        <v>560</v>
      </c>
      <c r="C3" s="37">
        <f t="shared" ref="C3:S3" si="0">SUM(C4:C8)</f>
        <v>18602544</v>
      </c>
      <c r="D3" s="37">
        <f t="shared" si="0"/>
        <v>18958037</v>
      </c>
      <c r="E3" s="37">
        <f t="shared" si="0"/>
        <v>20313847</v>
      </c>
      <c r="F3" s="37">
        <f t="shared" si="0"/>
        <v>21409075</v>
      </c>
      <c r="G3" s="37">
        <f t="shared" si="0"/>
        <v>23293384.226353612</v>
      </c>
      <c r="H3" s="37">
        <f t="shared" si="0"/>
        <v>24557685</v>
      </c>
      <c r="I3" s="37">
        <f t="shared" si="0"/>
        <v>23926333</v>
      </c>
      <c r="J3" s="37">
        <f t="shared" si="0"/>
        <v>32035389</v>
      </c>
      <c r="K3" s="37">
        <f t="shared" si="0"/>
        <v>32216158</v>
      </c>
      <c r="L3" s="37">
        <f t="shared" si="0"/>
        <v>31817376</v>
      </c>
      <c r="M3" s="37">
        <f t="shared" si="0"/>
        <v>33641692</v>
      </c>
      <c r="N3" s="37">
        <f t="shared" si="0"/>
        <v>36572276</v>
      </c>
      <c r="O3" s="37">
        <f t="shared" si="0"/>
        <v>38203834</v>
      </c>
      <c r="P3" s="37">
        <f t="shared" si="0"/>
        <v>39265678</v>
      </c>
      <c r="Q3" s="37">
        <f t="shared" si="0"/>
        <v>40942402</v>
      </c>
      <c r="R3" s="37">
        <f t="shared" si="0"/>
        <v>43944874</v>
      </c>
      <c r="S3" s="37">
        <f t="shared" si="0"/>
        <v>45124679</v>
      </c>
      <c r="T3" s="37">
        <f t="shared" ref="T3:Y3" si="1">SUM(T4:T8)</f>
        <v>45421557</v>
      </c>
      <c r="U3" s="37">
        <f t="shared" si="1"/>
        <v>46641689</v>
      </c>
      <c r="V3" s="37">
        <f t="shared" si="1"/>
        <v>46603066</v>
      </c>
      <c r="W3" s="37">
        <f t="shared" si="1"/>
        <v>47261859</v>
      </c>
      <c r="X3" s="37">
        <f t="shared" si="1"/>
        <v>46451100</v>
      </c>
      <c r="Y3" s="37">
        <f t="shared" si="1"/>
        <v>45600476</v>
      </c>
      <c r="Z3" s="37">
        <f t="shared" ref="Z3:AE3" si="2">SUM(Z4:Z8)</f>
        <v>45702199</v>
      </c>
      <c r="AA3" s="37">
        <f t="shared" si="2"/>
        <v>46903018</v>
      </c>
      <c r="AB3" s="37">
        <f t="shared" si="2"/>
        <v>46450790</v>
      </c>
      <c r="AC3" s="37">
        <f t="shared" si="2"/>
        <v>46216622</v>
      </c>
      <c r="AD3" s="37">
        <f t="shared" si="2"/>
        <v>49020278</v>
      </c>
      <c r="AE3" s="37">
        <f t="shared" si="2"/>
        <v>49334784</v>
      </c>
      <c r="AF3" s="37">
        <f t="shared" ref="AF3:AG3" si="3">SUM(AF4:AF8)</f>
        <v>49590907</v>
      </c>
      <c r="AG3" s="37">
        <f t="shared" si="3"/>
        <v>51733227</v>
      </c>
      <c r="AH3" s="37">
        <f t="shared" ref="AH3:AI3" si="4">SUM(AH4:AH8)</f>
        <v>51071189</v>
      </c>
      <c r="AI3" s="37">
        <f t="shared" si="4"/>
        <v>50397187</v>
      </c>
      <c r="AJ3" s="37">
        <f t="shared" ref="AJ3:AL3" si="5">SUM(AJ4:AJ8)</f>
        <v>49344161</v>
      </c>
      <c r="AK3" s="37">
        <f t="shared" si="5"/>
        <v>50635337</v>
      </c>
      <c r="AL3" s="37">
        <f t="shared" si="5"/>
        <v>51929220</v>
      </c>
      <c r="AM3" s="37">
        <f t="shared" ref="AM3:AN3" si="6">SUM(AM4:AM8)</f>
        <v>52722165</v>
      </c>
      <c r="AN3" s="37">
        <f t="shared" si="6"/>
        <v>52970640</v>
      </c>
      <c r="AO3" s="37">
        <f t="shared" ref="AO3:AP3" si="7">SUM(AO4:AO8)</f>
        <v>52948199</v>
      </c>
      <c r="AP3" s="37">
        <f t="shared" si="7"/>
        <v>54171904</v>
      </c>
      <c r="AQ3" s="37">
        <f t="shared" ref="AQ3:AR3" si="8">SUM(AQ4:AQ8)</f>
        <v>57020538</v>
      </c>
      <c r="AR3" s="37">
        <f t="shared" si="8"/>
        <v>56597698</v>
      </c>
      <c r="AS3" s="37">
        <f t="shared" ref="AS3:AU3" si="9">SUM(AS4:AS8)</f>
        <v>57401809</v>
      </c>
      <c r="AT3" s="37">
        <f t="shared" si="9"/>
        <v>59112643</v>
      </c>
      <c r="AU3" s="37">
        <f t="shared" si="9"/>
        <v>62871979</v>
      </c>
      <c r="AV3" s="37">
        <f t="shared" ref="AV3" si="10">SUM(AV4:AV8)</f>
        <v>64283682</v>
      </c>
    </row>
    <row r="4" spans="1:48" ht="12.9" customHeight="1">
      <c r="A4" s="5" t="s">
        <v>595</v>
      </c>
      <c r="B4" s="5" t="s">
        <v>596</v>
      </c>
      <c r="C4" s="7">
        <v>8191850</v>
      </c>
      <c r="D4" s="7">
        <v>8260354</v>
      </c>
      <c r="E4" s="7">
        <v>8326825</v>
      </c>
      <c r="F4" s="7">
        <v>8485256</v>
      </c>
      <c r="G4" s="7">
        <v>8999422.0133926105</v>
      </c>
      <c r="H4" s="7">
        <v>9895455</v>
      </c>
      <c r="I4" s="7">
        <v>10868443</v>
      </c>
      <c r="J4" s="7">
        <v>17264837</v>
      </c>
      <c r="K4" s="7">
        <v>18189512</v>
      </c>
      <c r="L4" s="7">
        <v>19024759</v>
      </c>
      <c r="M4" s="7">
        <v>20181856</v>
      </c>
      <c r="N4" s="7">
        <v>22584687</v>
      </c>
      <c r="O4" s="7">
        <v>23415405</v>
      </c>
      <c r="P4" s="7">
        <v>25148810</v>
      </c>
      <c r="Q4" s="7">
        <v>26864801</v>
      </c>
      <c r="R4" s="7">
        <v>28546686</v>
      </c>
      <c r="S4" s="7">
        <v>29142048</v>
      </c>
      <c r="T4" s="7">
        <v>29051784</v>
      </c>
      <c r="U4" s="7">
        <v>30327179</v>
      </c>
      <c r="V4" s="7">
        <v>30700187</v>
      </c>
      <c r="W4" s="7">
        <v>32402580</v>
      </c>
      <c r="X4" s="7">
        <v>33918564</v>
      </c>
      <c r="Y4" s="7">
        <v>35556633</v>
      </c>
      <c r="Z4" s="7">
        <v>37173915</v>
      </c>
      <c r="AA4" s="7">
        <v>38781717</v>
      </c>
      <c r="AB4" s="7">
        <v>39441799</v>
      </c>
      <c r="AC4" s="7">
        <v>39839464</v>
      </c>
      <c r="AD4" s="7">
        <v>42610912</v>
      </c>
      <c r="AE4" s="7">
        <v>41674924</v>
      </c>
      <c r="AF4" s="7">
        <v>38268398</v>
      </c>
      <c r="AG4" s="7">
        <v>35369020</v>
      </c>
      <c r="AH4" s="7">
        <v>35084419</v>
      </c>
      <c r="AI4" s="7">
        <v>34762809</v>
      </c>
      <c r="AJ4" s="7">
        <v>34330858</v>
      </c>
      <c r="AK4" s="7">
        <v>36003930</v>
      </c>
      <c r="AL4" s="7">
        <v>36284917</v>
      </c>
      <c r="AM4" s="7">
        <v>37179835</v>
      </c>
      <c r="AN4" s="7">
        <v>37767032</v>
      </c>
      <c r="AO4" s="7">
        <v>38437936</v>
      </c>
      <c r="AP4" s="7">
        <v>38776717</v>
      </c>
      <c r="AQ4" s="7">
        <v>41393131</v>
      </c>
      <c r="AR4" s="7">
        <v>41231096</v>
      </c>
      <c r="AS4" s="7">
        <v>41655947</v>
      </c>
      <c r="AT4" s="7">
        <v>43137688</v>
      </c>
      <c r="AU4" s="7">
        <v>46279971</v>
      </c>
      <c r="AV4" s="7">
        <v>47372448</v>
      </c>
    </row>
    <row r="5" spans="1:48" ht="12.9" customHeight="1">
      <c r="A5" s="5" t="s">
        <v>597</v>
      </c>
      <c r="B5" s="5" t="s">
        <v>598</v>
      </c>
      <c r="C5" s="7">
        <v>9996333</v>
      </c>
      <c r="D5" s="7">
        <v>10366322</v>
      </c>
      <c r="E5" s="7">
        <v>11669398</v>
      </c>
      <c r="F5" s="7">
        <v>12666033</v>
      </c>
      <c r="G5" s="7">
        <v>14023331.1339202</v>
      </c>
      <c r="H5" s="7">
        <v>14356779</v>
      </c>
      <c r="I5" s="7">
        <v>12599010</v>
      </c>
      <c r="J5" s="7">
        <v>13908933</v>
      </c>
      <c r="K5" s="7">
        <v>12919108</v>
      </c>
      <c r="L5" s="7">
        <v>11592577</v>
      </c>
      <c r="M5" s="7">
        <v>11948221</v>
      </c>
      <c r="N5" s="7">
        <v>12134722</v>
      </c>
      <c r="O5" s="7">
        <v>12640201</v>
      </c>
      <c r="P5" s="7">
        <v>11685081</v>
      </c>
      <c r="Q5" s="7">
        <v>11550259</v>
      </c>
      <c r="R5" s="7">
        <v>12777384</v>
      </c>
      <c r="S5" s="7">
        <v>13358433</v>
      </c>
      <c r="T5" s="7">
        <v>13555123</v>
      </c>
      <c r="U5" s="7">
        <v>13453463</v>
      </c>
      <c r="V5" s="7">
        <v>13333981</v>
      </c>
      <c r="W5" s="7">
        <v>12419062</v>
      </c>
      <c r="X5" s="7">
        <v>10241458</v>
      </c>
      <c r="Y5" s="7">
        <v>8205114</v>
      </c>
      <c r="Z5" s="7">
        <v>7222055</v>
      </c>
      <c r="AA5" s="7">
        <v>6851821</v>
      </c>
      <c r="AB5" s="7">
        <v>5929408</v>
      </c>
      <c r="AC5" s="7">
        <v>5509313</v>
      </c>
      <c r="AD5" s="7">
        <v>5654614</v>
      </c>
      <c r="AE5" s="7">
        <v>6846720</v>
      </c>
      <c r="AF5" s="7">
        <v>10498711</v>
      </c>
      <c r="AG5" s="7">
        <v>15505467</v>
      </c>
      <c r="AH5" s="7">
        <v>14971308</v>
      </c>
      <c r="AI5" s="7">
        <v>14369712</v>
      </c>
      <c r="AJ5" s="7">
        <v>13603740</v>
      </c>
      <c r="AK5" s="7">
        <v>13160347</v>
      </c>
      <c r="AL5" s="7">
        <v>14128620</v>
      </c>
      <c r="AM5" s="7">
        <v>14243968</v>
      </c>
      <c r="AN5" s="7">
        <v>14150256</v>
      </c>
      <c r="AO5" s="7">
        <v>13816886</v>
      </c>
      <c r="AP5" s="7">
        <v>15100510</v>
      </c>
      <c r="AQ5" s="7">
        <v>15333541</v>
      </c>
      <c r="AR5" s="7">
        <v>15064583</v>
      </c>
      <c r="AS5" s="7">
        <v>15433960</v>
      </c>
      <c r="AT5" s="7">
        <v>15678809</v>
      </c>
      <c r="AU5" s="7">
        <v>16277462</v>
      </c>
      <c r="AV5" s="7">
        <v>16615506</v>
      </c>
    </row>
    <row r="6" spans="1:48" ht="12.9" customHeight="1">
      <c r="A6" s="5" t="s">
        <v>599</v>
      </c>
      <c r="B6" s="5" t="s">
        <v>600</v>
      </c>
      <c r="C6" s="7">
        <v>154229</v>
      </c>
      <c r="D6" s="7">
        <v>148347</v>
      </c>
      <c r="E6" s="7">
        <v>136421</v>
      </c>
      <c r="F6" s="7">
        <v>54280</v>
      </c>
      <c r="G6" s="7">
        <v>64252.117758199995</v>
      </c>
      <c r="H6" s="7">
        <v>83652</v>
      </c>
      <c r="I6" s="7">
        <v>270497</v>
      </c>
      <c r="J6" s="7">
        <v>628246</v>
      </c>
      <c r="K6" s="7">
        <f>893242</f>
        <v>893242</v>
      </c>
      <c r="L6" s="7">
        <v>1046922</v>
      </c>
      <c r="M6" s="7">
        <v>1269662</v>
      </c>
      <c r="N6" s="7">
        <v>1615605</v>
      </c>
      <c r="O6" s="7">
        <f>1838750+49609</f>
        <v>1888359</v>
      </c>
      <c r="P6" s="7">
        <v>2156665</v>
      </c>
      <c r="Q6" s="7">
        <v>2269996</v>
      </c>
      <c r="R6" s="7">
        <v>2380331</v>
      </c>
      <c r="S6" s="7">
        <v>2352307</v>
      </c>
      <c r="T6" s="7">
        <v>2549192</v>
      </c>
      <c r="U6" s="7">
        <v>2599935</v>
      </c>
      <c r="V6" s="7">
        <v>2318064</v>
      </c>
      <c r="W6" s="7">
        <v>2191868</v>
      </c>
      <c r="X6" s="7">
        <v>2009829</v>
      </c>
      <c r="Y6" s="7">
        <v>1628737</v>
      </c>
      <c r="Z6" s="7">
        <v>1085210</v>
      </c>
      <c r="AA6" s="7">
        <v>1039805</v>
      </c>
      <c r="AB6" s="7">
        <v>846067</v>
      </c>
      <c r="AC6" s="7">
        <v>636592</v>
      </c>
      <c r="AD6" s="7">
        <v>514433</v>
      </c>
      <c r="AE6" s="7">
        <v>549993</v>
      </c>
      <c r="AF6" s="7">
        <v>538235</v>
      </c>
      <c r="AG6" s="7">
        <v>550642</v>
      </c>
      <c r="AH6" s="7">
        <v>747601</v>
      </c>
      <c r="AI6" s="7">
        <v>994112</v>
      </c>
      <c r="AJ6" s="7">
        <v>1131679</v>
      </c>
      <c r="AK6" s="7">
        <v>1208372</v>
      </c>
      <c r="AL6" s="7">
        <v>1252656</v>
      </c>
      <c r="AM6" s="7">
        <v>1012152</v>
      </c>
      <c r="AN6" s="7">
        <v>763125</v>
      </c>
      <c r="AO6" s="7">
        <v>413288</v>
      </c>
      <c r="AP6" s="134" t="s">
        <v>325</v>
      </c>
      <c r="AQ6" s="134" t="s">
        <v>325</v>
      </c>
      <c r="AR6" s="134" t="s">
        <v>325</v>
      </c>
      <c r="AS6" s="134" t="s">
        <v>325</v>
      </c>
      <c r="AT6" s="134" t="s">
        <v>325</v>
      </c>
      <c r="AU6" s="134" t="s">
        <v>325</v>
      </c>
      <c r="AV6" s="134" t="s">
        <v>325</v>
      </c>
    </row>
    <row r="7" spans="1:48" ht="12.9" customHeight="1">
      <c r="A7" s="5" t="s">
        <v>601</v>
      </c>
      <c r="B7" s="5" t="s">
        <v>602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80888</v>
      </c>
      <c r="N7" s="7">
        <v>81500</v>
      </c>
      <c r="O7" s="7">
        <v>80872</v>
      </c>
      <c r="P7" s="7">
        <v>81476</v>
      </c>
      <c r="Q7" s="7">
        <v>80880</v>
      </c>
      <c r="R7" s="7">
        <v>81484</v>
      </c>
      <c r="S7" s="7">
        <v>80872</v>
      </c>
      <c r="T7" s="7">
        <v>81468</v>
      </c>
      <c r="U7" s="7">
        <v>80888</v>
      </c>
      <c r="V7" s="7">
        <v>81492</v>
      </c>
      <c r="W7" s="7">
        <v>80880</v>
      </c>
      <c r="X7" s="7">
        <v>81476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134" t="s">
        <v>325</v>
      </c>
      <c r="AQ7" s="134" t="s">
        <v>325</v>
      </c>
      <c r="AR7" s="134" t="s">
        <v>325</v>
      </c>
      <c r="AS7" s="134" t="s">
        <v>325</v>
      </c>
      <c r="AT7" s="134" t="s">
        <v>325</v>
      </c>
      <c r="AU7" s="134" t="s">
        <v>325</v>
      </c>
      <c r="AV7" s="134" t="s">
        <v>325</v>
      </c>
    </row>
    <row r="8" spans="1:48" ht="12.9" customHeight="1">
      <c r="A8" s="5" t="s">
        <v>214</v>
      </c>
      <c r="B8" s="5" t="s">
        <v>215</v>
      </c>
      <c r="C8" s="7">
        <v>260132</v>
      </c>
      <c r="D8" s="7">
        <v>183014</v>
      </c>
      <c r="E8" s="7">
        <v>181203</v>
      </c>
      <c r="F8" s="7">
        <v>203506</v>
      </c>
      <c r="G8" s="7">
        <v>206378.96128259998</v>
      </c>
      <c r="H8" s="7">
        <v>221799</v>
      </c>
      <c r="I8" s="7">
        <v>188383</v>
      </c>
      <c r="J8" s="7">
        <v>233373</v>
      </c>
      <c r="K8" s="7">
        <v>214296</v>
      </c>
      <c r="L8" s="7">
        <v>153118</v>
      </c>
      <c r="M8" s="7">
        <v>161065</v>
      </c>
      <c r="N8" s="7">
        <v>155762</v>
      </c>
      <c r="O8" s="7">
        <v>178997</v>
      </c>
      <c r="P8" s="7">
        <v>193646</v>
      </c>
      <c r="Q8" s="7">
        <v>176466</v>
      </c>
      <c r="R8" s="7">
        <v>158989</v>
      </c>
      <c r="S8" s="7">
        <v>191019</v>
      </c>
      <c r="T8" s="7">
        <v>183990</v>
      </c>
      <c r="U8" s="7">
        <v>180224</v>
      </c>
      <c r="V8" s="7">
        <v>169342</v>
      </c>
      <c r="W8" s="7">
        <v>167469</v>
      </c>
      <c r="X8" s="7">
        <v>199773</v>
      </c>
      <c r="Y8" s="7">
        <v>209992</v>
      </c>
      <c r="Z8" s="7">
        <v>221019</v>
      </c>
      <c r="AA8" s="7">
        <v>229675</v>
      </c>
      <c r="AB8" s="7">
        <v>233516</v>
      </c>
      <c r="AC8" s="7">
        <v>231253</v>
      </c>
      <c r="AD8" s="7">
        <v>240319</v>
      </c>
      <c r="AE8" s="7">
        <v>263147</v>
      </c>
      <c r="AF8" s="7">
        <v>285563</v>
      </c>
      <c r="AG8" s="7">
        <v>308098</v>
      </c>
      <c r="AH8" s="7">
        <v>267861</v>
      </c>
      <c r="AI8" s="7">
        <v>270554</v>
      </c>
      <c r="AJ8" s="7">
        <v>277884</v>
      </c>
      <c r="AK8" s="7">
        <v>262688</v>
      </c>
      <c r="AL8" s="7">
        <v>263027</v>
      </c>
      <c r="AM8" s="7">
        <v>286210</v>
      </c>
      <c r="AN8" s="7">
        <v>290227</v>
      </c>
      <c r="AO8" s="7">
        <v>280089</v>
      </c>
      <c r="AP8" s="7">
        <v>294677</v>
      </c>
      <c r="AQ8" s="7">
        <v>293866</v>
      </c>
      <c r="AR8" s="7">
        <v>302019</v>
      </c>
      <c r="AS8" s="7">
        <v>311902</v>
      </c>
      <c r="AT8" s="7">
        <v>296146</v>
      </c>
      <c r="AU8" s="7">
        <v>314546</v>
      </c>
      <c r="AV8" s="7">
        <v>295728</v>
      </c>
    </row>
    <row r="9" spans="1:48" ht="12.9" customHeight="1">
      <c r="A9" s="19" t="s">
        <v>569</v>
      </c>
      <c r="B9" s="19" t="s">
        <v>570</v>
      </c>
      <c r="C9" s="37">
        <f t="shared" ref="C9:S9" si="11">SUM(C10:C14)</f>
        <v>9197307</v>
      </c>
      <c r="D9" s="37">
        <f t="shared" si="11"/>
        <v>10816580</v>
      </c>
      <c r="E9" s="37">
        <f t="shared" si="11"/>
        <v>11116769</v>
      </c>
      <c r="F9" s="37">
        <f t="shared" si="11"/>
        <v>12254467</v>
      </c>
      <c r="G9" s="37">
        <f t="shared" si="11"/>
        <v>12508856.6716509</v>
      </c>
      <c r="H9" s="37">
        <f t="shared" si="11"/>
        <v>13432244</v>
      </c>
      <c r="I9" s="37">
        <f t="shared" si="11"/>
        <v>13505895</v>
      </c>
      <c r="J9" s="37">
        <f t="shared" si="11"/>
        <v>19333312</v>
      </c>
      <c r="K9" s="37">
        <f>SUM(K10:K14)</f>
        <v>18324394</v>
      </c>
      <c r="L9" s="37">
        <f t="shared" si="11"/>
        <v>19903194</v>
      </c>
      <c r="M9" s="37">
        <f t="shared" si="11"/>
        <v>21128825</v>
      </c>
      <c r="N9" s="37">
        <f t="shared" si="11"/>
        <v>21084743</v>
      </c>
      <c r="O9" s="37">
        <f t="shared" si="11"/>
        <v>20870735</v>
      </c>
      <c r="P9" s="37">
        <f t="shared" si="11"/>
        <v>20379496</v>
      </c>
      <c r="Q9" s="37">
        <f t="shared" si="11"/>
        <v>19156394</v>
      </c>
      <c r="R9" s="37">
        <f t="shared" si="11"/>
        <v>18490711</v>
      </c>
      <c r="S9" s="37">
        <f t="shared" si="11"/>
        <v>17201884</v>
      </c>
      <c r="T9" s="37">
        <f t="shared" ref="T9:Y9" si="12">SUM(T10:T14)</f>
        <v>19464288</v>
      </c>
      <c r="U9" s="37">
        <f t="shared" si="12"/>
        <v>18097732</v>
      </c>
      <c r="V9" s="37">
        <f t="shared" si="12"/>
        <v>18396193</v>
      </c>
      <c r="W9" s="37">
        <f t="shared" si="12"/>
        <v>17334157</v>
      </c>
      <c r="X9" s="37">
        <f t="shared" si="12"/>
        <v>19414341</v>
      </c>
      <c r="Y9" s="37">
        <f t="shared" si="12"/>
        <v>20267657</v>
      </c>
      <c r="Z9" s="37">
        <f t="shared" ref="Z9:AE9" si="13">SUM(Z10:Z14)</f>
        <v>21173708</v>
      </c>
      <c r="AA9" s="37">
        <f t="shared" si="13"/>
        <v>21718698</v>
      </c>
      <c r="AB9" s="37">
        <f t="shared" si="13"/>
        <v>21382046</v>
      </c>
      <c r="AC9" s="37">
        <f t="shared" si="13"/>
        <v>20737231</v>
      </c>
      <c r="AD9" s="37">
        <f t="shared" si="13"/>
        <v>22985437</v>
      </c>
      <c r="AE9" s="37">
        <f t="shared" si="13"/>
        <v>21444965</v>
      </c>
      <c r="AF9" s="37">
        <f t="shared" ref="AF9:AG9" si="14">SUM(AF10:AF14)</f>
        <v>21150210</v>
      </c>
      <c r="AG9" s="37">
        <f t="shared" si="14"/>
        <v>20629784</v>
      </c>
      <c r="AH9" s="37">
        <f t="shared" ref="AH9:AI9" si="15">SUM(AH10:AH14)</f>
        <v>19705620</v>
      </c>
      <c r="AI9" s="37">
        <f t="shared" si="15"/>
        <v>21459023</v>
      </c>
      <c r="AJ9" s="37">
        <f t="shared" ref="AJ9:AL9" si="16">SUM(AJ10:AJ14)</f>
        <v>21362276</v>
      </c>
      <c r="AK9" s="37">
        <f t="shared" si="16"/>
        <v>22232215</v>
      </c>
      <c r="AL9" s="37">
        <f t="shared" si="16"/>
        <v>23258031</v>
      </c>
      <c r="AM9" s="37">
        <f t="shared" ref="AM9:AN9" si="17">SUM(AM10:AM14)</f>
        <v>24112139</v>
      </c>
      <c r="AN9" s="37">
        <f t="shared" si="17"/>
        <v>22861109</v>
      </c>
      <c r="AO9" s="37">
        <f t="shared" ref="AO9:AP9" si="18">SUM(AO10:AO14)</f>
        <v>23498757</v>
      </c>
      <c r="AP9" s="37">
        <f t="shared" si="18"/>
        <v>22764696</v>
      </c>
      <c r="AQ9" s="37">
        <f t="shared" ref="AQ9:AR9" si="19">SUM(AQ10:AQ14)</f>
        <v>21444077</v>
      </c>
      <c r="AR9" s="37">
        <f t="shared" si="19"/>
        <v>22992878</v>
      </c>
      <c r="AS9" s="37">
        <f t="shared" ref="AS9:AU9" si="20">SUM(AS10:AS14)</f>
        <v>23183726</v>
      </c>
      <c r="AT9" s="37">
        <f t="shared" si="20"/>
        <v>23507942</v>
      </c>
      <c r="AU9" s="37">
        <f t="shared" si="20"/>
        <v>22541772</v>
      </c>
      <c r="AV9" s="37">
        <f t="shared" ref="AV9" si="21">SUM(AV10:AV14)</f>
        <v>22594640</v>
      </c>
    </row>
    <row r="10" spans="1:48" ht="12.9" customHeight="1">
      <c r="A10" s="5" t="s">
        <v>595</v>
      </c>
      <c r="B10" s="5" t="s">
        <v>596</v>
      </c>
      <c r="C10" s="7">
        <v>2963162</v>
      </c>
      <c r="D10" s="7">
        <v>3257779</v>
      </c>
      <c r="E10" s="7">
        <v>3471940</v>
      </c>
      <c r="F10" s="7">
        <v>3991011</v>
      </c>
      <c r="G10" s="7">
        <v>3689574.0824199999</v>
      </c>
      <c r="H10" s="7">
        <v>4056452</v>
      </c>
      <c r="I10" s="7">
        <v>4442094</v>
      </c>
      <c r="J10" s="7">
        <v>8526252</v>
      </c>
      <c r="K10" s="7">
        <v>8250297</v>
      </c>
      <c r="L10" s="7">
        <v>8368459</v>
      </c>
      <c r="M10" s="7">
        <v>8489445</v>
      </c>
      <c r="N10" s="7">
        <v>9495558</v>
      </c>
      <c r="O10" s="7">
        <v>8591274</v>
      </c>
      <c r="P10" s="7">
        <v>8862256</v>
      </c>
      <c r="Q10" s="7">
        <v>9196028</v>
      </c>
      <c r="R10" s="7">
        <v>10130389</v>
      </c>
      <c r="S10" s="7">
        <v>9136707</v>
      </c>
      <c r="T10" s="7">
        <v>9886026</v>
      </c>
      <c r="U10" s="7">
        <v>9795180</v>
      </c>
      <c r="V10" s="7">
        <v>11153883</v>
      </c>
      <c r="W10" s="7">
        <v>11080166</v>
      </c>
      <c r="X10" s="7">
        <v>14248987</v>
      </c>
      <c r="Y10" s="7">
        <v>14919497</v>
      </c>
      <c r="Z10" s="7">
        <v>16424096</v>
      </c>
      <c r="AA10" s="7">
        <v>16944259</v>
      </c>
      <c r="AB10" s="7">
        <v>17567049</v>
      </c>
      <c r="AC10" s="7">
        <v>16902137</v>
      </c>
      <c r="AD10" s="7">
        <v>17264882</v>
      </c>
      <c r="AE10" s="7">
        <v>15251919</v>
      </c>
      <c r="AF10" s="7">
        <v>14005816</v>
      </c>
      <c r="AG10" s="7">
        <v>13881953</v>
      </c>
      <c r="AH10" s="7">
        <v>13947793</v>
      </c>
      <c r="AI10" s="7">
        <v>13209861</v>
      </c>
      <c r="AJ10" s="7">
        <v>13091184</v>
      </c>
      <c r="AK10" s="7">
        <v>13558028</v>
      </c>
      <c r="AL10" s="7">
        <v>14223309</v>
      </c>
      <c r="AM10" s="7">
        <v>13418644</v>
      </c>
      <c r="AN10" s="7">
        <v>13426311</v>
      </c>
      <c r="AO10" s="7">
        <v>13463381</v>
      </c>
      <c r="AP10" s="7">
        <v>15016295</v>
      </c>
      <c r="AQ10" s="7">
        <v>13936175</v>
      </c>
      <c r="AR10" s="7">
        <v>13703512</v>
      </c>
      <c r="AS10" s="7">
        <v>14242544</v>
      </c>
      <c r="AT10" s="7">
        <v>15636326</v>
      </c>
      <c r="AU10" s="7">
        <v>14332240</v>
      </c>
      <c r="AV10" s="7">
        <v>14920797</v>
      </c>
    </row>
    <row r="11" spans="1:48" ht="12.9" customHeight="1">
      <c r="A11" s="5" t="s">
        <v>597</v>
      </c>
      <c r="B11" s="5" t="s">
        <v>598</v>
      </c>
      <c r="C11" s="7">
        <v>4400797</v>
      </c>
      <c r="D11" s="7">
        <v>5372612</v>
      </c>
      <c r="E11" s="7">
        <v>5310082</v>
      </c>
      <c r="F11" s="7">
        <v>5869683</v>
      </c>
      <c r="G11" s="7">
        <v>6363671.3399107</v>
      </c>
      <c r="H11" s="7">
        <v>6975188</v>
      </c>
      <c r="I11" s="7">
        <v>6657716</v>
      </c>
      <c r="J11" s="7">
        <v>8379289</v>
      </c>
      <c r="K11" s="7">
        <v>7894824</v>
      </c>
      <c r="L11" s="7">
        <v>9612896</v>
      </c>
      <c r="M11" s="7">
        <v>10539333</v>
      </c>
      <c r="N11" s="7">
        <v>9740352</v>
      </c>
      <c r="O11" s="7">
        <v>10689313</v>
      </c>
      <c r="P11" s="7">
        <v>10172248</v>
      </c>
      <c r="Q11" s="7">
        <v>8914238</v>
      </c>
      <c r="R11" s="7">
        <v>7489126</v>
      </c>
      <c r="S11" s="7">
        <v>7326379</v>
      </c>
      <c r="T11" s="7">
        <v>9041361</v>
      </c>
      <c r="U11" s="7">
        <v>7890368</v>
      </c>
      <c r="V11" s="7">
        <v>6854745</v>
      </c>
      <c r="W11" s="7">
        <v>5815928</v>
      </c>
      <c r="X11" s="7">
        <v>4692396</v>
      </c>
      <c r="Y11" s="7">
        <v>4076001</v>
      </c>
      <c r="Z11" s="7">
        <v>4336147</v>
      </c>
      <c r="AA11" s="7">
        <v>4039460</v>
      </c>
      <c r="AB11" s="7">
        <v>3517718</v>
      </c>
      <c r="AC11" s="7">
        <v>3059226</v>
      </c>
      <c r="AD11" s="7">
        <v>5415967</v>
      </c>
      <c r="AE11" s="7">
        <v>4587278</v>
      </c>
      <c r="AF11" s="7">
        <v>5724079</v>
      </c>
      <c r="AG11" s="7">
        <v>6351862</v>
      </c>
      <c r="AH11" s="7">
        <v>5484416</v>
      </c>
      <c r="AI11" s="7">
        <v>7948213</v>
      </c>
      <c r="AJ11" s="7">
        <v>7578904</v>
      </c>
      <c r="AK11" s="7">
        <v>7973075</v>
      </c>
      <c r="AL11" s="7">
        <v>7900964</v>
      </c>
      <c r="AM11" s="7">
        <v>9536705</v>
      </c>
      <c r="AN11" s="7">
        <v>7688746</v>
      </c>
      <c r="AO11" s="7">
        <v>8267618</v>
      </c>
      <c r="AP11" s="7">
        <v>7390257</v>
      </c>
      <c r="AQ11" s="7">
        <v>7122758</v>
      </c>
      <c r="AR11" s="7">
        <v>8864230</v>
      </c>
      <c r="AS11" s="7">
        <v>8586179</v>
      </c>
      <c r="AT11" s="7">
        <v>7535674</v>
      </c>
      <c r="AU11" s="7">
        <v>7886184</v>
      </c>
      <c r="AV11" s="7">
        <v>7399488</v>
      </c>
    </row>
    <row r="12" spans="1:48" ht="12.9" customHeight="1">
      <c r="A12" s="5" t="s">
        <v>599</v>
      </c>
      <c r="B12" s="5" t="s">
        <v>600</v>
      </c>
      <c r="C12" s="7">
        <v>1704367</v>
      </c>
      <c r="D12" s="7">
        <v>2031085</v>
      </c>
      <c r="E12" s="7">
        <v>2134494</v>
      </c>
      <c r="F12" s="7">
        <v>2204950</v>
      </c>
      <c r="G12" s="7">
        <v>2284479.2493202002</v>
      </c>
      <c r="H12" s="7">
        <v>2254446</v>
      </c>
      <c r="I12" s="7">
        <v>2295059</v>
      </c>
      <c r="J12" s="7">
        <v>1910380</v>
      </c>
      <c r="K12" s="7">
        <f>1907874+23658-231748</f>
        <v>1699784</v>
      </c>
      <c r="L12" s="7">
        <f>1651242+32046</f>
        <v>1683288</v>
      </c>
      <c r="M12" s="7">
        <f>1641930+38987</f>
        <v>1680917</v>
      </c>
      <c r="N12" s="7">
        <v>1455323</v>
      </c>
      <c r="O12" s="7">
        <f>1200814+1271</f>
        <v>1202085</v>
      </c>
      <c r="P12" s="7">
        <v>876672</v>
      </c>
      <c r="Q12" s="7">
        <v>637058</v>
      </c>
      <c r="R12" s="7">
        <v>429148</v>
      </c>
      <c r="S12" s="7">
        <v>284089</v>
      </c>
      <c r="T12" s="7">
        <v>82543</v>
      </c>
      <c r="U12" s="7">
        <v>36026</v>
      </c>
      <c r="V12" s="7">
        <v>17773</v>
      </c>
      <c r="W12" s="7">
        <v>10312</v>
      </c>
      <c r="X12" s="7">
        <v>10239</v>
      </c>
      <c r="Y12" s="7">
        <v>6986</v>
      </c>
      <c r="Z12" s="7">
        <v>2450</v>
      </c>
      <c r="AA12" s="7">
        <v>2552</v>
      </c>
      <c r="AB12" s="7">
        <v>2605</v>
      </c>
      <c r="AC12" s="7">
        <v>1789</v>
      </c>
      <c r="AD12" s="7">
        <v>1838</v>
      </c>
      <c r="AE12" s="7">
        <v>2044</v>
      </c>
      <c r="AF12" s="7">
        <v>2046</v>
      </c>
      <c r="AG12" s="7">
        <v>3013</v>
      </c>
      <c r="AH12" s="7">
        <v>4361</v>
      </c>
      <c r="AI12" s="7">
        <v>4614</v>
      </c>
      <c r="AJ12" s="7">
        <v>4646</v>
      </c>
      <c r="AK12" s="7">
        <v>4973</v>
      </c>
      <c r="AL12" s="7">
        <v>4665</v>
      </c>
      <c r="AM12" s="7">
        <v>5063</v>
      </c>
      <c r="AN12" s="7">
        <v>2748</v>
      </c>
      <c r="AO12" s="7">
        <v>2221</v>
      </c>
      <c r="AP12" s="134" t="s">
        <v>325</v>
      </c>
      <c r="AQ12" s="134" t="s">
        <v>325</v>
      </c>
      <c r="AR12" s="134" t="s">
        <v>325</v>
      </c>
      <c r="AS12" s="134" t="s">
        <v>325</v>
      </c>
      <c r="AT12" s="134" t="s">
        <v>325</v>
      </c>
      <c r="AU12" s="134" t="s">
        <v>325</v>
      </c>
      <c r="AV12" s="134" t="s">
        <v>325</v>
      </c>
    </row>
    <row r="13" spans="1:48" ht="12.9" customHeight="1">
      <c r="A13" s="5" t="s">
        <v>601</v>
      </c>
      <c r="B13" s="5" t="s">
        <v>602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230046</v>
      </c>
      <c r="K13" s="7">
        <v>231748</v>
      </c>
      <c r="L13" s="7">
        <v>0</v>
      </c>
      <c r="M13" s="7">
        <v>147567</v>
      </c>
      <c r="N13" s="7">
        <v>148684</v>
      </c>
      <c r="O13" s="7">
        <v>147538</v>
      </c>
      <c r="P13" s="7">
        <v>148640</v>
      </c>
      <c r="Q13" s="7">
        <v>147553</v>
      </c>
      <c r="R13" s="7">
        <v>163883</v>
      </c>
      <c r="S13" s="7">
        <v>162847</v>
      </c>
      <c r="T13" s="7">
        <v>164016</v>
      </c>
      <c r="U13" s="7">
        <v>147567</v>
      </c>
      <c r="V13" s="7">
        <v>148669</v>
      </c>
      <c r="W13" s="7">
        <v>147553</v>
      </c>
      <c r="X13" s="7">
        <v>148640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400551</v>
      </c>
      <c r="AK13" s="7">
        <v>410683</v>
      </c>
      <c r="AL13" s="7">
        <v>851858</v>
      </c>
      <c r="AM13" s="7">
        <v>870416</v>
      </c>
      <c r="AN13" s="7">
        <v>1402675</v>
      </c>
      <c r="AO13" s="7">
        <v>1432424</v>
      </c>
      <c r="AP13" s="134" t="s">
        <v>325</v>
      </c>
      <c r="AQ13" s="134" t="s">
        <v>325</v>
      </c>
      <c r="AR13" s="134" t="s">
        <v>325</v>
      </c>
      <c r="AS13" s="134" t="s">
        <v>325</v>
      </c>
      <c r="AT13" s="134" t="s">
        <v>325</v>
      </c>
      <c r="AU13" s="134" t="s">
        <v>325</v>
      </c>
      <c r="AV13" s="134" t="s">
        <v>325</v>
      </c>
    </row>
    <row r="14" spans="1:48" ht="12.9" customHeight="1">
      <c r="A14" s="5" t="s">
        <v>214</v>
      </c>
      <c r="B14" s="5" t="s">
        <v>215</v>
      </c>
      <c r="C14" s="7">
        <v>128981</v>
      </c>
      <c r="D14" s="7">
        <v>155104</v>
      </c>
      <c r="E14" s="7">
        <v>200253</v>
      </c>
      <c r="F14" s="7">
        <v>188823</v>
      </c>
      <c r="G14" s="7">
        <v>171132</v>
      </c>
      <c r="H14" s="7">
        <v>146158</v>
      </c>
      <c r="I14" s="7">
        <v>111026</v>
      </c>
      <c r="J14" s="7">
        <v>287345</v>
      </c>
      <c r="K14" s="7">
        <v>247741</v>
      </c>
      <c r="L14" s="7">
        <v>238551</v>
      </c>
      <c r="M14" s="7">
        <v>271563</v>
      </c>
      <c r="N14" s="7">
        <v>244826</v>
      </c>
      <c r="O14" s="7">
        <v>240525</v>
      </c>
      <c r="P14" s="7">
        <v>319680</v>
      </c>
      <c r="Q14" s="7">
        <v>261517</v>
      </c>
      <c r="R14" s="7">
        <v>278165</v>
      </c>
      <c r="S14" s="7">
        <v>291862</v>
      </c>
      <c r="T14" s="7">
        <v>290342</v>
      </c>
      <c r="U14" s="7">
        <v>228591</v>
      </c>
      <c r="V14" s="7">
        <v>221123</v>
      </c>
      <c r="W14" s="7">
        <v>280198</v>
      </c>
      <c r="X14" s="7">
        <v>314079</v>
      </c>
      <c r="Y14" s="7">
        <v>1265173</v>
      </c>
      <c r="Z14" s="7">
        <v>411015</v>
      </c>
      <c r="AA14" s="7">
        <v>732427</v>
      </c>
      <c r="AB14" s="7">
        <v>294674</v>
      </c>
      <c r="AC14" s="7">
        <v>774079</v>
      </c>
      <c r="AD14" s="7">
        <v>302750</v>
      </c>
      <c r="AE14" s="7">
        <v>1603724</v>
      </c>
      <c r="AF14" s="7">
        <v>1418269</v>
      </c>
      <c r="AG14" s="7">
        <v>392956</v>
      </c>
      <c r="AH14" s="7">
        <v>269050</v>
      </c>
      <c r="AI14" s="7">
        <v>296335</v>
      </c>
      <c r="AJ14" s="7">
        <v>286991</v>
      </c>
      <c r="AK14" s="7">
        <v>285456</v>
      </c>
      <c r="AL14" s="7">
        <v>277235</v>
      </c>
      <c r="AM14" s="7">
        <v>281311</v>
      </c>
      <c r="AN14" s="7">
        <v>340629</v>
      </c>
      <c r="AO14" s="7">
        <v>333113</v>
      </c>
      <c r="AP14" s="7">
        <v>358144</v>
      </c>
      <c r="AQ14" s="7">
        <v>385144</v>
      </c>
      <c r="AR14" s="7">
        <v>425136</v>
      </c>
      <c r="AS14" s="7">
        <v>355003</v>
      </c>
      <c r="AT14" s="7">
        <v>335942</v>
      </c>
      <c r="AU14" s="7">
        <v>323348</v>
      </c>
      <c r="AV14" s="7">
        <v>274355</v>
      </c>
    </row>
    <row r="15" spans="1:48" ht="12.9" customHeight="1">
      <c r="A15" s="38" t="s">
        <v>603</v>
      </c>
      <c r="B15" s="38" t="s">
        <v>604</v>
      </c>
      <c r="C15" s="39">
        <f t="shared" ref="C15:R15" si="22">C3+C9</f>
        <v>27799851</v>
      </c>
      <c r="D15" s="39">
        <f t="shared" si="22"/>
        <v>29774617</v>
      </c>
      <c r="E15" s="39">
        <f t="shared" si="22"/>
        <v>31430616</v>
      </c>
      <c r="F15" s="39">
        <f t="shared" si="22"/>
        <v>33663542</v>
      </c>
      <c r="G15" s="39">
        <f t="shared" si="22"/>
        <v>35802240.89800451</v>
      </c>
      <c r="H15" s="39">
        <f t="shared" si="22"/>
        <v>37989929</v>
      </c>
      <c r="I15" s="39">
        <f t="shared" si="22"/>
        <v>37432228</v>
      </c>
      <c r="J15" s="39">
        <f t="shared" si="22"/>
        <v>51368701</v>
      </c>
      <c r="K15" s="39">
        <f t="shared" si="22"/>
        <v>50540552</v>
      </c>
      <c r="L15" s="39">
        <f t="shared" si="22"/>
        <v>51720570</v>
      </c>
      <c r="M15" s="39">
        <f t="shared" si="22"/>
        <v>54770517</v>
      </c>
      <c r="N15" s="39">
        <f t="shared" si="22"/>
        <v>57657019</v>
      </c>
      <c r="O15" s="39">
        <f t="shared" si="22"/>
        <v>59074569</v>
      </c>
      <c r="P15" s="39">
        <f t="shared" si="22"/>
        <v>59645174</v>
      </c>
      <c r="Q15" s="39">
        <f t="shared" si="22"/>
        <v>60098796</v>
      </c>
      <c r="R15" s="39">
        <f t="shared" si="22"/>
        <v>62435585</v>
      </c>
      <c r="S15" s="39">
        <f t="shared" ref="S15:Z15" si="23">S3+S9</f>
        <v>62326563</v>
      </c>
      <c r="T15" s="39">
        <f t="shared" si="23"/>
        <v>64885845</v>
      </c>
      <c r="U15" s="39">
        <f t="shared" si="23"/>
        <v>64739421</v>
      </c>
      <c r="V15" s="39">
        <f t="shared" si="23"/>
        <v>64999259</v>
      </c>
      <c r="W15" s="39">
        <f t="shared" si="23"/>
        <v>64596016</v>
      </c>
      <c r="X15" s="39">
        <f t="shared" si="23"/>
        <v>65865441</v>
      </c>
      <c r="Y15" s="39">
        <f t="shared" si="23"/>
        <v>65868133</v>
      </c>
      <c r="Z15" s="39">
        <f t="shared" si="23"/>
        <v>66875907</v>
      </c>
      <c r="AA15" s="39">
        <f t="shared" ref="AA15:AF15" si="24">AA3+AA9</f>
        <v>68621716</v>
      </c>
      <c r="AB15" s="39">
        <f t="shared" si="24"/>
        <v>67832836</v>
      </c>
      <c r="AC15" s="39">
        <f t="shared" si="24"/>
        <v>66953853</v>
      </c>
      <c r="AD15" s="39">
        <f t="shared" si="24"/>
        <v>72005715</v>
      </c>
      <c r="AE15" s="39">
        <f t="shared" si="24"/>
        <v>70779749</v>
      </c>
      <c r="AF15" s="39">
        <f t="shared" si="24"/>
        <v>70741117</v>
      </c>
      <c r="AG15" s="39">
        <f t="shared" ref="AG15:AH15" si="25">AG3+AG9</f>
        <v>72363011</v>
      </c>
      <c r="AH15" s="39">
        <f t="shared" si="25"/>
        <v>70776809</v>
      </c>
      <c r="AI15" s="39">
        <f t="shared" ref="AI15:AJ15" si="26">AI3+AI9</f>
        <v>71856210</v>
      </c>
      <c r="AJ15" s="39">
        <f t="shared" si="26"/>
        <v>70706437</v>
      </c>
      <c r="AK15" s="39">
        <f t="shared" ref="AK15:AL15" si="27">AK3+AK9</f>
        <v>72867552</v>
      </c>
      <c r="AL15" s="39">
        <f t="shared" si="27"/>
        <v>75187251</v>
      </c>
      <c r="AM15" s="39">
        <f t="shared" ref="AM15:AN15" si="28">AM3+AM9</f>
        <v>76834304</v>
      </c>
      <c r="AN15" s="39">
        <f t="shared" si="28"/>
        <v>75831749</v>
      </c>
      <c r="AO15" s="39">
        <f t="shared" ref="AO15:AP15" si="29">AO3+AO9</f>
        <v>76446956</v>
      </c>
      <c r="AP15" s="39">
        <f t="shared" si="29"/>
        <v>76936600</v>
      </c>
      <c r="AQ15" s="39">
        <f t="shared" ref="AQ15:AR15" si="30">AQ3+AQ9</f>
        <v>78464615</v>
      </c>
      <c r="AR15" s="39">
        <f t="shared" si="30"/>
        <v>79590576</v>
      </c>
      <c r="AS15" s="39">
        <f t="shared" ref="AS15:AU15" si="31">AS3+AS9</f>
        <v>80585535</v>
      </c>
      <c r="AT15" s="39">
        <f t="shared" si="31"/>
        <v>82620585</v>
      </c>
      <c r="AU15" s="39">
        <f t="shared" si="31"/>
        <v>85413751</v>
      </c>
      <c r="AV15" s="39">
        <f t="shared" ref="AV15" si="32">AV3+AV9</f>
        <v>86878322</v>
      </c>
    </row>
  </sheetData>
  <phoneticPr fontId="3" type="noConversion"/>
  <dataValidations count="1">
    <dataValidation allowBlank="1" showInputMessage="1" showErrorMessage="1" sqref="G4:G6 C4:C6 AJ16:AK20" xr:uid="{4BCEDA2A-D415-482F-AC87-252DE513E43A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9E19-64C9-4F8E-9C12-5A62E54E68DA}">
  <sheetPr>
    <tabColor rgb="FFFF9966"/>
  </sheetPr>
  <dimension ref="A1:AV27"/>
  <sheetViews>
    <sheetView zoomScaleNormal="100" workbookViewId="0">
      <pane xSplit="2" ySplit="2" topLeftCell="AJ3" activePane="bottomRight" state="frozen"/>
      <selection pane="topRight" sqref="A1:B1048576"/>
      <selection pane="bottomLeft" sqref="A1:B1048576"/>
      <selection pane="bottomRight" activeCell="AV1" sqref="AV1"/>
    </sheetView>
  </sheetViews>
  <sheetFormatPr defaultColWidth="8.6640625" defaultRowHeight="11.5"/>
  <cols>
    <col min="1" max="2" width="50.6640625" style="2" customWidth="1"/>
    <col min="3" max="39" width="10.6640625" style="2" customWidth="1"/>
    <col min="40" max="16384" width="8.66406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605</v>
      </c>
      <c r="E1" s="1" t="s">
        <v>606</v>
      </c>
      <c r="F1" s="1" t="s">
        <v>607</v>
      </c>
      <c r="G1" s="1" t="s">
        <v>84</v>
      </c>
      <c r="H1" s="1" t="s">
        <v>608</v>
      </c>
      <c r="I1" s="1" t="s">
        <v>609</v>
      </c>
      <c r="J1" s="1" t="s">
        <v>610</v>
      </c>
      <c r="K1" s="1" t="s">
        <v>88</v>
      </c>
      <c r="L1" s="1" t="s">
        <v>611</v>
      </c>
      <c r="M1" s="1" t="s">
        <v>612</v>
      </c>
      <c r="N1" s="1" t="s">
        <v>613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31</v>
      </c>
      <c r="AS1" s="1" t="s">
        <v>32</v>
      </c>
      <c r="AT1" s="1" t="s">
        <v>33</v>
      </c>
      <c r="AU1" s="1" t="s">
        <v>34</v>
      </c>
      <c r="AV1" s="1" t="s">
        <v>765</v>
      </c>
    </row>
    <row r="2" spans="1:48" ht="12.9" customHeight="1" thickBot="1">
      <c r="A2" s="71" t="s">
        <v>614</v>
      </c>
      <c r="B2" s="71" t="s">
        <v>615</v>
      </c>
      <c r="C2" s="1" t="s">
        <v>118</v>
      </c>
      <c r="D2" s="1" t="s">
        <v>616</v>
      </c>
      <c r="E2" s="1" t="s">
        <v>617</v>
      </c>
      <c r="F2" s="1" t="s">
        <v>618</v>
      </c>
      <c r="G2" s="1" t="s">
        <v>122</v>
      </c>
      <c r="H2" s="1" t="s">
        <v>619</v>
      </c>
      <c r="I2" s="1" t="s">
        <v>620</v>
      </c>
      <c r="J2" s="1" t="s">
        <v>621</v>
      </c>
      <c r="K2" s="1" t="s">
        <v>126</v>
      </c>
      <c r="L2" s="1" t="s">
        <v>622</v>
      </c>
      <c r="M2" s="1" t="s">
        <v>623</v>
      </c>
      <c r="N2" s="1" t="s">
        <v>624</v>
      </c>
      <c r="O2" s="1" t="s">
        <v>37</v>
      </c>
      <c r="P2" s="1" t="s">
        <v>38</v>
      </c>
      <c r="Q2" s="1" t="s">
        <v>39</v>
      </c>
      <c r="R2" s="1" t="s">
        <v>40</v>
      </c>
      <c r="S2" s="1" t="s">
        <v>41</v>
      </c>
      <c r="T2" s="1" t="s">
        <v>42</v>
      </c>
      <c r="U2" s="1" t="s">
        <v>43</v>
      </c>
      <c r="V2" s="1" t="s">
        <v>44</v>
      </c>
      <c r="W2" s="1" t="s">
        <v>45</v>
      </c>
      <c r="X2" s="1" t="s">
        <v>46</v>
      </c>
      <c r="Y2" s="1" t="s">
        <v>47</v>
      </c>
      <c r="Z2" s="1" t="s">
        <v>48</v>
      </c>
      <c r="AA2" s="1" t="s">
        <v>49</v>
      </c>
      <c r="AB2" s="1" t="s">
        <v>50</v>
      </c>
      <c r="AC2" s="1" t="s">
        <v>51</v>
      </c>
      <c r="AD2" s="1" t="s">
        <v>52</v>
      </c>
      <c r="AE2" s="1" t="s">
        <v>53</v>
      </c>
      <c r="AF2" s="1" t="s">
        <v>54</v>
      </c>
      <c r="AG2" s="1" t="s">
        <v>55</v>
      </c>
      <c r="AH2" s="1" t="s">
        <v>56</v>
      </c>
      <c r="AI2" s="1" t="s">
        <v>57</v>
      </c>
      <c r="AJ2" s="1" t="s">
        <v>58</v>
      </c>
      <c r="AK2" s="1" t="s">
        <v>59</v>
      </c>
      <c r="AL2" s="1" t="s">
        <v>60</v>
      </c>
      <c r="AM2" s="1" t="s">
        <v>61</v>
      </c>
      <c r="AN2" s="1" t="s">
        <v>62</v>
      </c>
      <c r="AO2" s="1" t="s">
        <v>63</v>
      </c>
      <c r="AP2" s="1" t="s">
        <v>64</v>
      </c>
      <c r="AQ2" s="1" t="s">
        <v>65</v>
      </c>
      <c r="AR2" s="1" t="s">
        <v>66</v>
      </c>
      <c r="AS2" s="1" t="s">
        <v>67</v>
      </c>
      <c r="AT2" s="1" t="s">
        <v>68</v>
      </c>
      <c r="AU2" s="1" t="s">
        <v>69</v>
      </c>
      <c r="AV2" s="1" t="s">
        <v>766</v>
      </c>
    </row>
    <row r="3" spans="1:48" s="25" customFormat="1" ht="12.9" customHeight="1">
      <c r="A3" s="72" t="s">
        <v>298</v>
      </c>
      <c r="B3" s="72" t="s">
        <v>625</v>
      </c>
      <c r="C3" s="73">
        <v>117226</v>
      </c>
      <c r="D3" s="73">
        <v>220199</v>
      </c>
      <c r="E3" s="73">
        <v>335099</v>
      </c>
      <c r="F3" s="73">
        <v>386008</v>
      </c>
      <c r="G3" s="73">
        <v>106261</v>
      </c>
      <c r="H3" s="73">
        <v>217064</v>
      </c>
      <c r="I3" s="73">
        <v>334651</v>
      </c>
      <c r="J3" s="73">
        <v>648363</v>
      </c>
      <c r="K3" s="73">
        <v>177527</v>
      </c>
      <c r="L3" s="73">
        <v>224936</v>
      </c>
      <c r="M3" s="73">
        <v>481785</v>
      </c>
      <c r="N3" s="73">
        <v>689121</v>
      </c>
      <c r="O3" s="73">
        <v>213988</v>
      </c>
      <c r="P3" s="73">
        <v>495455</v>
      </c>
      <c r="Q3" s="73">
        <v>743015</v>
      </c>
      <c r="R3" s="73">
        <v>988291</v>
      </c>
      <c r="S3" s="73">
        <v>184910</v>
      </c>
      <c r="T3" s="73">
        <v>236557</v>
      </c>
      <c r="U3" s="73">
        <v>435828</v>
      </c>
      <c r="V3" s="73">
        <v>489671</v>
      </c>
      <c r="W3" s="73">
        <v>119635</v>
      </c>
      <c r="X3" s="73">
        <v>-524979</v>
      </c>
      <c r="Y3" s="73">
        <v>-386583</v>
      </c>
      <c r="Z3" s="73">
        <v>-206450</v>
      </c>
      <c r="AA3" s="73">
        <v>170844</v>
      </c>
      <c r="AB3" s="73">
        <v>360170</v>
      </c>
      <c r="AC3" s="73">
        <v>573465</v>
      </c>
      <c r="AD3" s="73">
        <v>779211</v>
      </c>
      <c r="AE3" s="73">
        <v>273384</v>
      </c>
      <c r="AF3" s="73">
        <v>575265</v>
      </c>
      <c r="AG3" s="117">
        <v>539564</v>
      </c>
      <c r="AH3" s="117">
        <v>1036024</v>
      </c>
      <c r="AI3" s="73">
        <v>508875</v>
      </c>
      <c r="AJ3" s="73">
        <v>1186370</v>
      </c>
      <c r="AK3" s="73">
        <v>1926712</v>
      </c>
      <c r="AL3" s="117">
        <v>2707055</v>
      </c>
      <c r="AM3" s="73">
        <v>768758</v>
      </c>
      <c r="AN3" s="73">
        <v>1560306</v>
      </c>
      <c r="AO3" s="73">
        <v>2426545</v>
      </c>
      <c r="AP3" s="73">
        <v>3197877</v>
      </c>
      <c r="AQ3" s="73">
        <v>642227</v>
      </c>
      <c r="AR3" s="73">
        <v>1470169</v>
      </c>
      <c r="AS3" s="73">
        <v>2196872</v>
      </c>
      <c r="AT3" s="73">
        <v>2936395</v>
      </c>
      <c r="AU3" s="73"/>
      <c r="AV3" s="73">
        <v>1238737</v>
      </c>
    </row>
    <row r="4" spans="1:48" ht="12.9" customHeight="1">
      <c r="A4" s="74" t="s">
        <v>626</v>
      </c>
      <c r="B4" s="74" t="s">
        <v>767</v>
      </c>
      <c r="C4" s="36">
        <v>22273</v>
      </c>
      <c r="D4" s="36">
        <v>41839</v>
      </c>
      <c r="E4" s="36">
        <v>63669</v>
      </c>
      <c r="F4" s="36">
        <v>73342</v>
      </c>
      <c r="G4" s="36">
        <v>20190</v>
      </c>
      <c r="H4" s="36">
        <v>41241</v>
      </c>
      <c r="I4" s="36">
        <v>63585</v>
      </c>
      <c r="J4" s="36">
        <v>123189</v>
      </c>
      <c r="K4" s="36">
        <v>22331</v>
      </c>
      <c r="L4" s="36">
        <v>42738</v>
      </c>
      <c r="M4" s="36">
        <v>91539</v>
      </c>
      <c r="N4" s="36">
        <v>130933</v>
      </c>
      <c r="O4" s="36">
        <v>40658</v>
      </c>
      <c r="P4" s="36">
        <v>94136</v>
      </c>
      <c r="Q4" s="36">
        <v>141173</v>
      </c>
      <c r="R4" s="36">
        <v>187775</v>
      </c>
      <c r="S4" s="36">
        <v>35133</v>
      </c>
      <c r="T4" s="36">
        <v>44946</v>
      </c>
      <c r="U4" s="36">
        <v>82807</v>
      </c>
      <c r="V4" s="36">
        <v>93037.49</v>
      </c>
      <c r="W4" s="36">
        <v>22730.65</v>
      </c>
      <c r="X4" s="36">
        <v>-99746.01</v>
      </c>
      <c r="Y4" s="36">
        <v>-73450.77</v>
      </c>
      <c r="Z4" s="36">
        <v>-39226</v>
      </c>
      <c r="AA4" s="36">
        <v>32460</v>
      </c>
      <c r="AB4" s="36">
        <v>68432</v>
      </c>
      <c r="AC4" s="36">
        <v>108958</v>
      </c>
      <c r="AD4" s="36">
        <v>148050</v>
      </c>
      <c r="AE4" s="36">
        <v>51943</v>
      </c>
      <c r="AF4" s="36">
        <v>109300</v>
      </c>
      <c r="AG4" s="118">
        <v>102517</v>
      </c>
      <c r="AH4" s="118">
        <v>196845</v>
      </c>
      <c r="AI4" s="36">
        <v>96686</v>
      </c>
      <c r="AJ4" s="36">
        <v>225410.3</v>
      </c>
      <c r="AK4" s="36">
        <v>366075.28</v>
      </c>
      <c r="AL4" s="118">
        <v>514340</v>
      </c>
      <c r="AM4" s="36">
        <v>146064</v>
      </c>
      <c r="AN4" s="36">
        <v>296458</v>
      </c>
      <c r="AO4" s="36">
        <v>461044</v>
      </c>
      <c r="AP4" s="36">
        <v>607597</v>
      </c>
      <c r="AQ4" s="36">
        <v>122023</v>
      </c>
      <c r="AR4" s="36">
        <v>279332</v>
      </c>
      <c r="AS4" s="36">
        <v>417406</v>
      </c>
      <c r="AT4" s="36">
        <v>557915</v>
      </c>
      <c r="AU4" s="36"/>
      <c r="AV4" s="36">
        <v>371621</v>
      </c>
    </row>
    <row r="5" spans="1:48" ht="12.9" customHeight="1">
      <c r="A5" s="72" t="s">
        <v>627</v>
      </c>
      <c r="B5" s="72" t="s">
        <v>628</v>
      </c>
      <c r="C5" s="117">
        <f t="shared" ref="C5:D5" si="0">SUM(C6:C14)</f>
        <v>4289</v>
      </c>
      <c r="D5" s="117">
        <f t="shared" si="0"/>
        <v>7242</v>
      </c>
      <c r="E5" s="117">
        <f t="shared" ref="E5" si="1">SUM(E6:E14)</f>
        <v>12154</v>
      </c>
      <c r="F5" s="117">
        <f t="shared" ref="F5" si="2">SUM(F6:F14)</f>
        <v>14371</v>
      </c>
      <c r="G5" s="117">
        <v>5889</v>
      </c>
      <c r="H5" s="117">
        <f t="shared" ref="H5" si="3">SUM(H6:H14)</f>
        <v>15271</v>
      </c>
      <c r="I5" s="117">
        <f t="shared" ref="I5" si="4">SUM(I6:I14)</f>
        <v>22810</v>
      </c>
      <c r="J5" s="117">
        <f t="shared" ref="J5" si="5">SUM(J6:J14)</f>
        <v>62807</v>
      </c>
      <c r="K5" s="117">
        <f t="shared" ref="K5" si="6">SUM(K6:K14)</f>
        <v>14810</v>
      </c>
      <c r="L5" s="117">
        <f t="shared" ref="L5" si="7">SUM(L6:L14)</f>
        <v>32767</v>
      </c>
      <c r="M5" s="117">
        <f t="shared" ref="M5" si="8">SUM(M6:M14)</f>
        <v>49524</v>
      </c>
      <c r="N5" s="117">
        <f t="shared" ref="N5:O5" si="9">SUM(N6:N14)</f>
        <v>78408</v>
      </c>
      <c r="O5" s="117">
        <f t="shared" si="9"/>
        <v>27746</v>
      </c>
      <c r="P5" s="117">
        <f t="shared" ref="P5" si="10">SUM(P6:P14)</f>
        <v>49318</v>
      </c>
      <c r="Q5" s="117">
        <f t="shared" ref="Q5" si="11">SUM(Q6:Q14)</f>
        <v>76602</v>
      </c>
      <c r="R5" s="117">
        <f t="shared" ref="R5" si="12">SUM(R6:R14)</f>
        <v>93012</v>
      </c>
      <c r="S5" s="117">
        <f t="shared" ref="S5" si="13">SUM(S6:S14)</f>
        <v>45830</v>
      </c>
      <c r="T5" s="117">
        <f t="shared" ref="T5:AI5" si="14">SUM(T6:T14)</f>
        <v>98568</v>
      </c>
      <c r="U5" s="117">
        <f t="shared" si="14"/>
        <v>118486</v>
      </c>
      <c r="V5" s="117">
        <f t="shared" si="14"/>
        <v>150682</v>
      </c>
      <c r="W5" s="117">
        <f t="shared" si="14"/>
        <v>31038</v>
      </c>
      <c r="X5" s="117">
        <f t="shared" si="14"/>
        <v>94897</v>
      </c>
      <c r="Y5" s="117">
        <f t="shared" si="14"/>
        <v>112426</v>
      </c>
      <c r="Z5" s="117">
        <f t="shared" si="14"/>
        <v>150742</v>
      </c>
      <c r="AA5" s="117">
        <f t="shared" si="14"/>
        <v>31927</v>
      </c>
      <c r="AB5" s="117">
        <f t="shared" si="14"/>
        <v>60807</v>
      </c>
      <c r="AC5" s="117">
        <f t="shared" si="14"/>
        <v>83642</v>
      </c>
      <c r="AD5" s="117">
        <f t="shared" si="14"/>
        <v>125030</v>
      </c>
      <c r="AE5" s="117">
        <f t="shared" si="14"/>
        <v>44128</v>
      </c>
      <c r="AF5" s="117">
        <f t="shared" si="14"/>
        <v>76309</v>
      </c>
      <c r="AG5" s="117">
        <f t="shared" si="14"/>
        <v>109885</v>
      </c>
      <c r="AH5" s="117">
        <f t="shared" si="14"/>
        <v>164375</v>
      </c>
      <c r="AI5" s="117">
        <f t="shared" si="14"/>
        <v>47804</v>
      </c>
      <c r="AJ5" s="117">
        <f t="shared" ref="AJ5:AM5" si="15">SUM(AJ6:AJ14)</f>
        <v>84188</v>
      </c>
      <c r="AK5" s="117">
        <f t="shared" si="15"/>
        <v>111113</v>
      </c>
      <c r="AL5" s="117">
        <f t="shared" si="15"/>
        <v>154301</v>
      </c>
      <c r="AM5" s="117">
        <f t="shared" si="15"/>
        <v>44887</v>
      </c>
      <c r="AN5" s="117">
        <f t="shared" ref="AN5:AO5" si="16">SUM(AN6:AN14)</f>
        <v>103210</v>
      </c>
      <c r="AO5" s="117">
        <f t="shared" si="16"/>
        <v>142858</v>
      </c>
      <c r="AP5" s="117">
        <f t="shared" ref="AP5:AQ5" si="17">SUM(AP6:AP14)</f>
        <v>160678</v>
      </c>
      <c r="AQ5" s="117">
        <f t="shared" si="17"/>
        <v>45809</v>
      </c>
      <c r="AR5" s="117">
        <f t="shared" ref="AR5:AS5" si="18">SUM(AR6:AR14)</f>
        <v>75463</v>
      </c>
      <c r="AS5" s="117">
        <f t="shared" si="18"/>
        <v>116319</v>
      </c>
      <c r="AT5" s="117">
        <f t="shared" ref="AT5:AU5" si="19">SUM(AT6:AT14)</f>
        <v>138383</v>
      </c>
      <c r="AU5" s="117">
        <f t="shared" si="19"/>
        <v>0</v>
      </c>
      <c r="AV5" s="117">
        <f t="shared" ref="AV5" si="20">SUM(AV6:AV14)</f>
        <v>122644</v>
      </c>
    </row>
    <row r="6" spans="1:48" ht="12.9" customHeight="1">
      <c r="A6" s="74" t="s">
        <v>629</v>
      </c>
      <c r="B6" s="74" t="s">
        <v>630</v>
      </c>
      <c r="C6" s="119">
        <v>44</v>
      </c>
      <c r="D6" s="119">
        <v>77</v>
      </c>
      <c r="E6" s="119">
        <v>89</v>
      </c>
      <c r="F6" s="119">
        <v>152</v>
      </c>
      <c r="G6" s="119">
        <v>49</v>
      </c>
      <c r="H6" s="119">
        <v>85</v>
      </c>
      <c r="I6" s="119">
        <v>105</v>
      </c>
      <c r="J6" s="119">
        <v>228</v>
      </c>
      <c r="K6" s="119">
        <v>40</v>
      </c>
      <c r="L6" s="119">
        <v>174</v>
      </c>
      <c r="M6" s="119">
        <v>318</v>
      </c>
      <c r="N6" s="119">
        <v>570</v>
      </c>
      <c r="O6" s="119">
        <v>75</v>
      </c>
      <c r="P6" s="119">
        <v>101</v>
      </c>
      <c r="Q6" s="119">
        <v>120</v>
      </c>
      <c r="R6" s="119">
        <v>231</v>
      </c>
      <c r="S6" s="119">
        <v>154</v>
      </c>
      <c r="T6" s="119">
        <v>236</v>
      </c>
      <c r="U6" s="119">
        <v>367</v>
      </c>
      <c r="V6" s="119">
        <v>337</v>
      </c>
      <c r="W6" s="119">
        <v>62</v>
      </c>
      <c r="X6" s="119">
        <v>85</v>
      </c>
      <c r="Y6" s="119">
        <v>93</v>
      </c>
      <c r="Z6" s="119">
        <v>174</v>
      </c>
      <c r="AA6" s="119">
        <v>31</v>
      </c>
      <c r="AB6" s="119">
        <v>50</v>
      </c>
      <c r="AC6" s="119">
        <v>75</v>
      </c>
      <c r="AD6" s="119">
        <v>204</v>
      </c>
      <c r="AE6" s="119">
        <v>31</v>
      </c>
      <c r="AF6" s="119">
        <v>78</v>
      </c>
      <c r="AG6" s="112">
        <v>113</v>
      </c>
      <c r="AH6" s="112" t="s">
        <v>162</v>
      </c>
      <c r="AI6" s="112" t="s">
        <v>162</v>
      </c>
      <c r="AJ6" s="112" t="s">
        <v>162</v>
      </c>
      <c r="AK6" s="112" t="s">
        <v>162</v>
      </c>
      <c r="AL6" s="112" t="s">
        <v>162</v>
      </c>
      <c r="AM6" s="112" t="s">
        <v>162</v>
      </c>
      <c r="AN6" s="112" t="s">
        <v>162</v>
      </c>
      <c r="AO6" s="112" t="s">
        <v>162</v>
      </c>
      <c r="AP6" s="112" t="s">
        <v>162</v>
      </c>
      <c r="AQ6" s="112" t="s">
        <v>162</v>
      </c>
      <c r="AR6" s="112" t="s">
        <v>162</v>
      </c>
      <c r="AS6" s="112" t="s">
        <v>162</v>
      </c>
      <c r="AT6" s="112" t="s">
        <v>162</v>
      </c>
      <c r="AU6" s="112" t="s">
        <v>162</v>
      </c>
      <c r="AV6" s="112" t="s">
        <v>162</v>
      </c>
    </row>
    <row r="7" spans="1:48" ht="12.9" customHeight="1">
      <c r="A7" s="103" t="s">
        <v>631</v>
      </c>
      <c r="B7" s="103" t="s">
        <v>632</v>
      </c>
      <c r="C7" s="113">
        <v>220</v>
      </c>
      <c r="D7" s="113">
        <v>532</v>
      </c>
      <c r="E7" s="113">
        <v>3924</v>
      </c>
      <c r="F7" s="113">
        <v>4047</v>
      </c>
      <c r="G7" s="113">
        <v>60</v>
      </c>
      <c r="H7" s="113">
        <v>41</v>
      </c>
      <c r="I7" s="113">
        <v>45</v>
      </c>
      <c r="J7" s="113">
        <v>26617</v>
      </c>
      <c r="K7" s="113">
        <v>1</v>
      </c>
      <c r="L7" s="113">
        <v>2</v>
      </c>
      <c r="M7" s="113">
        <v>2</v>
      </c>
      <c r="N7" s="113">
        <v>20933</v>
      </c>
      <c r="O7" s="113">
        <v>6544</v>
      </c>
      <c r="P7" s="113">
        <v>12583</v>
      </c>
      <c r="Q7" s="113">
        <v>21738</v>
      </c>
      <c r="R7" s="113">
        <v>19289</v>
      </c>
      <c r="S7" s="113">
        <v>10561</v>
      </c>
      <c r="T7" s="113">
        <v>47869</v>
      </c>
      <c r="U7" s="113">
        <v>54251</v>
      </c>
      <c r="V7" s="113">
        <v>68652</v>
      </c>
      <c r="W7" s="113">
        <v>2043</v>
      </c>
      <c r="X7" s="113">
        <v>35607</v>
      </c>
      <c r="Y7" s="113">
        <v>36561</v>
      </c>
      <c r="Z7" s="113">
        <v>49735</v>
      </c>
      <c r="AA7" s="113">
        <v>7517</v>
      </c>
      <c r="AB7" s="113">
        <v>19764</v>
      </c>
      <c r="AC7" s="119">
        <v>22998</v>
      </c>
      <c r="AD7" s="119">
        <v>35995</v>
      </c>
      <c r="AE7" s="119">
        <v>3673</v>
      </c>
      <c r="AF7" s="119">
        <v>19212</v>
      </c>
      <c r="AG7" s="112">
        <v>23692</v>
      </c>
      <c r="AH7" s="112">
        <v>43966</v>
      </c>
      <c r="AI7" s="119">
        <v>17651</v>
      </c>
      <c r="AJ7" s="119">
        <v>30890</v>
      </c>
      <c r="AK7" s="119">
        <v>31986</v>
      </c>
      <c r="AL7" s="112">
        <v>54819</v>
      </c>
      <c r="AM7" s="119">
        <v>20125</v>
      </c>
      <c r="AN7" s="119">
        <v>51841</v>
      </c>
      <c r="AO7" s="119">
        <v>71846</v>
      </c>
      <c r="AP7" s="119">
        <v>73177</v>
      </c>
      <c r="AQ7" s="119">
        <v>12130</v>
      </c>
      <c r="AR7" s="119">
        <v>16385</v>
      </c>
      <c r="AS7" s="119">
        <v>31163</v>
      </c>
      <c r="AT7" s="119">
        <v>26027</v>
      </c>
      <c r="AU7" s="119"/>
      <c r="AV7" s="119">
        <v>3386</v>
      </c>
    </row>
    <row r="8" spans="1:48" ht="12.9" customHeight="1">
      <c r="A8" s="74" t="s">
        <v>633</v>
      </c>
      <c r="B8" s="74" t="s">
        <v>634</v>
      </c>
      <c r="C8" s="113">
        <v>2340</v>
      </c>
      <c r="D8" s="113">
        <v>2860</v>
      </c>
      <c r="E8" s="113">
        <v>3465</v>
      </c>
      <c r="F8" s="119">
        <v>4071</v>
      </c>
      <c r="G8" s="119">
        <v>1154</v>
      </c>
      <c r="H8" s="119">
        <v>2270</v>
      </c>
      <c r="I8" s="113">
        <v>3435</v>
      </c>
      <c r="J8" s="113">
        <v>4977</v>
      </c>
      <c r="K8" s="113">
        <v>3271</v>
      </c>
      <c r="L8" s="113">
        <v>9980</v>
      </c>
      <c r="M8" s="113">
        <v>12111</v>
      </c>
      <c r="N8" s="119">
        <v>14933</v>
      </c>
      <c r="O8" s="113">
        <v>10388</v>
      </c>
      <c r="P8" s="113">
        <v>13626</v>
      </c>
      <c r="Q8" s="113">
        <v>16874</v>
      </c>
      <c r="R8" s="113">
        <v>20188</v>
      </c>
      <c r="S8" s="113">
        <v>23129</v>
      </c>
      <c r="T8" s="113">
        <v>25332</v>
      </c>
      <c r="U8" s="113">
        <v>27523</v>
      </c>
      <c r="V8" s="113">
        <v>29752</v>
      </c>
      <c r="W8" s="113">
        <v>16834</v>
      </c>
      <c r="X8" s="113">
        <v>21406</v>
      </c>
      <c r="Y8" s="113">
        <v>25913</v>
      </c>
      <c r="Z8" s="113">
        <v>30370</v>
      </c>
      <c r="AA8" s="113">
        <v>11945</v>
      </c>
      <c r="AB8" s="113">
        <v>14739</v>
      </c>
      <c r="AC8" s="119">
        <v>17462</v>
      </c>
      <c r="AD8" s="119">
        <v>20191</v>
      </c>
      <c r="AE8" s="119">
        <v>18421</v>
      </c>
      <c r="AF8" s="119">
        <v>18421</v>
      </c>
      <c r="AG8" s="112">
        <v>18421</v>
      </c>
      <c r="AH8" s="112">
        <v>18547</v>
      </c>
      <c r="AI8" s="119">
        <v>10925</v>
      </c>
      <c r="AJ8" s="119">
        <v>11186</v>
      </c>
      <c r="AK8" s="119">
        <v>11186</v>
      </c>
      <c r="AL8" s="112">
        <v>11186</v>
      </c>
      <c r="AM8" s="119">
        <v>7722</v>
      </c>
      <c r="AN8" s="119">
        <v>7722</v>
      </c>
      <c r="AO8" s="119">
        <v>7722</v>
      </c>
      <c r="AP8" s="119">
        <v>7722</v>
      </c>
      <c r="AQ8" s="119">
        <v>14181</v>
      </c>
      <c r="AR8" s="119">
        <v>16271</v>
      </c>
      <c r="AS8" s="119">
        <v>18337</v>
      </c>
      <c r="AT8" s="119">
        <v>20414</v>
      </c>
      <c r="AU8" s="119"/>
      <c r="AV8" s="119">
        <v>26039</v>
      </c>
    </row>
    <row r="9" spans="1:48" ht="12.9" customHeight="1">
      <c r="A9" s="74" t="s">
        <v>635</v>
      </c>
      <c r="B9" s="74" t="s">
        <v>636</v>
      </c>
      <c r="C9" s="119">
        <v>0</v>
      </c>
      <c r="D9" s="119">
        <v>0</v>
      </c>
      <c r="E9" s="119">
        <v>0</v>
      </c>
      <c r="F9" s="113">
        <v>0</v>
      </c>
      <c r="G9" s="113">
        <v>3914</v>
      </c>
      <c r="H9" s="113">
        <v>10057</v>
      </c>
      <c r="I9" s="119">
        <v>16646</v>
      </c>
      <c r="J9" s="119">
        <v>24870</v>
      </c>
      <c r="K9" s="119">
        <v>9410</v>
      </c>
      <c r="L9" s="119">
        <v>18758</v>
      </c>
      <c r="M9" s="119">
        <v>28382</v>
      </c>
      <c r="N9" s="113">
        <v>38099</v>
      </c>
      <c r="O9" s="119">
        <v>9479</v>
      </c>
      <c r="P9" s="119">
        <v>19551</v>
      </c>
      <c r="Q9" s="119">
        <v>29483</v>
      </c>
      <c r="R9" s="119">
        <v>39555</v>
      </c>
      <c r="S9" s="119">
        <v>10304</v>
      </c>
      <c r="T9" s="119">
        <v>20938</v>
      </c>
      <c r="U9" s="119">
        <v>32149</v>
      </c>
      <c r="V9" s="119">
        <v>42935</v>
      </c>
      <c r="W9" s="119">
        <v>10282</v>
      </c>
      <c r="X9" s="119">
        <v>20879</v>
      </c>
      <c r="Y9" s="119">
        <v>31391</v>
      </c>
      <c r="Z9" s="119">
        <v>41953</v>
      </c>
      <c r="AA9" s="119">
        <v>11137</v>
      </c>
      <c r="AB9" s="119">
        <v>22091</v>
      </c>
      <c r="AC9" s="119">
        <v>33117</v>
      </c>
      <c r="AD9" s="119">
        <v>44999</v>
      </c>
      <c r="AE9" s="119">
        <v>12182</v>
      </c>
      <c r="AF9" s="119">
        <v>24715</v>
      </c>
      <c r="AG9" s="112">
        <v>37445</v>
      </c>
      <c r="AH9" s="112">
        <v>49917</v>
      </c>
      <c r="AI9" s="119">
        <v>12538</v>
      </c>
      <c r="AJ9" s="119">
        <v>24912</v>
      </c>
      <c r="AK9" s="119">
        <v>37261</v>
      </c>
      <c r="AL9" s="112">
        <v>50113</v>
      </c>
      <c r="AM9" s="119">
        <v>13517</v>
      </c>
      <c r="AN9" s="119">
        <v>26530</v>
      </c>
      <c r="AO9" s="119">
        <v>39788</v>
      </c>
      <c r="AP9" s="119">
        <v>53118</v>
      </c>
      <c r="AQ9" s="119">
        <v>13586</v>
      </c>
      <c r="AR9" s="119">
        <v>26519</v>
      </c>
      <c r="AS9" s="119">
        <v>40578</v>
      </c>
      <c r="AT9" s="119">
        <v>54317</v>
      </c>
      <c r="AU9" s="119"/>
      <c r="AV9" s="119">
        <v>43764</v>
      </c>
    </row>
    <row r="10" spans="1:48" ht="12.9" customHeight="1">
      <c r="A10" s="74" t="s">
        <v>637</v>
      </c>
      <c r="B10" s="74" t="s">
        <v>638</v>
      </c>
      <c r="C10" s="113" t="s">
        <v>325</v>
      </c>
      <c r="D10" s="113" t="s">
        <v>325</v>
      </c>
      <c r="E10" s="113">
        <v>2</v>
      </c>
      <c r="F10" s="113">
        <v>7</v>
      </c>
      <c r="G10" s="113" t="s">
        <v>325</v>
      </c>
      <c r="H10" s="113" t="s">
        <v>325</v>
      </c>
      <c r="I10" s="113">
        <v>2</v>
      </c>
      <c r="J10" s="113">
        <v>26</v>
      </c>
      <c r="K10" s="113">
        <v>0</v>
      </c>
      <c r="L10" s="113">
        <v>0</v>
      </c>
      <c r="M10" s="113">
        <v>0</v>
      </c>
      <c r="N10" s="113">
        <v>41</v>
      </c>
      <c r="O10" s="113">
        <v>2</v>
      </c>
      <c r="P10" s="113">
        <v>11</v>
      </c>
      <c r="Q10" s="113">
        <v>12</v>
      </c>
      <c r="R10" s="113">
        <v>21</v>
      </c>
      <c r="S10" s="113">
        <v>0</v>
      </c>
      <c r="T10" s="113">
        <v>50</v>
      </c>
      <c r="U10" s="113">
        <v>55</v>
      </c>
      <c r="V10" s="113">
        <v>63</v>
      </c>
      <c r="W10" s="113">
        <v>61</v>
      </c>
      <c r="X10" s="113">
        <v>302</v>
      </c>
      <c r="Y10" s="113">
        <v>326</v>
      </c>
      <c r="Z10" s="113">
        <v>326</v>
      </c>
      <c r="AA10" s="113">
        <v>0</v>
      </c>
      <c r="AB10" s="113">
        <v>4</v>
      </c>
      <c r="AC10" s="119">
        <v>4</v>
      </c>
      <c r="AD10" s="119">
        <v>4</v>
      </c>
      <c r="AE10" s="119">
        <v>0</v>
      </c>
      <c r="AF10" s="119">
        <v>5</v>
      </c>
      <c r="AG10" s="112">
        <v>295</v>
      </c>
      <c r="AH10" s="112" t="s">
        <v>162</v>
      </c>
      <c r="AI10" s="112" t="s">
        <v>162</v>
      </c>
      <c r="AJ10" s="112" t="s">
        <v>162</v>
      </c>
      <c r="AK10" s="112" t="s">
        <v>162</v>
      </c>
      <c r="AL10" s="112" t="s">
        <v>162</v>
      </c>
      <c r="AM10" s="112" t="s">
        <v>162</v>
      </c>
      <c r="AN10" s="112" t="s">
        <v>162</v>
      </c>
      <c r="AO10" s="112" t="s">
        <v>162</v>
      </c>
      <c r="AP10" s="112" t="s">
        <v>162</v>
      </c>
      <c r="AQ10" s="112" t="s">
        <v>162</v>
      </c>
      <c r="AR10" s="112" t="s">
        <v>162</v>
      </c>
      <c r="AS10" s="112" t="s">
        <v>162</v>
      </c>
      <c r="AT10" s="112" t="s">
        <v>162</v>
      </c>
      <c r="AU10" s="112" t="s">
        <v>162</v>
      </c>
      <c r="AV10" s="112" t="s">
        <v>162</v>
      </c>
    </row>
    <row r="11" spans="1:48" ht="12.9" customHeight="1">
      <c r="A11" s="74" t="s">
        <v>639</v>
      </c>
      <c r="B11" s="74" t="s">
        <v>640</v>
      </c>
      <c r="C11" s="113" t="s">
        <v>325</v>
      </c>
      <c r="D11" s="113" t="s">
        <v>325</v>
      </c>
      <c r="E11" s="113" t="s">
        <v>325</v>
      </c>
      <c r="F11" s="113" t="s">
        <v>325</v>
      </c>
      <c r="G11" s="113" t="s">
        <v>325</v>
      </c>
      <c r="H11" s="113" t="s">
        <v>325</v>
      </c>
      <c r="I11" s="113" t="s">
        <v>325</v>
      </c>
      <c r="J11" s="113" t="s">
        <v>325</v>
      </c>
      <c r="K11" s="113" t="s">
        <v>325</v>
      </c>
      <c r="L11" s="113" t="s">
        <v>325</v>
      </c>
      <c r="M11" s="113" t="s">
        <v>325</v>
      </c>
      <c r="N11" s="113" t="s">
        <v>325</v>
      </c>
      <c r="O11" s="113" t="s">
        <v>325</v>
      </c>
      <c r="P11" s="113" t="s">
        <v>325</v>
      </c>
      <c r="Q11" s="113" t="s">
        <v>325</v>
      </c>
      <c r="R11" s="113" t="s">
        <v>325</v>
      </c>
      <c r="S11" s="113">
        <v>0</v>
      </c>
      <c r="T11" s="113">
        <v>0</v>
      </c>
      <c r="U11" s="113">
        <v>0</v>
      </c>
      <c r="V11" s="113">
        <v>0</v>
      </c>
      <c r="W11" s="113">
        <v>0</v>
      </c>
      <c r="X11" s="113">
        <v>12236</v>
      </c>
      <c r="Y11" s="113">
        <v>12236</v>
      </c>
      <c r="Z11" s="113">
        <v>19830</v>
      </c>
      <c r="AA11" s="113">
        <v>0</v>
      </c>
      <c r="AB11" s="113">
        <v>0</v>
      </c>
      <c r="AC11" s="119">
        <v>0</v>
      </c>
      <c r="AD11" s="119">
        <v>0</v>
      </c>
      <c r="AE11" s="119">
        <v>0</v>
      </c>
      <c r="AF11" s="119">
        <v>0</v>
      </c>
      <c r="AG11" s="112">
        <v>0</v>
      </c>
      <c r="AH11" s="112">
        <v>0</v>
      </c>
      <c r="AI11" s="119">
        <v>0</v>
      </c>
      <c r="AJ11" s="119">
        <v>0</v>
      </c>
      <c r="AK11" s="119">
        <v>9</v>
      </c>
      <c r="AL11" s="112">
        <v>0</v>
      </c>
      <c r="AM11" s="119">
        <v>0</v>
      </c>
      <c r="AN11" s="119"/>
      <c r="AO11" s="119">
        <v>0</v>
      </c>
      <c r="AP11" s="119">
        <v>0</v>
      </c>
      <c r="AQ11" s="119">
        <v>0</v>
      </c>
      <c r="AR11" s="119">
        <v>0</v>
      </c>
      <c r="AS11" s="119">
        <v>0</v>
      </c>
      <c r="AT11" s="119">
        <v>0</v>
      </c>
      <c r="AU11" s="119">
        <v>0</v>
      </c>
      <c r="AV11" s="119">
        <v>0</v>
      </c>
    </row>
    <row r="12" spans="1:48" ht="12.9" customHeight="1">
      <c r="A12" s="74" t="s">
        <v>294</v>
      </c>
      <c r="B12" s="74" t="s">
        <v>295</v>
      </c>
      <c r="C12" s="113" t="s">
        <v>325</v>
      </c>
      <c r="D12" s="113" t="s">
        <v>325</v>
      </c>
      <c r="E12" s="113" t="s">
        <v>325</v>
      </c>
      <c r="F12" s="113" t="s">
        <v>325</v>
      </c>
      <c r="G12" s="113" t="s">
        <v>325</v>
      </c>
      <c r="H12" s="113" t="s">
        <v>325</v>
      </c>
      <c r="I12" s="113" t="s">
        <v>325</v>
      </c>
      <c r="J12" s="113" t="s">
        <v>325</v>
      </c>
      <c r="K12" s="113" t="s">
        <v>325</v>
      </c>
      <c r="L12" s="113" t="s">
        <v>325</v>
      </c>
      <c r="M12" s="113" t="s">
        <v>325</v>
      </c>
      <c r="N12" s="113" t="s">
        <v>325</v>
      </c>
      <c r="O12" s="113" t="s">
        <v>325</v>
      </c>
      <c r="P12" s="113" t="s">
        <v>325</v>
      </c>
      <c r="Q12" s="113" t="s">
        <v>325</v>
      </c>
      <c r="R12" s="113" t="s">
        <v>325</v>
      </c>
      <c r="S12" s="113" t="s">
        <v>162</v>
      </c>
      <c r="T12" s="113" t="s">
        <v>162</v>
      </c>
      <c r="U12" s="113" t="s">
        <v>162</v>
      </c>
      <c r="V12" s="113" t="s">
        <v>162</v>
      </c>
      <c r="W12" s="113" t="s">
        <v>162</v>
      </c>
      <c r="X12" s="113">
        <v>0</v>
      </c>
      <c r="Y12" s="113">
        <v>0</v>
      </c>
      <c r="Z12" s="113">
        <v>59</v>
      </c>
      <c r="AA12" s="113">
        <v>0</v>
      </c>
      <c r="AB12" s="113">
        <v>0</v>
      </c>
      <c r="AC12" s="119">
        <v>523</v>
      </c>
      <c r="AD12" s="119">
        <v>4063</v>
      </c>
      <c r="AE12" s="119">
        <v>4407</v>
      </c>
      <c r="AF12" s="119">
        <v>4643</v>
      </c>
      <c r="AG12" s="112">
        <v>7517</v>
      </c>
      <c r="AH12" s="112">
        <v>15802</v>
      </c>
      <c r="AI12" s="119">
        <v>96</v>
      </c>
      <c r="AJ12" s="119">
        <v>529</v>
      </c>
      <c r="AK12" s="119">
        <v>1553</v>
      </c>
      <c r="AL12" s="112">
        <v>10257</v>
      </c>
      <c r="AM12" s="119">
        <v>341</v>
      </c>
      <c r="AN12" s="119">
        <v>5261</v>
      </c>
      <c r="AO12" s="119">
        <v>7819</v>
      </c>
      <c r="AP12" s="119">
        <v>11277</v>
      </c>
      <c r="AQ12" s="119">
        <v>3020</v>
      </c>
      <c r="AR12" s="119">
        <v>11318</v>
      </c>
      <c r="AS12" s="119">
        <v>19185</v>
      </c>
      <c r="AT12" s="119">
        <v>28713</v>
      </c>
      <c r="AU12" s="119"/>
      <c r="AV12" s="119">
        <v>14800</v>
      </c>
    </row>
    <row r="13" spans="1:48" ht="12.9" customHeight="1">
      <c r="A13" s="74" t="s">
        <v>641</v>
      </c>
      <c r="B13" s="74" t="s">
        <v>642</v>
      </c>
      <c r="C13" s="123" t="s">
        <v>325</v>
      </c>
      <c r="D13" s="123" t="s">
        <v>325</v>
      </c>
      <c r="E13" s="123" t="s">
        <v>325</v>
      </c>
      <c r="F13" s="123" t="s">
        <v>325</v>
      </c>
      <c r="G13" s="123" t="s">
        <v>325</v>
      </c>
      <c r="H13" s="123" t="s">
        <v>325</v>
      </c>
      <c r="I13" s="123" t="s">
        <v>325</v>
      </c>
      <c r="J13" s="123" t="s">
        <v>325</v>
      </c>
      <c r="K13" s="123" t="s">
        <v>325</v>
      </c>
      <c r="L13" s="123" t="s">
        <v>325</v>
      </c>
      <c r="M13" s="123" t="s">
        <v>325</v>
      </c>
      <c r="N13" s="123" t="s">
        <v>325</v>
      </c>
      <c r="O13" s="123" t="s">
        <v>325</v>
      </c>
      <c r="P13" s="123" t="s">
        <v>325</v>
      </c>
      <c r="Q13" s="123" t="s">
        <v>325</v>
      </c>
      <c r="R13" s="123" t="s">
        <v>325</v>
      </c>
      <c r="S13" s="114">
        <v>0</v>
      </c>
      <c r="T13" s="114">
        <v>0</v>
      </c>
      <c r="U13" s="114">
        <v>0</v>
      </c>
      <c r="V13" s="114"/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0</v>
      </c>
      <c r="AF13" s="114">
        <v>0</v>
      </c>
      <c r="AG13" s="112">
        <v>10161</v>
      </c>
      <c r="AH13" s="112">
        <v>11755</v>
      </c>
      <c r="AI13" s="114">
        <v>0</v>
      </c>
      <c r="AJ13" s="114">
        <v>0</v>
      </c>
      <c r="AK13" s="114">
        <v>0</v>
      </c>
      <c r="AL13" s="128">
        <v>0</v>
      </c>
      <c r="AM13" s="114">
        <v>0</v>
      </c>
      <c r="AN13" s="114">
        <v>0</v>
      </c>
      <c r="AO13" s="114">
        <v>0</v>
      </c>
      <c r="AP13" s="114">
        <v>0</v>
      </c>
      <c r="AQ13" s="114">
        <v>0</v>
      </c>
      <c r="AR13" s="114">
        <v>0</v>
      </c>
      <c r="AS13" s="114">
        <v>0</v>
      </c>
      <c r="AT13" s="114">
        <v>0</v>
      </c>
      <c r="AU13" s="114">
        <v>0</v>
      </c>
      <c r="AV13" s="114">
        <v>0</v>
      </c>
    </row>
    <row r="14" spans="1:48" ht="12.9" customHeight="1">
      <c r="A14" s="74" t="s">
        <v>448</v>
      </c>
      <c r="B14" s="74" t="s">
        <v>643</v>
      </c>
      <c r="C14" s="119">
        <v>1685</v>
      </c>
      <c r="D14" s="119">
        <v>3773</v>
      </c>
      <c r="E14" s="119">
        <v>4674</v>
      </c>
      <c r="F14" s="119">
        <v>6094</v>
      </c>
      <c r="G14" s="119">
        <v>865</v>
      </c>
      <c r="H14" s="119">
        <v>2818</v>
      </c>
      <c r="I14" s="119">
        <v>2577</v>
      </c>
      <c r="J14" s="119">
        <v>6089</v>
      </c>
      <c r="K14" s="119">
        <v>2088</v>
      </c>
      <c r="L14" s="119">
        <v>3853</v>
      </c>
      <c r="M14" s="119">
        <v>8711</v>
      </c>
      <c r="N14" s="119">
        <v>3832</v>
      </c>
      <c r="O14" s="119">
        <v>1258</v>
      </c>
      <c r="P14" s="119">
        <v>3446</v>
      </c>
      <c r="Q14" s="119">
        <v>8375</v>
      </c>
      <c r="R14" s="119">
        <v>13728</v>
      </c>
      <c r="S14" s="119">
        <v>1682</v>
      </c>
      <c r="T14" s="119">
        <v>4143</v>
      </c>
      <c r="U14" s="119">
        <v>4141</v>
      </c>
      <c r="V14" s="119">
        <v>8943</v>
      </c>
      <c r="W14" s="119">
        <v>1756</v>
      </c>
      <c r="X14" s="113">
        <v>4382</v>
      </c>
      <c r="Y14" s="113">
        <v>5906</v>
      </c>
      <c r="Z14" s="119">
        <v>8295</v>
      </c>
      <c r="AA14" s="113">
        <v>1297</v>
      </c>
      <c r="AB14" s="113">
        <v>4159</v>
      </c>
      <c r="AC14" s="119">
        <v>9463</v>
      </c>
      <c r="AD14" s="119">
        <v>19574</v>
      </c>
      <c r="AE14" s="119">
        <v>5414</v>
      </c>
      <c r="AF14" s="119">
        <v>9235</v>
      </c>
      <c r="AG14" s="112">
        <v>12241</v>
      </c>
      <c r="AH14" s="112">
        <v>24388</v>
      </c>
      <c r="AI14" s="119">
        <v>6594</v>
      </c>
      <c r="AJ14" s="119">
        <v>16671</v>
      </c>
      <c r="AK14" s="119">
        <v>29118</v>
      </c>
      <c r="AL14" s="112">
        <v>27926</v>
      </c>
      <c r="AM14" s="119">
        <v>3182</v>
      </c>
      <c r="AN14" s="119">
        <v>11856</v>
      </c>
      <c r="AO14" s="119">
        <v>15683</v>
      </c>
      <c r="AP14" s="119">
        <v>15384</v>
      </c>
      <c r="AQ14" s="119">
        <v>2892</v>
      </c>
      <c r="AR14" s="119">
        <v>4970</v>
      </c>
      <c r="AS14" s="119">
        <v>7056</v>
      </c>
      <c r="AT14" s="119">
        <v>8912</v>
      </c>
      <c r="AU14" s="119"/>
      <c r="AV14" s="119">
        <v>34655</v>
      </c>
    </row>
    <row r="15" spans="1:48" ht="12.9" customHeight="1">
      <c r="A15" s="72" t="s">
        <v>644</v>
      </c>
      <c r="B15" s="72" t="s">
        <v>645</v>
      </c>
      <c r="C15" s="120">
        <v>-315</v>
      </c>
      <c r="D15" s="73">
        <v>-6140</v>
      </c>
      <c r="E15" s="73">
        <v>-6299</v>
      </c>
      <c r="F15" s="120">
        <v>-6354</v>
      </c>
      <c r="G15" s="120">
        <v>-153</v>
      </c>
      <c r="H15" s="120">
        <v>-153</v>
      </c>
      <c r="I15" s="120">
        <v>-153</v>
      </c>
      <c r="J15" s="120">
        <v>-98816</v>
      </c>
      <c r="K15" s="120">
        <v>-1845</v>
      </c>
      <c r="L15" s="120">
        <v>-3515</v>
      </c>
      <c r="M15" s="120">
        <v>-7798</v>
      </c>
      <c r="N15" s="120">
        <v>-8656</v>
      </c>
      <c r="O15" s="120">
        <v>-2940</v>
      </c>
      <c r="P15" s="120">
        <v>-1157</v>
      </c>
      <c r="Q15" s="120">
        <v>-3099</v>
      </c>
      <c r="R15" s="120">
        <v>-5341</v>
      </c>
      <c r="S15" s="120">
        <v>-553</v>
      </c>
      <c r="T15" s="73">
        <v>-2468</v>
      </c>
      <c r="U15" s="73">
        <v>-3047</v>
      </c>
      <c r="V15" s="120">
        <v>-6803</v>
      </c>
      <c r="W15" s="120">
        <v>-32</v>
      </c>
      <c r="X15" s="121">
        <v>-914</v>
      </c>
      <c r="Y15" s="121">
        <v>-365</v>
      </c>
      <c r="Z15" s="120">
        <v>-3026</v>
      </c>
      <c r="AA15" s="121">
        <v>-989</v>
      </c>
      <c r="AB15" s="121">
        <v>-1554</v>
      </c>
      <c r="AC15" s="120">
        <v>-2013</v>
      </c>
      <c r="AD15" s="120">
        <v>-3200</v>
      </c>
      <c r="AE15" s="120">
        <v>-454</v>
      </c>
      <c r="AF15" s="120">
        <v>-2635</v>
      </c>
      <c r="AG15" s="117">
        <v>-3721</v>
      </c>
      <c r="AH15" s="117">
        <v>-7735</v>
      </c>
      <c r="AI15" s="120">
        <v>-1187</v>
      </c>
      <c r="AJ15" s="120">
        <v>58</v>
      </c>
      <c r="AK15" s="120">
        <v>1064</v>
      </c>
      <c r="AL15" s="117">
        <v>-6575</v>
      </c>
      <c r="AM15" s="120">
        <v>-1331</v>
      </c>
      <c r="AN15" s="120">
        <v>-1551</v>
      </c>
      <c r="AO15" s="120">
        <v>-4780</v>
      </c>
      <c r="AP15" s="120">
        <v>-7080</v>
      </c>
      <c r="AQ15" s="120">
        <v>-630</v>
      </c>
      <c r="AR15" s="120">
        <v>-1306</v>
      </c>
      <c r="AS15" s="120">
        <v>-1531</v>
      </c>
      <c r="AT15" s="120">
        <v>-3325</v>
      </c>
      <c r="AU15" s="120"/>
      <c r="AV15" s="120">
        <v>-19330</v>
      </c>
    </row>
    <row r="16" spans="1:48" ht="12.9" customHeight="1">
      <c r="A16" s="72" t="s">
        <v>646</v>
      </c>
      <c r="B16" s="72" t="s">
        <v>647</v>
      </c>
      <c r="C16" s="120">
        <v>-500</v>
      </c>
      <c r="D16" s="120">
        <v>252</v>
      </c>
      <c r="E16" s="120">
        <v>647</v>
      </c>
      <c r="F16" s="120">
        <v>380</v>
      </c>
      <c r="G16" s="120">
        <v>81</v>
      </c>
      <c r="H16" s="120">
        <v>112</v>
      </c>
      <c r="I16" s="120">
        <v>762</v>
      </c>
      <c r="J16" s="120">
        <v>240</v>
      </c>
      <c r="K16" s="120">
        <v>62</v>
      </c>
      <c r="L16" s="120">
        <v>109</v>
      </c>
      <c r="M16" s="120">
        <v>173</v>
      </c>
      <c r="N16" s="120">
        <v>2904</v>
      </c>
      <c r="O16" s="120">
        <v>-396</v>
      </c>
      <c r="P16" s="120">
        <v>150</v>
      </c>
      <c r="Q16" s="120">
        <v>673</v>
      </c>
      <c r="R16" s="120">
        <v>1439</v>
      </c>
      <c r="S16" s="120">
        <v>119</v>
      </c>
      <c r="T16" s="73">
        <v>181</v>
      </c>
      <c r="U16" s="73">
        <v>513</v>
      </c>
      <c r="V16" s="120">
        <v>-617</v>
      </c>
      <c r="W16" s="120">
        <v>-283</v>
      </c>
      <c r="X16" s="121">
        <v>-63</v>
      </c>
      <c r="Y16" s="121">
        <v>-43</v>
      </c>
      <c r="Z16" s="120">
        <v>6349</v>
      </c>
      <c r="AA16" s="121">
        <v>-311</v>
      </c>
      <c r="AB16" s="121">
        <v>5311</v>
      </c>
      <c r="AC16" s="120">
        <v>7206</v>
      </c>
      <c r="AD16" s="120">
        <v>33300</v>
      </c>
      <c r="AE16" s="120">
        <v>-124</v>
      </c>
      <c r="AF16" s="120">
        <v>-260</v>
      </c>
      <c r="AG16" s="117">
        <v>0</v>
      </c>
      <c r="AH16" s="117">
        <v>0</v>
      </c>
      <c r="AI16" s="120">
        <v>0</v>
      </c>
      <c r="AJ16" s="120">
        <v>0</v>
      </c>
      <c r="AK16" s="120">
        <v>-42</v>
      </c>
      <c r="AL16" s="117">
        <v>0</v>
      </c>
      <c r="AM16" s="120">
        <v>0</v>
      </c>
      <c r="AN16" s="120">
        <v>0</v>
      </c>
      <c r="AO16" s="120">
        <v>0</v>
      </c>
      <c r="AP16" s="120">
        <v>0</v>
      </c>
      <c r="AQ16" s="120">
        <v>0</v>
      </c>
      <c r="AR16" s="120">
        <v>0</v>
      </c>
      <c r="AS16" s="120">
        <v>0</v>
      </c>
      <c r="AT16" s="120">
        <v>0</v>
      </c>
      <c r="AU16" s="120">
        <v>0</v>
      </c>
      <c r="AV16" s="120">
        <v>0</v>
      </c>
    </row>
    <row r="17" spans="1:48" ht="23">
      <c r="A17" s="72" t="s">
        <v>648</v>
      </c>
      <c r="B17" s="72" t="s">
        <v>649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0">
        <v>0</v>
      </c>
      <c r="W17" s="120">
        <v>0</v>
      </c>
      <c r="X17" s="120">
        <v>0</v>
      </c>
      <c r="Y17" s="120">
        <v>0</v>
      </c>
      <c r="Z17" s="120">
        <v>0</v>
      </c>
      <c r="AA17" s="120">
        <v>0</v>
      </c>
      <c r="AB17" s="120">
        <v>0</v>
      </c>
      <c r="AC17" s="120">
        <v>0</v>
      </c>
      <c r="AD17" s="120">
        <v>0</v>
      </c>
      <c r="AE17" s="120">
        <v>0</v>
      </c>
      <c r="AF17" s="120">
        <v>0</v>
      </c>
      <c r="AG17" s="120">
        <v>0</v>
      </c>
      <c r="AH17" s="120">
        <v>0</v>
      </c>
      <c r="AI17" s="120">
        <v>0</v>
      </c>
      <c r="AJ17" s="120">
        <v>0</v>
      </c>
      <c r="AK17" s="120">
        <v>0</v>
      </c>
      <c r="AL17" s="120">
        <v>0</v>
      </c>
      <c r="AM17" s="120">
        <v>0</v>
      </c>
      <c r="AN17" s="120">
        <v>0</v>
      </c>
      <c r="AO17" s="120">
        <v>0</v>
      </c>
      <c r="AP17" s="120">
        <v>0</v>
      </c>
      <c r="AQ17" s="120">
        <v>0</v>
      </c>
      <c r="AR17" s="120">
        <v>0</v>
      </c>
      <c r="AS17" s="120">
        <v>0</v>
      </c>
      <c r="AT17" s="120">
        <v>-94615</v>
      </c>
      <c r="AU17" s="120"/>
      <c r="AV17" s="120">
        <v>0</v>
      </c>
    </row>
    <row r="18" spans="1:48" ht="12.9" customHeight="1">
      <c r="A18" s="72" t="s">
        <v>448</v>
      </c>
      <c r="B18" s="72" t="s">
        <v>643</v>
      </c>
      <c r="C18" s="120" t="s">
        <v>325</v>
      </c>
      <c r="D18" s="120">
        <v>-1676</v>
      </c>
      <c r="E18" s="120">
        <v>-4642</v>
      </c>
      <c r="F18" s="120">
        <f>-3038-1668</f>
        <v>-4706</v>
      </c>
      <c r="G18" s="120">
        <v>0</v>
      </c>
      <c r="H18" s="120">
        <v>0</v>
      </c>
      <c r="I18" s="120">
        <v>232</v>
      </c>
      <c r="J18" s="120">
        <f>643-8186</f>
        <v>-7543</v>
      </c>
      <c r="K18" s="120">
        <f>33-269</f>
        <v>-236</v>
      </c>
      <c r="L18" s="120">
        <v>-9122</v>
      </c>
      <c r="M18" s="120">
        <v>8123</v>
      </c>
      <c r="N18" s="120">
        <v>13962</v>
      </c>
      <c r="O18" s="120">
        <v>-8415</v>
      </c>
      <c r="P18" s="120">
        <v>-6965</v>
      </c>
      <c r="Q18" s="120">
        <v>-5227</v>
      </c>
      <c r="R18" s="120">
        <f>-2304+337</f>
        <v>-1967</v>
      </c>
      <c r="S18" s="120">
        <v>892</v>
      </c>
      <c r="T18" s="73">
        <v>2150</v>
      </c>
      <c r="U18" s="73">
        <v>1290</v>
      </c>
      <c r="V18" s="120">
        <v>5092</v>
      </c>
      <c r="W18" s="120">
        <v>-5950</v>
      </c>
      <c r="X18" s="121">
        <v>-8838</v>
      </c>
      <c r="Y18" s="121">
        <v>-5496</v>
      </c>
      <c r="Z18" s="120">
        <v>-10056</v>
      </c>
      <c r="AA18" s="121">
        <v>-337</v>
      </c>
      <c r="AB18" s="121">
        <v>-4731</v>
      </c>
      <c r="AC18" s="120">
        <v>-6615</v>
      </c>
      <c r="AD18" s="120">
        <v>-5894</v>
      </c>
      <c r="AE18" s="117">
        <v>8721</v>
      </c>
      <c r="AF18" s="117">
        <v>7167</v>
      </c>
      <c r="AG18" s="117">
        <v>8060</v>
      </c>
      <c r="AH18" s="117">
        <v>-572</v>
      </c>
      <c r="AI18" s="117">
        <v>-212</v>
      </c>
      <c r="AJ18" s="117">
        <v>4863</v>
      </c>
      <c r="AK18" s="117">
        <v>5099</v>
      </c>
      <c r="AL18" s="117">
        <v>14864</v>
      </c>
      <c r="AM18" s="112">
        <v>1013</v>
      </c>
      <c r="AN18" s="112">
        <v>-1848</v>
      </c>
      <c r="AO18" s="112">
        <v>-2470</v>
      </c>
      <c r="AP18" s="112">
        <v>-8340</v>
      </c>
      <c r="AQ18" s="112">
        <v>-1289</v>
      </c>
      <c r="AR18" s="112">
        <v>140</v>
      </c>
      <c r="AS18" s="120">
        <v>-14682</v>
      </c>
      <c r="AT18" s="120">
        <v>-29011</v>
      </c>
      <c r="AU18" s="120"/>
      <c r="AV18" s="120">
        <v>-6014</v>
      </c>
    </row>
    <row r="19" spans="1:48" ht="12.9" customHeight="1">
      <c r="A19" s="72" t="s">
        <v>650</v>
      </c>
      <c r="B19" s="72" t="s">
        <v>651</v>
      </c>
      <c r="C19" s="73">
        <v>25747</v>
      </c>
      <c r="D19" s="120">
        <v>41517</v>
      </c>
      <c r="E19" s="120">
        <v>65529</v>
      </c>
      <c r="F19" s="73">
        <v>77033</v>
      </c>
      <c r="G19" s="73">
        <v>26159</v>
      </c>
      <c r="H19" s="73">
        <v>55328</v>
      </c>
      <c r="I19" s="120">
        <v>85978</v>
      </c>
      <c r="J19" s="73">
        <v>73337</v>
      </c>
      <c r="K19" s="73">
        <v>35122</v>
      </c>
      <c r="L19" s="73">
        <v>62977</v>
      </c>
      <c r="M19" s="73">
        <v>141561</v>
      </c>
      <c r="N19" s="73">
        <v>217551</v>
      </c>
      <c r="O19" s="73">
        <v>56653</v>
      </c>
      <c r="P19" s="73">
        <v>135482</v>
      </c>
      <c r="Q19" s="73">
        <v>210122</v>
      </c>
      <c r="R19" s="73">
        <v>274918</v>
      </c>
      <c r="S19" s="73">
        <v>81421</v>
      </c>
      <c r="T19" s="73">
        <v>143377</v>
      </c>
      <c r="U19" s="73">
        <v>200049</v>
      </c>
      <c r="V19" s="120">
        <v>241391</v>
      </c>
      <c r="W19" s="120">
        <v>47503.65</v>
      </c>
      <c r="X19" s="121">
        <v>-14664.009999999995</v>
      </c>
      <c r="Y19" s="121">
        <v>33071</v>
      </c>
      <c r="Z19" s="120">
        <v>104783</v>
      </c>
      <c r="AA19" s="121">
        <v>62750</v>
      </c>
      <c r="AB19" s="121">
        <v>128265</v>
      </c>
      <c r="AC19" s="120">
        <v>191178</v>
      </c>
      <c r="AD19" s="120">
        <v>297286</v>
      </c>
      <c r="AE19" s="117">
        <v>104214</v>
      </c>
      <c r="AF19" s="117">
        <v>189881</v>
      </c>
      <c r="AG19" s="117">
        <v>216741</v>
      </c>
      <c r="AH19" s="117">
        <v>352913</v>
      </c>
      <c r="AI19" s="117">
        <v>143091</v>
      </c>
      <c r="AJ19" s="117">
        <v>314519.3</v>
      </c>
      <c r="AK19" s="117">
        <v>483300</v>
      </c>
      <c r="AL19" s="117">
        <v>676930</v>
      </c>
      <c r="AM19" s="117">
        <v>190633</v>
      </c>
      <c r="AN19" s="117">
        <v>396269</v>
      </c>
      <c r="AO19" s="117">
        <v>596652</v>
      </c>
      <c r="AP19" s="117">
        <v>752855</v>
      </c>
      <c r="AQ19" s="117">
        <v>165913</v>
      </c>
      <c r="AR19" s="117">
        <v>353629</v>
      </c>
      <c r="AS19" s="151">
        <v>517512</v>
      </c>
      <c r="AT19" s="151">
        <v>569347</v>
      </c>
      <c r="AU19" s="151"/>
      <c r="AV19" s="151">
        <v>468921</v>
      </c>
    </row>
    <row r="20" spans="1:48" ht="12.9" customHeight="1">
      <c r="A20" s="72" t="s">
        <v>652</v>
      </c>
      <c r="B20" s="72" t="s">
        <v>653</v>
      </c>
      <c r="C20" s="111">
        <v>0.21959999999999999</v>
      </c>
      <c r="D20" s="111">
        <v>0.1885</v>
      </c>
      <c r="E20" s="111">
        <v>0.1956</v>
      </c>
      <c r="F20" s="111">
        <v>0.1996</v>
      </c>
      <c r="G20" s="111">
        <v>0.2462</v>
      </c>
      <c r="H20" s="111">
        <v>0.24990000000000001</v>
      </c>
      <c r="I20" s="111">
        <v>0.25690000000000002</v>
      </c>
      <c r="J20" s="111">
        <v>0.11310000000000001</v>
      </c>
      <c r="K20" s="111">
        <v>0.29880000000000001</v>
      </c>
      <c r="L20" s="111">
        <v>0.28000000000000003</v>
      </c>
      <c r="M20" s="111">
        <v>0.29380000000000001</v>
      </c>
      <c r="N20" s="111">
        <v>0.31569999999999998</v>
      </c>
      <c r="O20" s="111">
        <v>0.26469999999999999</v>
      </c>
      <c r="P20" s="111">
        <v>0.27339999999999998</v>
      </c>
      <c r="Q20" s="111">
        <v>0.2782</v>
      </c>
      <c r="R20" s="111">
        <v>0.2782</v>
      </c>
      <c r="S20" s="111">
        <v>0.44030000000000002</v>
      </c>
      <c r="T20" s="111">
        <v>0.34</v>
      </c>
      <c r="U20" s="111">
        <v>0.38</v>
      </c>
      <c r="V20" s="111">
        <v>0.48949999999999999</v>
      </c>
      <c r="W20" s="111">
        <v>0.3947</v>
      </c>
      <c r="X20" s="110" t="s">
        <v>162</v>
      </c>
      <c r="Y20" s="110" t="s">
        <v>162</v>
      </c>
      <c r="Z20" s="110" t="s">
        <v>162</v>
      </c>
      <c r="AA20" s="122">
        <v>0.36730000000000002</v>
      </c>
      <c r="AB20" s="122">
        <v>0.35610000000000003</v>
      </c>
      <c r="AC20" s="122">
        <v>0.33339999999999997</v>
      </c>
      <c r="AD20" s="122">
        <v>0.38150000000000001</v>
      </c>
      <c r="AE20" s="122">
        <v>0.38119999999999998</v>
      </c>
      <c r="AF20" s="122">
        <v>0.3301</v>
      </c>
      <c r="AG20" s="122">
        <v>0.4017</v>
      </c>
      <c r="AH20" s="122">
        <v>0.34060000000000001</v>
      </c>
      <c r="AI20" s="122">
        <v>0.28120000000000001</v>
      </c>
      <c r="AJ20" s="122">
        <v>0.26511063159048187</v>
      </c>
      <c r="AK20" s="122">
        <v>0.25084184870390591</v>
      </c>
      <c r="AL20" s="122">
        <v>0.25006141360260503</v>
      </c>
      <c r="AM20" s="122">
        <v>0.24797530562283579</v>
      </c>
      <c r="AN20" s="122">
        <v>0.254</v>
      </c>
      <c r="AO20" s="122">
        <v>0.24590000000000001</v>
      </c>
      <c r="AP20" s="122">
        <v>0.2354</v>
      </c>
      <c r="AQ20" s="122">
        <v>0.25829999999999997</v>
      </c>
      <c r="AR20" s="122">
        <v>0.24049999999999999</v>
      </c>
      <c r="AS20" s="122">
        <v>0.23556766165711976</v>
      </c>
      <c r="AT20" s="122">
        <v>0.19389319216249856</v>
      </c>
      <c r="AU20" s="122"/>
      <c r="AV20" s="122">
        <v>0.37854766588872374</v>
      </c>
    </row>
    <row r="21" spans="1:48">
      <c r="AE21" s="9"/>
      <c r="AF21" s="9"/>
      <c r="AG21" s="9"/>
      <c r="AH21" s="9"/>
      <c r="AL21" s="9"/>
    </row>
    <row r="22" spans="1:48" ht="12" thickBot="1">
      <c r="AG22" s="9"/>
    </row>
    <row r="23" spans="1:48" ht="12" thickBot="1">
      <c r="AQ23" s="1" t="s">
        <v>30</v>
      </c>
      <c r="AR23" s="1" t="s">
        <v>31</v>
      </c>
      <c r="AS23" s="1" t="s">
        <v>32</v>
      </c>
      <c r="AT23" s="1" t="s">
        <v>33</v>
      </c>
      <c r="AU23" s="1" t="s">
        <v>34</v>
      </c>
      <c r="AV23" s="1" t="s">
        <v>765</v>
      </c>
    </row>
    <row r="24" spans="1:48" ht="12" thickBot="1">
      <c r="A24" s="71" t="s">
        <v>654</v>
      </c>
      <c r="B24" s="71" t="s">
        <v>655</v>
      </c>
      <c r="AQ24" s="1" t="s">
        <v>65</v>
      </c>
      <c r="AR24" s="1" t="s">
        <v>66</v>
      </c>
      <c r="AS24" s="1" t="s">
        <v>67</v>
      </c>
      <c r="AT24" s="1" t="s">
        <v>68</v>
      </c>
      <c r="AU24" s="1" t="s">
        <v>69</v>
      </c>
      <c r="AV24" s="1" t="s">
        <v>766</v>
      </c>
    </row>
    <row r="25" spans="1:48">
      <c r="A25" s="74" t="s">
        <v>656</v>
      </c>
      <c r="B25" s="74" t="s">
        <v>657</v>
      </c>
      <c r="AQ25" s="119">
        <v>110746</v>
      </c>
      <c r="AR25" s="75">
        <v>170979</v>
      </c>
      <c r="AS25" s="74"/>
      <c r="AT25" s="74"/>
      <c r="AU25" s="119">
        <v>175404</v>
      </c>
      <c r="AV25" s="119">
        <v>210211</v>
      </c>
    </row>
    <row r="26" spans="1:48">
      <c r="A26" s="74" t="s">
        <v>658</v>
      </c>
      <c r="B26" s="74" t="s">
        <v>327</v>
      </c>
      <c r="AQ26" s="119">
        <v>55167</v>
      </c>
      <c r="AR26" s="75">
        <v>16737</v>
      </c>
      <c r="AS26" s="74"/>
      <c r="AT26" s="74"/>
      <c r="AU26" s="119">
        <v>62134</v>
      </c>
      <c r="AV26" s="119">
        <v>21172</v>
      </c>
    </row>
    <row r="27" spans="1:48">
      <c r="A27" s="38" t="s">
        <v>300</v>
      </c>
      <c r="B27" s="38" t="s">
        <v>659</v>
      </c>
      <c r="AQ27" s="39">
        <f>SUM(AQ25:AQ26)</f>
        <v>165913</v>
      </c>
      <c r="AR27" s="39">
        <f>SUM(AR25:AR26)</f>
        <v>187716</v>
      </c>
      <c r="AS27" s="39"/>
      <c r="AT27" s="39"/>
      <c r="AU27" s="39">
        <f>SUM(AU25:AU26)</f>
        <v>237538</v>
      </c>
      <c r="AV27" s="39">
        <f>SUM(AV25:AV26)</f>
        <v>231383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F53D-6D33-4CD1-BE99-7504A0F36DA1}">
  <sheetPr>
    <tabColor rgb="FFFF9966"/>
  </sheetPr>
  <dimension ref="B1:AK217"/>
  <sheetViews>
    <sheetView zoomScaleNormal="100" workbookViewId="0">
      <pane xSplit="3" ySplit="3" topLeftCell="AB39" activePane="bottomRight" state="frozen"/>
      <selection pane="topRight" activeCell="AI51" sqref="AI51"/>
      <selection pane="bottomLeft" activeCell="AI51" sqref="AI51"/>
      <selection pane="bottomRight" activeCell="AK2" sqref="AK2"/>
    </sheetView>
  </sheetViews>
  <sheetFormatPr defaultColWidth="10.6640625" defaultRowHeight="11.5"/>
  <cols>
    <col min="1" max="1" width="1.6640625" style="81" customWidth="1"/>
    <col min="2" max="2" width="43.44140625" style="81" customWidth="1"/>
    <col min="3" max="3" width="50.6640625" style="81" customWidth="1"/>
    <col min="4" max="28" width="10.6640625" style="81" customWidth="1"/>
    <col min="29" max="16384" width="10.6640625" style="81"/>
  </cols>
  <sheetData>
    <row r="1" spans="2:37" ht="12.9" customHeight="1" thickBot="1">
      <c r="B1" s="80" t="str">
        <f>HYPERLINK("#Spis_treści!B6",Menu!B6)</f>
        <v>Table of contents</v>
      </c>
      <c r="C1" s="80" t="str">
        <f>HYPERLINK("#Spis_treści!C6",Menu!C6)</f>
        <v>Spis treści</v>
      </c>
    </row>
    <row r="2" spans="2:37" ht="12.9" customHeight="1" thickBot="1"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765</v>
      </c>
    </row>
    <row r="3" spans="2:37" ht="12.9" customHeight="1" thickBot="1">
      <c r="B3" s="82" t="s">
        <v>660</v>
      </c>
      <c r="C3" s="82" t="s">
        <v>661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51</v>
      </c>
      <c r="S3" s="1" t="s">
        <v>52</v>
      </c>
      <c r="T3" s="1" t="s">
        <v>53</v>
      </c>
      <c r="U3" s="1" t="s">
        <v>54</v>
      </c>
      <c r="V3" s="1" t="s">
        <v>55</v>
      </c>
      <c r="W3" s="1" t="s">
        <v>56</v>
      </c>
      <c r="X3" s="1" t="s">
        <v>57</v>
      </c>
      <c r="Y3" s="1" t="s">
        <v>58</v>
      </c>
      <c r="Z3" s="1" t="s">
        <v>59</v>
      </c>
      <c r="AA3" s="1" t="s">
        <v>60</v>
      </c>
      <c r="AB3" s="1" t="s">
        <v>61</v>
      </c>
      <c r="AC3" s="1" t="s">
        <v>62</v>
      </c>
      <c r="AD3" s="1" t="s">
        <v>63</v>
      </c>
      <c r="AE3" s="1" t="s">
        <v>64</v>
      </c>
      <c r="AF3" s="1" t="s">
        <v>65</v>
      </c>
      <c r="AG3" s="1" t="s">
        <v>66</v>
      </c>
      <c r="AH3" s="1" t="s">
        <v>67</v>
      </c>
      <c r="AI3" s="1" t="s">
        <v>68</v>
      </c>
      <c r="AJ3" s="1" t="s">
        <v>69</v>
      </c>
      <c r="AK3" s="1" t="s">
        <v>766</v>
      </c>
    </row>
    <row r="4" spans="2:37" ht="12.9" customHeight="1">
      <c r="B4" s="83" t="s">
        <v>662</v>
      </c>
      <c r="C4" s="83" t="s">
        <v>560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</row>
    <row r="5" spans="2:37" s="85" customFormat="1" ht="12.9" customHeight="1">
      <c r="B5" s="104" t="s">
        <v>663</v>
      </c>
      <c r="C5" s="104" t="s">
        <v>664</v>
      </c>
      <c r="D5" s="105">
        <f t="shared" ref="D5:N5" si="0">D6+D7+D8</f>
        <v>453799</v>
      </c>
      <c r="E5" s="105">
        <f t="shared" si="0"/>
        <v>939902</v>
      </c>
      <c r="F5" s="105">
        <f t="shared" si="0"/>
        <v>1427766</v>
      </c>
      <c r="G5" s="105">
        <f t="shared" si="0"/>
        <v>1911561</v>
      </c>
      <c r="H5" s="105">
        <f t="shared" si="0"/>
        <v>485209</v>
      </c>
      <c r="I5" s="105">
        <f t="shared" si="0"/>
        <v>992206</v>
      </c>
      <c r="J5" s="105">
        <f t="shared" si="0"/>
        <v>1488272</v>
      </c>
      <c r="K5" s="105">
        <f t="shared" si="0"/>
        <v>1838966</v>
      </c>
      <c r="L5" s="105">
        <f t="shared" si="0"/>
        <v>442614</v>
      </c>
      <c r="M5" s="105">
        <f t="shared" si="0"/>
        <v>855722</v>
      </c>
      <c r="N5" s="105">
        <f t="shared" si="0"/>
        <v>1268211</v>
      </c>
      <c r="O5" s="105">
        <f t="shared" ref="O5:T5" si="1">O6+O7+O8</f>
        <v>1672832</v>
      </c>
      <c r="P5" s="105">
        <f t="shared" si="1"/>
        <v>420645</v>
      </c>
      <c r="Q5" s="105">
        <f t="shared" si="1"/>
        <v>842180</v>
      </c>
      <c r="R5" s="105">
        <f t="shared" si="1"/>
        <v>1301396</v>
      </c>
      <c r="S5" s="105">
        <f t="shared" si="1"/>
        <v>1799566</v>
      </c>
      <c r="T5" s="105">
        <f t="shared" si="1"/>
        <v>582288</v>
      </c>
      <c r="U5" s="105">
        <f t="shared" ref="U5:V5" si="2">U6+U7+U8</f>
        <v>1270294</v>
      </c>
      <c r="V5" s="105">
        <f t="shared" si="2"/>
        <v>1448896</v>
      </c>
      <c r="W5" s="105">
        <f t="shared" ref="W5:X5" si="3">W6+W7+W8</f>
        <v>2130848</v>
      </c>
      <c r="X5" s="105">
        <f t="shared" si="3"/>
        <v>614666</v>
      </c>
      <c r="Y5" s="105">
        <f t="shared" ref="Y5:AA5" si="4">Y6+Y7+Y8</f>
        <v>1281164</v>
      </c>
      <c r="Z5" s="105">
        <f t="shared" si="4"/>
        <v>1984936</v>
      </c>
      <c r="AA5" s="105">
        <f t="shared" si="4"/>
        <v>2710379</v>
      </c>
      <c r="AB5" s="105">
        <f t="shared" ref="AB5:AC5" si="5">AB6+AB7+AB8</f>
        <v>691342</v>
      </c>
      <c r="AC5" s="105">
        <f t="shared" si="5"/>
        <v>1343987</v>
      </c>
      <c r="AD5" s="105">
        <f t="shared" ref="AD5:AE5" si="6">AD6+AD7+AD8</f>
        <v>2106683</v>
      </c>
      <c r="AE5" s="105">
        <f t="shared" si="6"/>
        <v>2830009</v>
      </c>
      <c r="AF5" s="105">
        <f t="shared" ref="AF5:AG5" si="7">AF6+AF7+AF8</f>
        <v>676569</v>
      </c>
      <c r="AG5" s="105">
        <f t="shared" si="7"/>
        <v>1360476</v>
      </c>
      <c r="AH5" s="105">
        <f t="shared" ref="AH5:AJ5" si="8">AH6+AH7+AH8</f>
        <v>2052613</v>
      </c>
      <c r="AI5" s="105">
        <f t="shared" si="8"/>
        <v>2722527</v>
      </c>
      <c r="AJ5" s="105">
        <f t="shared" si="8"/>
        <v>632745</v>
      </c>
      <c r="AK5" s="105">
        <f t="shared" ref="AK5" si="9">AK6+AK7+AK8</f>
        <v>1118876</v>
      </c>
    </row>
    <row r="6" spans="2:37" ht="12.9" customHeight="1">
      <c r="B6" s="106" t="s">
        <v>665</v>
      </c>
      <c r="C6" s="106" t="s">
        <v>666</v>
      </c>
      <c r="D6" s="107">
        <v>552693</v>
      </c>
      <c r="E6" s="107">
        <v>1124426</v>
      </c>
      <c r="F6" s="107">
        <v>1710199</v>
      </c>
      <c r="G6" s="107">
        <v>2303068</v>
      </c>
      <c r="H6" s="107">
        <v>607621</v>
      </c>
      <c r="I6" s="107">
        <v>1237595</v>
      </c>
      <c r="J6" s="107">
        <v>1833398</v>
      </c>
      <c r="K6" s="107">
        <v>2323700</v>
      </c>
      <c r="L6" s="107">
        <v>555446</v>
      </c>
      <c r="M6" s="107">
        <v>1033049</v>
      </c>
      <c r="N6" s="107">
        <v>1498562</v>
      </c>
      <c r="O6" s="107">
        <v>1924348</v>
      </c>
      <c r="P6" s="107">
        <v>435640</v>
      </c>
      <c r="Q6" s="107">
        <v>865030</v>
      </c>
      <c r="R6" s="107">
        <v>1330546</v>
      </c>
      <c r="S6" s="107">
        <v>1848262</v>
      </c>
      <c r="T6" s="107">
        <v>631639</v>
      </c>
      <c r="U6" s="107">
        <v>1411723</v>
      </c>
      <c r="V6" s="107">
        <v>1795179</v>
      </c>
      <c r="W6" s="107">
        <v>2748627</v>
      </c>
      <c r="X6" s="107">
        <v>898170</v>
      </c>
      <c r="Y6" s="107">
        <v>1824776</v>
      </c>
      <c r="Z6" s="107">
        <v>2775143</v>
      </c>
      <c r="AA6" s="107">
        <v>3733627</v>
      </c>
      <c r="AB6" s="107">
        <v>918606</v>
      </c>
      <c r="AC6" s="107">
        <v>1777311</v>
      </c>
      <c r="AD6" s="107">
        <v>2743667</v>
      </c>
      <c r="AE6" s="107">
        <v>3671894</v>
      </c>
      <c r="AF6" s="107">
        <v>901655</v>
      </c>
      <c r="AG6" s="107">
        <v>1800618</v>
      </c>
      <c r="AH6" s="107">
        <v>2704473</v>
      </c>
      <c r="AI6" s="107">
        <v>3575678</v>
      </c>
      <c r="AJ6" s="107">
        <v>844302</v>
      </c>
      <c r="AK6" s="107">
        <v>1539541</v>
      </c>
    </row>
    <row r="7" spans="2:37" ht="12.9" customHeight="1">
      <c r="B7" s="106" t="s">
        <v>667</v>
      </c>
      <c r="C7" s="106" t="s">
        <v>668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6">
        <v>0</v>
      </c>
      <c r="L7" s="106">
        <v>0</v>
      </c>
      <c r="M7" s="107">
        <v>0</v>
      </c>
      <c r="N7" s="107">
        <v>0</v>
      </c>
      <c r="O7" s="106">
        <v>0</v>
      </c>
      <c r="P7" s="106">
        <v>0</v>
      </c>
      <c r="Q7" s="107">
        <v>0</v>
      </c>
      <c r="R7" s="107">
        <v>0</v>
      </c>
      <c r="S7" s="107">
        <v>0</v>
      </c>
      <c r="T7" s="106">
        <v>0</v>
      </c>
      <c r="U7" s="107">
        <v>0</v>
      </c>
      <c r="V7" s="107">
        <v>0</v>
      </c>
      <c r="W7" s="107">
        <v>0</v>
      </c>
      <c r="X7" s="107">
        <v>0</v>
      </c>
      <c r="Y7" s="107">
        <v>0</v>
      </c>
      <c r="Z7" s="107">
        <v>0</v>
      </c>
      <c r="AA7" s="107">
        <v>0</v>
      </c>
      <c r="AB7" s="107">
        <v>0</v>
      </c>
      <c r="AC7" s="107">
        <v>0</v>
      </c>
      <c r="AD7" s="107">
        <v>189</v>
      </c>
      <c r="AE7" s="107">
        <v>0</v>
      </c>
      <c r="AF7" s="107">
        <v>0</v>
      </c>
      <c r="AG7" s="107">
        <v>0</v>
      </c>
      <c r="AH7" s="107">
        <v>0</v>
      </c>
      <c r="AI7" s="107">
        <v>0</v>
      </c>
      <c r="AJ7" s="107">
        <v>0</v>
      </c>
      <c r="AK7" s="107">
        <v>0</v>
      </c>
    </row>
    <row r="8" spans="2:37" ht="12.9" customHeight="1">
      <c r="B8" s="106" t="s">
        <v>669</v>
      </c>
      <c r="C8" s="106" t="s">
        <v>670</v>
      </c>
      <c r="D8" s="107">
        <v>-98894</v>
      </c>
      <c r="E8" s="107">
        <v>-184524</v>
      </c>
      <c r="F8" s="107">
        <v>-282433</v>
      </c>
      <c r="G8" s="107">
        <v>-391507</v>
      </c>
      <c r="H8" s="107">
        <v>-122412</v>
      </c>
      <c r="I8" s="107">
        <v>-245389</v>
      </c>
      <c r="J8" s="107">
        <v>-345126</v>
      </c>
      <c r="K8" s="107">
        <v>-484734</v>
      </c>
      <c r="L8" s="107">
        <v>-112832</v>
      </c>
      <c r="M8" s="107">
        <v>-177327</v>
      </c>
      <c r="N8" s="107">
        <v>-230351</v>
      </c>
      <c r="O8" s="107">
        <v>-251516</v>
      </c>
      <c r="P8" s="107">
        <v>-14995</v>
      </c>
      <c r="Q8" s="107">
        <v>-22850</v>
      </c>
      <c r="R8" s="107">
        <v>-29150</v>
      </c>
      <c r="S8" s="107">
        <v>-48696</v>
      </c>
      <c r="T8" s="107">
        <v>-49351</v>
      </c>
      <c r="U8" s="107">
        <v>-141429</v>
      </c>
      <c r="V8" s="107">
        <v>-346283</v>
      </c>
      <c r="W8" s="107">
        <v>-617779</v>
      </c>
      <c r="X8" s="107">
        <v>-283504</v>
      </c>
      <c r="Y8" s="107">
        <v>-543612</v>
      </c>
      <c r="Z8" s="107">
        <v>-790207</v>
      </c>
      <c r="AA8" s="107">
        <v>-1023248</v>
      </c>
      <c r="AB8" s="107">
        <v>-227264</v>
      </c>
      <c r="AC8" s="107">
        <v>-433324</v>
      </c>
      <c r="AD8" s="107">
        <v>-637173</v>
      </c>
      <c r="AE8" s="107">
        <v>-841885</v>
      </c>
      <c r="AF8" s="107">
        <v>-225086</v>
      </c>
      <c r="AG8" s="107">
        <v>-440142</v>
      </c>
      <c r="AH8" s="107">
        <v>-651860</v>
      </c>
      <c r="AI8" s="107">
        <v>-853151</v>
      </c>
      <c r="AJ8" s="107">
        <v>-211557</v>
      </c>
      <c r="AK8" s="107">
        <v>-420665</v>
      </c>
    </row>
    <row r="9" spans="2:37" ht="12.9" customHeight="1">
      <c r="B9" s="104" t="s">
        <v>671</v>
      </c>
      <c r="C9" s="104" t="s">
        <v>672</v>
      </c>
      <c r="D9" s="105">
        <f t="shared" ref="D9:N9" si="10">D10+D11</f>
        <v>29306</v>
      </c>
      <c r="E9" s="105">
        <f t="shared" si="10"/>
        <v>60261</v>
      </c>
      <c r="F9" s="105">
        <f t="shared" si="10"/>
        <v>113708</v>
      </c>
      <c r="G9" s="105">
        <f t="shared" si="10"/>
        <v>10820</v>
      </c>
      <c r="H9" s="105">
        <f t="shared" si="10"/>
        <v>28460</v>
      </c>
      <c r="I9" s="105">
        <f t="shared" si="10"/>
        <v>59568</v>
      </c>
      <c r="J9" s="105">
        <f t="shared" si="10"/>
        <v>88879</v>
      </c>
      <c r="K9" s="105">
        <f t="shared" si="10"/>
        <v>142553</v>
      </c>
      <c r="L9" s="105">
        <f t="shared" si="10"/>
        <v>26434</v>
      </c>
      <c r="M9" s="105">
        <f t="shared" si="10"/>
        <v>25320</v>
      </c>
      <c r="N9" s="105">
        <f t="shared" si="10"/>
        <v>32845</v>
      </c>
      <c r="O9" s="105">
        <f>O10+O11</f>
        <v>37523</v>
      </c>
      <c r="P9" s="105">
        <f>P10+P11</f>
        <v>2428</v>
      </c>
      <c r="Q9" s="105">
        <f>Q10+Q11</f>
        <v>18042</v>
      </c>
      <c r="R9" s="105">
        <f>R10+R11</f>
        <v>23678</v>
      </c>
      <c r="S9" s="105">
        <v>87801</v>
      </c>
      <c r="T9" s="105">
        <f t="shared" ref="T9:Y9" si="11">T10+T11</f>
        <v>39666</v>
      </c>
      <c r="U9" s="105">
        <f t="shared" si="11"/>
        <v>135569</v>
      </c>
      <c r="V9" s="105">
        <f t="shared" si="11"/>
        <v>257385</v>
      </c>
      <c r="W9" s="105">
        <f t="shared" si="11"/>
        <v>399603</v>
      </c>
      <c r="X9" s="105">
        <f t="shared" si="11"/>
        <v>25905</v>
      </c>
      <c r="Y9" s="105">
        <f t="shared" si="11"/>
        <v>94074</v>
      </c>
      <c r="Z9" s="105">
        <f t="shared" ref="Z9:AA9" si="12">Z10+Z11</f>
        <v>165402</v>
      </c>
      <c r="AA9" s="105">
        <f t="shared" si="12"/>
        <v>241470</v>
      </c>
      <c r="AB9" s="105">
        <f t="shared" ref="AB9:AC9" si="13">AB10+AB11</f>
        <v>70013</v>
      </c>
      <c r="AC9" s="105">
        <f t="shared" si="13"/>
        <v>139229</v>
      </c>
      <c r="AD9" s="105">
        <f t="shared" ref="AD9:AE9" si="14">AD10+AD11</f>
        <v>219471</v>
      </c>
      <c r="AE9" s="105">
        <f t="shared" si="14"/>
        <v>302531</v>
      </c>
      <c r="AF9" s="105">
        <f t="shared" ref="AF9:AG9" si="15">AF10+AF11</f>
        <v>58754</v>
      </c>
      <c r="AG9" s="105">
        <f t="shared" si="15"/>
        <v>125271</v>
      </c>
      <c r="AH9" s="105">
        <f t="shared" ref="AH9:AJ9" si="16">AH10+AH11</f>
        <v>193615</v>
      </c>
      <c r="AI9" s="105">
        <f t="shared" si="16"/>
        <v>249561</v>
      </c>
      <c r="AJ9" s="105">
        <f t="shared" si="16"/>
        <v>74818</v>
      </c>
      <c r="AK9" s="105">
        <f t="shared" ref="AK9" si="17">AK10+AK11</f>
        <v>165500</v>
      </c>
    </row>
    <row r="10" spans="2:37" ht="12.9" customHeight="1">
      <c r="B10" s="106" t="s">
        <v>673</v>
      </c>
      <c r="C10" s="106" t="s">
        <v>674</v>
      </c>
      <c r="D10" s="107">
        <v>255913</v>
      </c>
      <c r="E10" s="107">
        <v>521940</v>
      </c>
      <c r="F10" s="107">
        <v>813312</v>
      </c>
      <c r="G10" s="107">
        <v>881571</v>
      </c>
      <c r="H10" s="107">
        <v>251703</v>
      </c>
      <c r="I10" s="107">
        <v>511873</v>
      </c>
      <c r="J10" s="107">
        <v>774845</v>
      </c>
      <c r="K10" s="107">
        <v>1065874</v>
      </c>
      <c r="L10" s="107">
        <v>263746</v>
      </c>
      <c r="M10" s="107">
        <v>416203</v>
      </c>
      <c r="N10" s="107">
        <v>544104</v>
      </c>
      <c r="O10" s="107">
        <v>659380</v>
      </c>
      <c r="P10" s="107">
        <v>108307</v>
      </c>
      <c r="Q10" s="107">
        <v>188538</v>
      </c>
      <c r="R10" s="107">
        <v>281431</v>
      </c>
      <c r="S10" s="107">
        <v>476824</v>
      </c>
      <c r="T10" s="107">
        <v>311796</v>
      </c>
      <c r="U10" s="107">
        <v>865796</v>
      </c>
      <c r="V10" s="107">
        <v>1600185</v>
      </c>
      <c r="W10" s="107">
        <v>2391115</v>
      </c>
      <c r="X10" s="107">
        <v>632309</v>
      </c>
      <c r="Y10" s="107">
        <v>1305114</v>
      </c>
      <c r="Z10" s="107">
        <v>1987924</v>
      </c>
      <c r="AA10" s="107">
        <v>2642511</v>
      </c>
      <c r="AB10" s="107">
        <v>653861</v>
      </c>
      <c r="AC10" s="107">
        <v>1313759</v>
      </c>
      <c r="AD10" s="107">
        <v>1983877</v>
      </c>
      <c r="AE10" s="107">
        <v>2654258</v>
      </c>
      <c r="AF10" s="107">
        <v>633609</v>
      </c>
      <c r="AG10" s="107">
        <v>1273957</v>
      </c>
      <c r="AH10" s="107">
        <v>1899222</v>
      </c>
      <c r="AI10" s="107">
        <v>2490854</v>
      </c>
      <c r="AJ10" s="107">
        <v>576694</v>
      </c>
      <c r="AK10" s="107">
        <v>1171225</v>
      </c>
    </row>
    <row r="11" spans="2:37" ht="12.9" customHeight="1">
      <c r="B11" s="106" t="s">
        <v>675</v>
      </c>
      <c r="C11" s="106" t="s">
        <v>676</v>
      </c>
      <c r="D11" s="107">
        <v>-226607</v>
      </c>
      <c r="E11" s="107">
        <v>-461679</v>
      </c>
      <c r="F11" s="107">
        <v>-699604</v>
      </c>
      <c r="G11" s="107">
        <v>-870751</v>
      </c>
      <c r="H11" s="107">
        <v>-223243</v>
      </c>
      <c r="I11" s="107">
        <v>-452305</v>
      </c>
      <c r="J11" s="107">
        <v>-685966</v>
      </c>
      <c r="K11" s="107">
        <v>-923321</v>
      </c>
      <c r="L11" s="107">
        <v>-237312</v>
      </c>
      <c r="M11" s="107">
        <v>-390883</v>
      </c>
      <c r="N11" s="107">
        <v>-511259</v>
      </c>
      <c r="O11" s="107">
        <v>-621857</v>
      </c>
      <c r="P11" s="107">
        <v>-105879</v>
      </c>
      <c r="Q11" s="107">
        <v>-170496</v>
      </c>
      <c r="R11" s="107">
        <v>-257753</v>
      </c>
      <c r="S11" s="107">
        <v>-389023</v>
      </c>
      <c r="T11" s="107">
        <v>-272130</v>
      </c>
      <c r="U11" s="107">
        <v>-730227</v>
      </c>
      <c r="V11" s="107">
        <v>-1342800</v>
      </c>
      <c r="W11" s="107">
        <v>-1991512</v>
      </c>
      <c r="X11" s="107">
        <v>-606404</v>
      </c>
      <c r="Y11" s="107">
        <v>-1211040</v>
      </c>
      <c r="Z11" s="107">
        <v>-1822522</v>
      </c>
      <c r="AA11" s="107">
        <v>-2401041</v>
      </c>
      <c r="AB11" s="107">
        <v>-583848</v>
      </c>
      <c r="AC11" s="107">
        <v>-1174530</v>
      </c>
      <c r="AD11" s="107">
        <v>-1764406</v>
      </c>
      <c r="AE11" s="107">
        <v>-2351727</v>
      </c>
      <c r="AF11" s="107">
        <v>-574855</v>
      </c>
      <c r="AG11" s="107">
        <v>-1148686</v>
      </c>
      <c r="AH11" s="107">
        <v>-1705607</v>
      </c>
      <c r="AI11" s="107">
        <v>-2241293</v>
      </c>
      <c r="AJ11" s="107">
        <v>-501876</v>
      </c>
      <c r="AK11" s="107">
        <v>-1005725</v>
      </c>
    </row>
    <row r="12" spans="2:37" ht="12.9" customHeight="1">
      <c r="B12" s="104" t="s">
        <v>260</v>
      </c>
      <c r="C12" s="104" t="s">
        <v>261</v>
      </c>
      <c r="D12" s="105">
        <f t="shared" ref="D12:N12" si="18">D5+D9</f>
        <v>483105</v>
      </c>
      <c r="E12" s="105">
        <f t="shared" si="18"/>
        <v>1000163</v>
      </c>
      <c r="F12" s="105">
        <f t="shared" si="18"/>
        <v>1541474</v>
      </c>
      <c r="G12" s="105">
        <f t="shared" si="18"/>
        <v>1922381</v>
      </c>
      <c r="H12" s="105">
        <f t="shared" si="18"/>
        <v>513669</v>
      </c>
      <c r="I12" s="105">
        <f t="shared" si="18"/>
        <v>1051774</v>
      </c>
      <c r="J12" s="105">
        <f t="shared" si="18"/>
        <v>1577151</v>
      </c>
      <c r="K12" s="105">
        <f t="shared" si="18"/>
        <v>1981519</v>
      </c>
      <c r="L12" s="105">
        <f t="shared" si="18"/>
        <v>469048</v>
      </c>
      <c r="M12" s="105">
        <f t="shared" si="18"/>
        <v>881042</v>
      </c>
      <c r="N12" s="105">
        <f t="shared" si="18"/>
        <v>1301056</v>
      </c>
      <c r="O12" s="105">
        <f t="shared" ref="O12:T12" si="19">O5+O9</f>
        <v>1710355</v>
      </c>
      <c r="P12" s="105">
        <f t="shared" si="19"/>
        <v>423073</v>
      </c>
      <c r="Q12" s="105">
        <f t="shared" si="19"/>
        <v>860222</v>
      </c>
      <c r="R12" s="105">
        <f t="shared" si="19"/>
        <v>1325074</v>
      </c>
      <c r="S12" s="105">
        <f t="shared" si="19"/>
        <v>1887367</v>
      </c>
      <c r="T12" s="105">
        <f t="shared" si="19"/>
        <v>621954</v>
      </c>
      <c r="U12" s="105">
        <f t="shared" ref="U12:V12" si="20">U5+U9</f>
        <v>1405863</v>
      </c>
      <c r="V12" s="105">
        <f t="shared" si="20"/>
        <v>1706281</v>
      </c>
      <c r="W12" s="105">
        <f t="shared" ref="W12:X12" si="21">W5+W9</f>
        <v>2530451</v>
      </c>
      <c r="X12" s="105">
        <f t="shared" si="21"/>
        <v>640571</v>
      </c>
      <c r="Y12" s="105">
        <f t="shared" ref="Y12:AA12" si="22">Y5+Y9</f>
        <v>1375238</v>
      </c>
      <c r="Z12" s="105">
        <f t="shared" si="22"/>
        <v>2150338</v>
      </c>
      <c r="AA12" s="105">
        <f t="shared" si="22"/>
        <v>2951849</v>
      </c>
      <c r="AB12" s="105">
        <f t="shared" ref="AB12:AC12" si="23">AB5+AB9</f>
        <v>761355</v>
      </c>
      <c r="AC12" s="105">
        <f t="shared" si="23"/>
        <v>1483216</v>
      </c>
      <c r="AD12" s="105">
        <f t="shared" ref="AD12:AE12" si="24">AD5+AD9</f>
        <v>2326154</v>
      </c>
      <c r="AE12" s="105">
        <f t="shared" si="24"/>
        <v>3132540</v>
      </c>
      <c r="AF12" s="105">
        <f t="shared" ref="AF12:AG12" si="25">AF5+AF9</f>
        <v>735323</v>
      </c>
      <c r="AG12" s="105">
        <f t="shared" si="25"/>
        <v>1485747</v>
      </c>
      <c r="AH12" s="105">
        <f t="shared" ref="AH12:AJ12" si="26">AH5+AH9</f>
        <v>2246228</v>
      </c>
      <c r="AI12" s="105">
        <f t="shared" si="26"/>
        <v>2972088</v>
      </c>
      <c r="AJ12" s="105">
        <f t="shared" si="26"/>
        <v>707563</v>
      </c>
      <c r="AK12" s="105">
        <f t="shared" ref="AK12" si="27">AK5+AK9</f>
        <v>1284376</v>
      </c>
    </row>
    <row r="13" spans="2:37" ht="12.9" customHeight="1">
      <c r="B13" s="106" t="s">
        <v>262</v>
      </c>
      <c r="C13" s="106" t="s">
        <v>677</v>
      </c>
      <c r="D13" s="107">
        <v>115214</v>
      </c>
      <c r="E13" s="107">
        <v>226043</v>
      </c>
      <c r="F13" s="107">
        <v>343772</v>
      </c>
      <c r="G13" s="107">
        <v>454745</v>
      </c>
      <c r="H13" s="107">
        <v>100655</v>
      </c>
      <c r="I13" s="107">
        <v>201941</v>
      </c>
      <c r="J13" s="107">
        <v>309753</v>
      </c>
      <c r="K13" s="107">
        <v>415511</v>
      </c>
      <c r="L13" s="107">
        <v>108053</v>
      </c>
      <c r="M13" s="107">
        <v>213801</v>
      </c>
      <c r="N13" s="107">
        <v>333487</v>
      </c>
      <c r="O13" s="107">
        <v>444244</v>
      </c>
      <c r="P13" s="107">
        <v>110007</v>
      </c>
      <c r="Q13" s="107">
        <v>222224</v>
      </c>
      <c r="R13" s="107">
        <v>341813</v>
      </c>
      <c r="S13" s="107">
        <v>457081.98863000004</v>
      </c>
      <c r="T13" s="107">
        <v>118871</v>
      </c>
      <c r="U13" s="107">
        <v>239811</v>
      </c>
      <c r="V13" s="107">
        <v>357705</v>
      </c>
      <c r="W13" s="107">
        <v>462068</v>
      </c>
      <c r="X13" s="107">
        <v>111389</v>
      </c>
      <c r="Y13" s="107">
        <v>229677</v>
      </c>
      <c r="Z13" s="107">
        <v>352572</v>
      </c>
      <c r="AA13" s="107">
        <v>495170</v>
      </c>
      <c r="AB13" s="107">
        <v>125256</v>
      </c>
      <c r="AC13" s="107">
        <v>257183</v>
      </c>
      <c r="AD13" s="107">
        <v>375923</v>
      </c>
      <c r="AE13" s="107">
        <v>524487</v>
      </c>
      <c r="AF13" s="107">
        <v>129799</v>
      </c>
      <c r="AG13" s="107">
        <v>271247</v>
      </c>
      <c r="AH13" s="107">
        <v>419162</v>
      </c>
      <c r="AI13" s="107">
        <v>566667</v>
      </c>
      <c r="AJ13" s="107">
        <v>147258</v>
      </c>
      <c r="AK13" s="107">
        <v>303940</v>
      </c>
    </row>
    <row r="14" spans="2:37" ht="12.9" customHeight="1">
      <c r="B14" s="106" t="s">
        <v>264</v>
      </c>
      <c r="C14" s="106" t="s">
        <v>678</v>
      </c>
      <c r="D14" s="107">
        <v>-40658</v>
      </c>
      <c r="E14" s="107">
        <v>-85950</v>
      </c>
      <c r="F14" s="107">
        <v>-130450</v>
      </c>
      <c r="G14" s="107">
        <v>-174023</v>
      </c>
      <c r="H14" s="107">
        <v>-41223</v>
      </c>
      <c r="I14" s="107">
        <v>-88353</v>
      </c>
      <c r="J14" s="107">
        <v>-137448</v>
      </c>
      <c r="K14" s="107">
        <v>-195115</v>
      </c>
      <c r="L14" s="107">
        <v>-51458</v>
      </c>
      <c r="M14" s="107">
        <v>-108487</v>
      </c>
      <c r="N14" s="107">
        <v>-159666</v>
      </c>
      <c r="O14" s="107">
        <v>-207278</v>
      </c>
      <c r="P14" s="107">
        <v>-47133</v>
      </c>
      <c r="Q14" s="107">
        <v>-95186</v>
      </c>
      <c r="R14" s="107">
        <v>-145396</v>
      </c>
      <c r="S14" s="107">
        <v>-192838</v>
      </c>
      <c r="T14" s="107">
        <v>-48059</v>
      </c>
      <c r="U14" s="107">
        <v>-95182</v>
      </c>
      <c r="V14" s="107">
        <v>-143860</v>
      </c>
      <c r="W14" s="107">
        <v>-185392</v>
      </c>
      <c r="X14" s="107">
        <v>-46297</v>
      </c>
      <c r="Y14" s="107">
        <v>-98397</v>
      </c>
      <c r="Z14" s="107">
        <v>-148470</v>
      </c>
      <c r="AA14" s="107">
        <v>-190971</v>
      </c>
      <c r="AB14" s="107">
        <v>-50592</v>
      </c>
      <c r="AC14" s="107">
        <v>-129991</v>
      </c>
      <c r="AD14" s="107">
        <v>-196684</v>
      </c>
      <c r="AE14" s="107">
        <v>-262969</v>
      </c>
      <c r="AF14" s="107">
        <v>-63819</v>
      </c>
      <c r="AG14" s="107">
        <v>-131459</v>
      </c>
      <c r="AH14" s="107">
        <v>-197931</v>
      </c>
      <c r="AI14" s="107">
        <v>-264350</v>
      </c>
      <c r="AJ14" s="107">
        <v>-69829</v>
      </c>
      <c r="AK14" s="107">
        <v>-138830</v>
      </c>
    </row>
    <row r="15" spans="2:37" ht="12.9" customHeight="1">
      <c r="B15" s="104" t="s">
        <v>266</v>
      </c>
      <c r="C15" s="104" t="s">
        <v>679</v>
      </c>
      <c r="D15" s="105">
        <f t="shared" ref="D15:N15" si="28">D13+D14</f>
        <v>74556</v>
      </c>
      <c r="E15" s="105">
        <f t="shared" si="28"/>
        <v>140093</v>
      </c>
      <c r="F15" s="105">
        <f t="shared" si="28"/>
        <v>213322</v>
      </c>
      <c r="G15" s="105">
        <f t="shared" si="28"/>
        <v>280722</v>
      </c>
      <c r="H15" s="105">
        <f t="shared" si="28"/>
        <v>59432</v>
      </c>
      <c r="I15" s="105">
        <f t="shared" si="28"/>
        <v>113588</v>
      </c>
      <c r="J15" s="105">
        <f t="shared" si="28"/>
        <v>172305</v>
      </c>
      <c r="K15" s="105">
        <f t="shared" si="28"/>
        <v>220396</v>
      </c>
      <c r="L15" s="105">
        <f t="shared" si="28"/>
        <v>56595</v>
      </c>
      <c r="M15" s="105">
        <f t="shared" si="28"/>
        <v>105314</v>
      </c>
      <c r="N15" s="105">
        <f t="shared" si="28"/>
        <v>173821</v>
      </c>
      <c r="O15" s="105">
        <f t="shared" ref="O15:T15" si="29">O13+O14</f>
        <v>236966</v>
      </c>
      <c r="P15" s="105">
        <f t="shared" si="29"/>
        <v>62874</v>
      </c>
      <c r="Q15" s="105">
        <f t="shared" si="29"/>
        <v>127038</v>
      </c>
      <c r="R15" s="105">
        <f t="shared" si="29"/>
        <v>196417</v>
      </c>
      <c r="S15" s="105">
        <f t="shared" si="29"/>
        <v>264243.98863000004</v>
      </c>
      <c r="T15" s="105">
        <f t="shared" si="29"/>
        <v>70812</v>
      </c>
      <c r="U15" s="105">
        <f t="shared" ref="U15:V15" si="30">U13+U14</f>
        <v>144629</v>
      </c>
      <c r="V15" s="105">
        <f t="shared" si="30"/>
        <v>213845</v>
      </c>
      <c r="W15" s="105">
        <f t="shared" ref="W15:X15" si="31">W13+W14</f>
        <v>276676</v>
      </c>
      <c r="X15" s="105">
        <f t="shared" si="31"/>
        <v>65092</v>
      </c>
      <c r="Y15" s="105">
        <f t="shared" ref="Y15:AA15" si="32">Y13+Y14</f>
        <v>131280</v>
      </c>
      <c r="Z15" s="105">
        <f t="shared" si="32"/>
        <v>204102</v>
      </c>
      <c r="AA15" s="105">
        <f t="shared" si="32"/>
        <v>304199</v>
      </c>
      <c r="AB15" s="105">
        <f t="shared" ref="AB15:AC15" si="33">AB13+AB14</f>
        <v>74664</v>
      </c>
      <c r="AC15" s="105">
        <f t="shared" si="33"/>
        <v>127192</v>
      </c>
      <c r="AD15" s="105">
        <f t="shared" ref="AD15:AE15" si="34">AD13+AD14</f>
        <v>179239</v>
      </c>
      <c r="AE15" s="105">
        <f t="shared" si="34"/>
        <v>261518</v>
      </c>
      <c r="AF15" s="105">
        <f t="shared" ref="AF15:AG15" si="35">AF13+AF14</f>
        <v>65980</v>
      </c>
      <c r="AG15" s="105">
        <f t="shared" si="35"/>
        <v>139788</v>
      </c>
      <c r="AH15" s="105">
        <f t="shared" ref="AH15:AJ15" si="36">AH13+AH14</f>
        <v>221231</v>
      </c>
      <c r="AI15" s="105">
        <f t="shared" si="36"/>
        <v>302317</v>
      </c>
      <c r="AJ15" s="105">
        <f t="shared" si="36"/>
        <v>77429</v>
      </c>
      <c r="AK15" s="105">
        <f t="shared" ref="AK15" si="37">AK13+AK14</f>
        <v>165110</v>
      </c>
    </row>
    <row r="16" spans="2:37" ht="12.9" customHeight="1">
      <c r="B16" s="106" t="s">
        <v>268</v>
      </c>
      <c r="C16" s="106" t="s">
        <v>269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0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</row>
    <row r="17" spans="2:37" ht="12.9" customHeight="1">
      <c r="B17" s="106" t="s">
        <v>270</v>
      </c>
      <c r="C17" s="106" t="s">
        <v>271</v>
      </c>
      <c r="D17" s="107">
        <v>1122</v>
      </c>
      <c r="E17" s="107">
        <v>2481</v>
      </c>
      <c r="F17" s="107">
        <v>3652</v>
      </c>
      <c r="G17" s="107">
        <v>4770</v>
      </c>
      <c r="H17" s="107">
        <v>1481</v>
      </c>
      <c r="I17" s="107">
        <v>2851</v>
      </c>
      <c r="J17" s="107">
        <v>4355</v>
      </c>
      <c r="K17" s="107">
        <v>5716</v>
      </c>
      <c r="L17" s="107">
        <v>1058</v>
      </c>
      <c r="M17" s="107">
        <v>599</v>
      </c>
      <c r="N17" s="107">
        <v>914</v>
      </c>
      <c r="O17" s="107">
        <v>2943</v>
      </c>
      <c r="P17" s="106">
        <v>369</v>
      </c>
      <c r="Q17" s="107">
        <v>1849</v>
      </c>
      <c r="R17" s="107">
        <v>2196</v>
      </c>
      <c r="S17" s="107">
        <v>3836</v>
      </c>
      <c r="T17" s="106">
        <v>72</v>
      </c>
      <c r="U17" s="107">
        <v>278</v>
      </c>
      <c r="V17" s="107">
        <v>460</v>
      </c>
      <c r="W17" s="107">
        <v>8316</v>
      </c>
      <c r="X17" s="107">
        <v>162</v>
      </c>
      <c r="Y17" s="107">
        <v>5</v>
      </c>
      <c r="Z17" s="107">
        <v>240</v>
      </c>
      <c r="AA17" s="107">
        <v>394</v>
      </c>
      <c r="AB17" s="107">
        <v>48</v>
      </c>
      <c r="AC17" s="107">
        <v>245</v>
      </c>
      <c r="AD17" s="107">
        <v>-8523</v>
      </c>
      <c r="AE17" s="107">
        <v>-9803</v>
      </c>
      <c r="AF17" s="107">
        <v>15</v>
      </c>
      <c r="AG17" s="107">
        <v>22</v>
      </c>
      <c r="AH17" s="107">
        <v>54</v>
      </c>
      <c r="AI17" s="107">
        <v>74</v>
      </c>
      <c r="AJ17" s="107">
        <v>4</v>
      </c>
      <c r="AK17" s="107">
        <v>28</v>
      </c>
    </row>
    <row r="18" spans="2:37" s="85" customFormat="1" ht="12.9" customHeight="1">
      <c r="B18" s="104" t="s">
        <v>274</v>
      </c>
      <c r="C18" s="104" t="s">
        <v>275</v>
      </c>
      <c r="D18" s="105">
        <f t="shared" ref="D18:N18" si="38">D19+D20</f>
        <v>0</v>
      </c>
      <c r="E18" s="105">
        <f t="shared" si="38"/>
        <v>0</v>
      </c>
      <c r="F18" s="105">
        <f t="shared" si="38"/>
        <v>0</v>
      </c>
      <c r="G18" s="105">
        <f t="shared" si="38"/>
        <v>0</v>
      </c>
      <c r="H18" s="105">
        <f t="shared" si="38"/>
        <v>0</v>
      </c>
      <c r="I18" s="105">
        <f t="shared" si="38"/>
        <v>0</v>
      </c>
      <c r="J18" s="105">
        <f t="shared" si="38"/>
        <v>0</v>
      </c>
      <c r="K18" s="104">
        <f t="shared" si="38"/>
        <v>0</v>
      </c>
      <c r="L18" s="104">
        <f t="shared" si="38"/>
        <v>0</v>
      </c>
      <c r="M18" s="105">
        <f t="shared" si="38"/>
        <v>0</v>
      </c>
      <c r="N18" s="105">
        <f t="shared" si="38"/>
        <v>0</v>
      </c>
      <c r="O18" s="104">
        <f t="shared" ref="O18:T18" si="39">O19+O20</f>
        <v>0</v>
      </c>
      <c r="P18" s="104">
        <f t="shared" si="39"/>
        <v>0</v>
      </c>
      <c r="Q18" s="105">
        <f t="shared" si="39"/>
        <v>0</v>
      </c>
      <c r="R18" s="105">
        <f t="shared" si="39"/>
        <v>0</v>
      </c>
      <c r="S18" s="105">
        <f t="shared" si="39"/>
        <v>0</v>
      </c>
      <c r="T18" s="104">
        <f t="shared" si="39"/>
        <v>0</v>
      </c>
      <c r="U18" s="105">
        <f t="shared" ref="U18:X18" si="40">U19+U20</f>
        <v>0</v>
      </c>
      <c r="V18" s="105">
        <f t="shared" si="40"/>
        <v>0</v>
      </c>
      <c r="W18" s="105">
        <f t="shared" si="40"/>
        <v>0</v>
      </c>
      <c r="X18" s="105">
        <f t="shared" si="40"/>
        <v>0</v>
      </c>
      <c r="Y18" s="105">
        <f t="shared" ref="Y18:AA18" si="41">Y19+Y20</f>
        <v>0</v>
      </c>
      <c r="Z18" s="105">
        <f t="shared" si="41"/>
        <v>0</v>
      </c>
      <c r="AA18" s="105">
        <f t="shared" si="41"/>
        <v>0</v>
      </c>
      <c r="AB18" s="105">
        <f t="shared" ref="AB18:AC18" si="42">AB19+AB20</f>
        <v>0</v>
      </c>
      <c r="AC18" s="105">
        <f t="shared" si="42"/>
        <v>0</v>
      </c>
      <c r="AD18" s="105">
        <f t="shared" ref="AD18:AE18" si="43">AD19+AD20</f>
        <v>0</v>
      </c>
      <c r="AE18" s="105">
        <f t="shared" si="43"/>
        <v>0</v>
      </c>
      <c r="AF18" s="105">
        <f t="shared" ref="AF18:AG18" si="44">AF19+AF20</f>
        <v>0</v>
      </c>
      <c r="AG18" s="105">
        <f t="shared" si="44"/>
        <v>0</v>
      </c>
      <c r="AH18" s="105">
        <f t="shared" ref="AH18:AJ18" si="45">AH19+AH20</f>
        <v>0</v>
      </c>
      <c r="AI18" s="105">
        <f t="shared" si="45"/>
        <v>0</v>
      </c>
      <c r="AJ18" s="105">
        <f t="shared" si="45"/>
        <v>0</v>
      </c>
      <c r="AK18" s="105">
        <f t="shared" ref="AK18" si="46">AK19+AK20</f>
        <v>0</v>
      </c>
    </row>
    <row r="19" spans="2:37" ht="12.9" customHeight="1">
      <c r="B19" s="106" t="s">
        <v>276</v>
      </c>
      <c r="C19" s="106" t="s">
        <v>680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6">
        <v>0</v>
      </c>
      <c r="Q19" s="107">
        <v>0</v>
      </c>
      <c r="R19" s="107">
        <v>0</v>
      </c>
      <c r="S19" s="107">
        <v>0</v>
      </c>
      <c r="T19" s="106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</row>
    <row r="20" spans="2:37" ht="12.9" customHeight="1">
      <c r="B20" s="106" t="s">
        <v>278</v>
      </c>
      <c r="C20" s="106" t="s">
        <v>279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6">
        <v>0</v>
      </c>
      <c r="Q20" s="107">
        <v>0</v>
      </c>
      <c r="R20" s="107">
        <v>0</v>
      </c>
      <c r="S20" s="107">
        <v>0</v>
      </c>
      <c r="T20" s="106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</row>
    <row r="21" spans="2:37" ht="12.9" customHeight="1">
      <c r="B21" s="106" t="s">
        <v>280</v>
      </c>
      <c r="C21" s="106" t="s">
        <v>281</v>
      </c>
      <c r="D21" s="107">
        <v>34910</v>
      </c>
      <c r="E21" s="107">
        <v>74203</v>
      </c>
      <c r="F21" s="107">
        <v>75027</v>
      </c>
      <c r="G21" s="107">
        <v>98380</v>
      </c>
      <c r="H21" s="107">
        <v>30071</v>
      </c>
      <c r="I21" s="107">
        <v>56018</v>
      </c>
      <c r="J21" s="107">
        <v>86582</v>
      </c>
      <c r="K21" s="107">
        <v>118818</v>
      </c>
      <c r="L21" s="107">
        <v>31428</v>
      </c>
      <c r="M21" s="107">
        <v>47368</v>
      </c>
      <c r="N21" s="107">
        <v>73267</v>
      </c>
      <c r="O21" s="107">
        <v>102790</v>
      </c>
      <c r="P21" s="107">
        <v>35510</v>
      </c>
      <c r="Q21" s="107">
        <v>58197</v>
      </c>
      <c r="R21" s="107">
        <v>84113</v>
      </c>
      <c r="S21" s="107">
        <v>111711</v>
      </c>
      <c r="T21" s="107">
        <v>25882</v>
      </c>
      <c r="U21" s="107">
        <v>47952</v>
      </c>
      <c r="V21" s="107">
        <v>65821</v>
      </c>
      <c r="W21" s="107">
        <v>79496</v>
      </c>
      <c r="X21" s="107">
        <v>20003</v>
      </c>
      <c r="Y21" s="107">
        <v>39974</v>
      </c>
      <c r="Z21" s="107">
        <v>59867</v>
      </c>
      <c r="AA21" s="107">
        <v>83733</v>
      </c>
      <c r="AB21" s="107">
        <v>21141</v>
      </c>
      <c r="AC21" s="107">
        <v>39463</v>
      </c>
      <c r="AD21" s="107">
        <v>72773</v>
      </c>
      <c r="AE21" s="107">
        <v>73544</v>
      </c>
      <c r="AF21" s="107">
        <v>15547</v>
      </c>
      <c r="AG21" s="107">
        <v>35572</v>
      </c>
      <c r="AH21" s="107">
        <v>52574</v>
      </c>
      <c r="AI21" s="107">
        <v>71419</v>
      </c>
      <c r="AJ21" s="107">
        <v>41038</v>
      </c>
      <c r="AK21" s="107">
        <v>44444</v>
      </c>
    </row>
    <row r="22" spans="2:37" ht="12.9" customHeight="1">
      <c r="B22" s="106" t="s">
        <v>681</v>
      </c>
      <c r="C22" s="106" t="s">
        <v>283</v>
      </c>
      <c r="D22" s="107">
        <v>-15555</v>
      </c>
      <c r="E22" s="107">
        <v>-33978</v>
      </c>
      <c r="F22" s="107">
        <v>-64714</v>
      </c>
      <c r="G22" s="107">
        <v>-116212</v>
      </c>
      <c r="H22" s="107">
        <v>-15727</v>
      </c>
      <c r="I22" s="107">
        <v>-36440</v>
      </c>
      <c r="J22" s="107">
        <v>-99235</v>
      </c>
      <c r="K22" s="107">
        <v>-301689</v>
      </c>
      <c r="L22" s="107">
        <v>-16651</v>
      </c>
      <c r="M22" s="107">
        <v>-131662</v>
      </c>
      <c r="N22" s="107">
        <v>-144478</v>
      </c>
      <c r="O22" s="107">
        <v>-197485</v>
      </c>
      <c r="P22" s="107">
        <v>-15993</v>
      </c>
      <c r="Q22" s="107">
        <v>-34061</v>
      </c>
      <c r="R22" s="107">
        <v>-68769</v>
      </c>
      <c r="S22" s="107">
        <v>-138508</v>
      </c>
      <c r="T22" s="107">
        <v>-23741</v>
      </c>
      <c r="U22" s="107">
        <v>-39101</v>
      </c>
      <c r="V22" s="107">
        <v>-56859</v>
      </c>
      <c r="W22" s="107">
        <v>-97221</v>
      </c>
      <c r="X22" s="107">
        <v>-21159</v>
      </c>
      <c r="Y22" s="107">
        <v>-44202</v>
      </c>
      <c r="Z22" s="107">
        <v>-112139</v>
      </c>
      <c r="AA22" s="107">
        <v>-168322</v>
      </c>
      <c r="AB22" s="107">
        <v>-22896</v>
      </c>
      <c r="AC22" s="107">
        <v>-68330</v>
      </c>
      <c r="AD22" s="107">
        <v>-81677</v>
      </c>
      <c r="AE22" s="107">
        <v>-126822</v>
      </c>
      <c r="AF22" s="107">
        <v>-23071</v>
      </c>
      <c r="AG22" s="107">
        <v>-65529</v>
      </c>
      <c r="AH22" s="107">
        <v>-105800</v>
      </c>
      <c r="AI22" s="107">
        <v>-147764</v>
      </c>
      <c r="AJ22" s="107">
        <v>-40756</v>
      </c>
      <c r="AK22" s="107">
        <v>-91549</v>
      </c>
    </row>
    <row r="23" spans="2:37" ht="12.9" customHeight="1">
      <c r="B23" s="104" t="s">
        <v>682</v>
      </c>
      <c r="C23" s="104" t="s">
        <v>285</v>
      </c>
      <c r="D23" s="105">
        <f t="shared" ref="D23:N23" si="47">D21+D22</f>
        <v>19355</v>
      </c>
      <c r="E23" s="105">
        <f t="shared" si="47"/>
        <v>40225</v>
      </c>
      <c r="F23" s="105">
        <f t="shared" si="47"/>
        <v>10313</v>
      </c>
      <c r="G23" s="105">
        <f t="shared" si="47"/>
        <v>-17832</v>
      </c>
      <c r="H23" s="105">
        <f t="shared" si="47"/>
        <v>14344</v>
      </c>
      <c r="I23" s="105">
        <f t="shared" si="47"/>
        <v>19578</v>
      </c>
      <c r="J23" s="105">
        <f t="shared" si="47"/>
        <v>-12653</v>
      </c>
      <c r="K23" s="105">
        <f t="shared" si="47"/>
        <v>-182871</v>
      </c>
      <c r="L23" s="105">
        <f t="shared" si="47"/>
        <v>14777</v>
      </c>
      <c r="M23" s="105">
        <f t="shared" si="47"/>
        <v>-84294</v>
      </c>
      <c r="N23" s="105">
        <f t="shared" si="47"/>
        <v>-71211</v>
      </c>
      <c r="O23" s="105">
        <f>O21+O22</f>
        <v>-94695</v>
      </c>
      <c r="P23" s="105">
        <f>P21+P22</f>
        <v>19517</v>
      </c>
      <c r="Q23" s="105">
        <f>Q21+Q22</f>
        <v>24136</v>
      </c>
      <c r="R23" s="105">
        <f>R21+R22</f>
        <v>15344</v>
      </c>
      <c r="S23" s="105">
        <f>S21+S22</f>
        <v>-26797</v>
      </c>
      <c r="T23" s="105">
        <v>2141</v>
      </c>
      <c r="U23" s="105">
        <f t="shared" ref="U23:Z23" si="48">U21+U22</f>
        <v>8851</v>
      </c>
      <c r="V23" s="105">
        <f t="shared" si="48"/>
        <v>8962</v>
      </c>
      <c r="W23" s="105">
        <f t="shared" si="48"/>
        <v>-17725</v>
      </c>
      <c r="X23" s="105">
        <f t="shared" si="48"/>
        <v>-1156</v>
      </c>
      <c r="Y23" s="105">
        <f t="shared" si="48"/>
        <v>-4228</v>
      </c>
      <c r="Z23" s="105">
        <f t="shared" si="48"/>
        <v>-52272</v>
      </c>
      <c r="AA23" s="105">
        <f t="shared" ref="AA23:AB23" si="49">AA21+AA22</f>
        <v>-84589</v>
      </c>
      <c r="AB23" s="105">
        <f t="shared" si="49"/>
        <v>-1755</v>
      </c>
      <c r="AC23" s="105">
        <f t="shared" ref="AC23:AD23" si="50">AC21+AC22</f>
        <v>-28867</v>
      </c>
      <c r="AD23" s="105">
        <f t="shared" si="50"/>
        <v>-8904</v>
      </c>
      <c r="AE23" s="105">
        <f t="shared" ref="AE23:AF23" si="51">AE21+AE22</f>
        <v>-53278</v>
      </c>
      <c r="AF23" s="105">
        <f t="shared" si="51"/>
        <v>-7524</v>
      </c>
      <c r="AG23" s="105">
        <f t="shared" ref="AG23:AH23" si="52">AG21+AG22</f>
        <v>-29957</v>
      </c>
      <c r="AH23" s="105">
        <f t="shared" si="52"/>
        <v>-53226</v>
      </c>
      <c r="AI23" s="105">
        <f t="shared" ref="AI23:AJ23" si="53">AI21+AI22</f>
        <v>-76345</v>
      </c>
      <c r="AJ23" s="105">
        <f t="shared" si="53"/>
        <v>282</v>
      </c>
      <c r="AK23" s="105">
        <f t="shared" ref="AK23" si="54">AK21+AK22</f>
        <v>-47105</v>
      </c>
    </row>
    <row r="24" spans="2:37" ht="12.9" customHeight="1">
      <c r="B24" s="104" t="s">
        <v>683</v>
      </c>
      <c r="C24" s="104" t="s">
        <v>684</v>
      </c>
      <c r="D24" s="105">
        <f>D12+D15+D18+D23+D17</f>
        <v>578138</v>
      </c>
      <c r="E24" s="105">
        <f t="shared" ref="E24:O24" si="55">E12+E15+E18+E23+E17+E16</f>
        <v>1182962</v>
      </c>
      <c r="F24" s="105">
        <f t="shared" si="55"/>
        <v>1768761</v>
      </c>
      <c r="G24" s="105">
        <f t="shared" si="55"/>
        <v>2190041</v>
      </c>
      <c r="H24" s="105">
        <f t="shared" si="55"/>
        <v>588926</v>
      </c>
      <c r="I24" s="105">
        <f t="shared" si="55"/>
        <v>1187791</v>
      </c>
      <c r="J24" s="105">
        <f t="shared" si="55"/>
        <v>1741158</v>
      </c>
      <c r="K24" s="105">
        <f t="shared" si="55"/>
        <v>2024760</v>
      </c>
      <c r="L24" s="105">
        <f t="shared" si="55"/>
        <v>541478</v>
      </c>
      <c r="M24" s="105">
        <f t="shared" si="55"/>
        <v>902661</v>
      </c>
      <c r="N24" s="105">
        <f t="shared" si="55"/>
        <v>1404580</v>
      </c>
      <c r="O24" s="105">
        <f t="shared" si="55"/>
        <v>1855569</v>
      </c>
      <c r="P24" s="105">
        <f t="shared" ref="P24:U24" si="56">P12+P15+P18+P23+P17+P16</f>
        <v>505833</v>
      </c>
      <c r="Q24" s="105">
        <f t="shared" si="56"/>
        <v>1013245</v>
      </c>
      <c r="R24" s="105">
        <f t="shared" si="56"/>
        <v>1539031</v>
      </c>
      <c r="S24" s="105">
        <f t="shared" si="56"/>
        <v>2128649.98863</v>
      </c>
      <c r="T24" s="105">
        <f t="shared" si="56"/>
        <v>694979</v>
      </c>
      <c r="U24" s="105">
        <f t="shared" si="56"/>
        <v>1559621</v>
      </c>
      <c r="V24" s="105">
        <f t="shared" ref="V24:W24" si="57">V12+V15+V18+V23+V17+V16</f>
        <v>1929548</v>
      </c>
      <c r="W24" s="105">
        <f t="shared" si="57"/>
        <v>2797718</v>
      </c>
      <c r="X24" s="105">
        <f t="shared" ref="X24:Y24" si="58">X12+X15+X18+X23+X17+X16</f>
        <v>704669</v>
      </c>
      <c r="Y24" s="105">
        <f t="shared" si="58"/>
        <v>1502295</v>
      </c>
      <c r="Z24" s="105">
        <f t="shared" ref="Z24:AA24" si="59">Z12+Z15+Z18+Z23+Z17+Z16</f>
        <v>2302408</v>
      </c>
      <c r="AA24" s="105">
        <f t="shared" si="59"/>
        <v>3171853</v>
      </c>
      <c r="AB24" s="105">
        <f t="shared" ref="AB24:AC24" si="60">AB12+AB15+AB18+AB23+AB17+AB16</f>
        <v>834312</v>
      </c>
      <c r="AC24" s="105">
        <f t="shared" si="60"/>
        <v>1581786</v>
      </c>
      <c r="AD24" s="105">
        <f t="shared" ref="AD24:AE24" si="61">AD12+AD15+AD18+AD23+AD17+AD16</f>
        <v>2487966</v>
      </c>
      <c r="AE24" s="105">
        <f t="shared" si="61"/>
        <v>3330977</v>
      </c>
      <c r="AF24" s="105">
        <f t="shared" ref="AF24:AG24" si="62">AF12+AF15+AF18+AF23+AF17+AF16</f>
        <v>793794</v>
      </c>
      <c r="AG24" s="105">
        <f t="shared" si="62"/>
        <v>1595600</v>
      </c>
      <c r="AH24" s="105">
        <f>AH12+AH15+AH18+AH23+AH17+AH16</f>
        <v>2414287</v>
      </c>
      <c r="AI24" s="105">
        <f>AI12+AI15+AI18+AI23+AI17+AI16</f>
        <v>3198134</v>
      </c>
      <c r="AJ24" s="105">
        <f t="shared" ref="AJ24:AK24" si="63">AJ12+AJ15+AJ18+AJ23+AJ17+AJ16</f>
        <v>785278</v>
      </c>
      <c r="AK24" s="105">
        <f t="shared" si="63"/>
        <v>1402409</v>
      </c>
    </row>
    <row r="25" spans="2:37" ht="12.9" customHeight="1">
      <c r="B25" s="106" t="s">
        <v>290</v>
      </c>
      <c r="C25" s="106" t="s">
        <v>291</v>
      </c>
      <c r="D25" s="107">
        <v>-136789</v>
      </c>
      <c r="E25" s="107">
        <v>-229482</v>
      </c>
      <c r="F25" s="107">
        <v>-354646</v>
      </c>
      <c r="G25" s="107">
        <v>-418713.51863854355</v>
      </c>
      <c r="H25" s="107">
        <v>-99164</v>
      </c>
      <c r="I25" s="107">
        <v>-226394</v>
      </c>
      <c r="J25" s="107">
        <v>-371687</v>
      </c>
      <c r="K25" s="107">
        <v>-515458</v>
      </c>
      <c r="L25" s="107">
        <v>-144978</v>
      </c>
      <c r="M25" s="107">
        <v>-412759</v>
      </c>
      <c r="N25" s="107">
        <v>-573455</v>
      </c>
      <c r="O25" s="107">
        <v>-715996</v>
      </c>
      <c r="P25" s="107">
        <v>-103082</v>
      </c>
      <c r="Q25" s="107">
        <v>-177240</v>
      </c>
      <c r="R25" s="107">
        <v>-273871</v>
      </c>
      <c r="S25" s="107">
        <v>-293339</v>
      </c>
      <c r="T25" s="107">
        <v>-110499</v>
      </c>
      <c r="U25" s="107">
        <v>-230591</v>
      </c>
      <c r="V25" s="107">
        <v>-415087</v>
      </c>
      <c r="W25" s="107">
        <v>-588907</v>
      </c>
      <c r="X25" s="107">
        <v>-156500</v>
      </c>
      <c r="Y25" s="107">
        <v>-233566</v>
      </c>
      <c r="Z25" s="107">
        <v>-339121</v>
      </c>
      <c r="AA25" s="107">
        <v>-325394</v>
      </c>
      <c r="AB25" s="107">
        <v>-79367</v>
      </c>
      <c r="AC25" s="107">
        <v>-108647</v>
      </c>
      <c r="AD25" s="107">
        <v>-189266</v>
      </c>
      <c r="AE25" s="107">
        <v>-128161</v>
      </c>
      <c r="AF25" s="107">
        <v>-63404</v>
      </c>
      <c r="AG25" s="107">
        <v>-49431</v>
      </c>
      <c r="AH25" s="107">
        <v>-115982</v>
      </c>
      <c r="AI25" s="107">
        <v>-105260</v>
      </c>
      <c r="AJ25" s="107">
        <v>-84021</v>
      </c>
      <c r="AK25" s="107">
        <v>-84956</v>
      </c>
    </row>
    <row r="26" spans="2:37" ht="12.9" customHeight="1">
      <c r="B26" s="106" t="s">
        <v>685</v>
      </c>
      <c r="C26" s="106" t="s">
        <v>293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-64400</v>
      </c>
      <c r="N26" s="107">
        <v>-64400</v>
      </c>
      <c r="O26" s="107">
        <v>-104368</v>
      </c>
      <c r="P26" s="107">
        <v>0</v>
      </c>
      <c r="Q26" s="107">
        <v>0</v>
      </c>
      <c r="R26" s="107">
        <v>0</v>
      </c>
      <c r="S26" s="107">
        <v>-4947</v>
      </c>
      <c r="T26" s="107">
        <v>-30901</v>
      </c>
      <c r="U26" s="107">
        <v>-30901</v>
      </c>
      <c r="V26" s="107">
        <v>-30901</v>
      </c>
      <c r="W26" s="107">
        <v>-30901</v>
      </c>
      <c r="X26" s="107">
        <v>-182</v>
      </c>
      <c r="Y26" s="107">
        <v>-733</v>
      </c>
      <c r="Z26" s="107">
        <v>-883</v>
      </c>
      <c r="AA26" s="107">
        <v>-1717</v>
      </c>
      <c r="AB26" s="107">
        <v>-75</v>
      </c>
      <c r="AC26" s="107">
        <v>-965</v>
      </c>
      <c r="AD26" s="107">
        <v>-1027</v>
      </c>
      <c r="AE26" s="107">
        <v>-1217</v>
      </c>
      <c r="AF26" s="107">
        <v>-90</v>
      </c>
      <c r="AG26" s="107">
        <v>-542</v>
      </c>
      <c r="AH26" s="107">
        <v>-928</v>
      </c>
      <c r="AI26" s="107">
        <v>-9796</v>
      </c>
      <c r="AJ26" s="107">
        <v>-494</v>
      </c>
      <c r="AK26" s="107">
        <v>-607</v>
      </c>
    </row>
    <row r="27" spans="2:37" ht="12.9" customHeight="1">
      <c r="B27" s="106" t="s">
        <v>294</v>
      </c>
      <c r="C27" s="106" t="s">
        <v>295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>
        <v>-311</v>
      </c>
      <c r="P27" s="107"/>
      <c r="Q27" s="107"/>
      <c r="R27" s="107"/>
      <c r="S27" s="107">
        <v>-21386</v>
      </c>
      <c r="T27" s="107">
        <v>-23197</v>
      </c>
      <c r="U27" s="107">
        <v>-24438</v>
      </c>
      <c r="V27" s="107">
        <v>-39562</v>
      </c>
      <c r="W27" s="107">
        <v>-83168</v>
      </c>
      <c r="X27" s="107">
        <v>-506</v>
      </c>
      <c r="Y27" s="107">
        <v>-2786</v>
      </c>
      <c r="Z27" s="107">
        <v>-8175</v>
      </c>
      <c r="AA27" s="107">
        <v>-53983</v>
      </c>
      <c r="AB27" s="107">
        <v>-1794</v>
      </c>
      <c r="AC27" s="107">
        <v>-27690</v>
      </c>
      <c r="AD27" s="107">
        <v>-41153</v>
      </c>
      <c r="AE27" s="107">
        <v>-59355</v>
      </c>
      <c r="AF27" s="107">
        <v>-15894</v>
      </c>
      <c r="AG27" s="107">
        <v>-59569</v>
      </c>
      <c r="AH27" s="107">
        <v>-100973</v>
      </c>
      <c r="AI27" s="107">
        <v>-151119</v>
      </c>
      <c r="AJ27" s="107">
        <v>-36656</v>
      </c>
      <c r="AK27" s="107">
        <v>-49332</v>
      </c>
    </row>
    <row r="28" spans="2:37" ht="12.9" customHeight="1">
      <c r="B28" s="104" t="s">
        <v>686</v>
      </c>
      <c r="C28" s="104" t="s">
        <v>687</v>
      </c>
      <c r="D28" s="105">
        <f t="shared" ref="D28" si="64">D24+D25+D26+D27</f>
        <v>441349</v>
      </c>
      <c r="E28" s="105">
        <f t="shared" ref="E28" si="65">E24+E25+E26+E27</f>
        <v>953480</v>
      </c>
      <c r="F28" s="105">
        <f t="shared" ref="F28" si="66">F24+F25+F26+F27</f>
        <v>1414115</v>
      </c>
      <c r="G28" s="105">
        <f t="shared" ref="G28" si="67">G24+G25+G26+G27</f>
        <v>1771327.4813614564</v>
      </c>
      <c r="H28" s="105">
        <f t="shared" ref="H28" si="68">H24+H25+H26+H27</f>
        <v>489762</v>
      </c>
      <c r="I28" s="105">
        <f t="shared" ref="I28" si="69">I24+I25+I26+I27</f>
        <v>961397</v>
      </c>
      <c r="J28" s="105">
        <f t="shared" ref="J28" si="70">J24+J25+J26+J27</f>
        <v>1369471</v>
      </c>
      <c r="K28" s="105">
        <f t="shared" ref="K28" si="71">K24+K25+K26+K27</f>
        <v>1509302</v>
      </c>
      <c r="L28" s="105">
        <f t="shared" ref="L28" si="72">L24+L25+L26+L27</f>
        <v>396500</v>
      </c>
      <c r="M28" s="105">
        <f t="shared" ref="M28" si="73">M24+M25+M26+M27</f>
        <v>425502</v>
      </c>
      <c r="N28" s="105">
        <f t="shared" ref="N28:R28" si="74">N24+N25+N26+N27</f>
        <v>766725</v>
      </c>
      <c r="O28" s="105">
        <f t="shared" si="74"/>
        <v>1034894</v>
      </c>
      <c r="P28" s="105">
        <f t="shared" si="74"/>
        <v>402751</v>
      </c>
      <c r="Q28" s="105">
        <f t="shared" si="74"/>
        <v>836005</v>
      </c>
      <c r="R28" s="105">
        <f t="shared" si="74"/>
        <v>1265160</v>
      </c>
      <c r="S28" s="105">
        <f>S24+S25+S26+S27</f>
        <v>1808977.98863</v>
      </c>
      <c r="T28" s="105">
        <f t="shared" ref="T28:U28" si="75">T24+T25+T26+T27</f>
        <v>530382</v>
      </c>
      <c r="U28" s="105">
        <f t="shared" si="75"/>
        <v>1273691</v>
      </c>
      <c r="V28" s="105">
        <f t="shared" ref="V28:W28" si="76">V24+V25+V26+V27</f>
        <v>1443998</v>
      </c>
      <c r="W28" s="105">
        <f t="shared" si="76"/>
        <v>2094742</v>
      </c>
      <c r="X28" s="105">
        <f t="shared" ref="X28:Y28" si="77">X24+X25+X26+X27</f>
        <v>547481</v>
      </c>
      <c r="Y28" s="105">
        <f t="shared" si="77"/>
        <v>1265210</v>
      </c>
      <c r="Z28" s="105">
        <f t="shared" ref="Z28:AA28" si="78">Z24+Z25+Z26+Z27</f>
        <v>1954229</v>
      </c>
      <c r="AA28" s="105">
        <f t="shared" si="78"/>
        <v>2790759</v>
      </c>
      <c r="AB28" s="105">
        <f t="shared" ref="AB28:AC28" si="79">AB24+AB25+AB26+AB27</f>
        <v>753076</v>
      </c>
      <c r="AC28" s="105">
        <f t="shared" si="79"/>
        <v>1444484</v>
      </c>
      <c r="AD28" s="105">
        <f t="shared" ref="AD28:AE28" si="80">AD24+AD25+AD26+AD27</f>
        <v>2256520</v>
      </c>
      <c r="AE28" s="105">
        <f t="shared" si="80"/>
        <v>3142244</v>
      </c>
      <c r="AF28" s="105">
        <f t="shared" ref="AF28:AG28" si="81">AF24+AF25+AF26+AF27</f>
        <v>714406</v>
      </c>
      <c r="AG28" s="105">
        <f t="shared" si="81"/>
        <v>1486058</v>
      </c>
      <c r="AH28" s="105">
        <f>AH24+AH25+AH26+AH27</f>
        <v>2196404</v>
      </c>
      <c r="AI28" s="105">
        <f>AI24+AI25+AI26+AI27</f>
        <v>2931959</v>
      </c>
      <c r="AJ28" s="105">
        <f t="shared" ref="AJ28:AK28" si="82">AJ24+AJ25+AJ26+AJ27</f>
        <v>664107</v>
      </c>
      <c r="AK28" s="105">
        <f t="shared" si="82"/>
        <v>1267514</v>
      </c>
    </row>
    <row r="29" spans="2:37" ht="12.9" customHeight="1">
      <c r="B29" s="106" t="s">
        <v>288</v>
      </c>
      <c r="C29" s="106" t="s">
        <v>289</v>
      </c>
      <c r="D29" s="107">
        <v>-371916</v>
      </c>
      <c r="E29" s="107">
        <v>-724004</v>
      </c>
      <c r="F29" s="107">
        <v>-1069568</v>
      </c>
      <c r="G29" s="107">
        <v>-1408577</v>
      </c>
      <c r="H29" s="107">
        <v>-390657</v>
      </c>
      <c r="I29" s="107">
        <v>-690771</v>
      </c>
      <c r="J29" s="107">
        <v>-984902</v>
      </c>
      <c r="K29" s="107">
        <v>-1260106</v>
      </c>
      <c r="L29" s="107">
        <v>-348012</v>
      </c>
      <c r="M29" s="107">
        <v>-646056</v>
      </c>
      <c r="N29" s="107">
        <v>-963223</v>
      </c>
      <c r="O29" s="107">
        <v>-1257395</v>
      </c>
      <c r="P29" s="107">
        <v>-326496</v>
      </c>
      <c r="Q29" s="107">
        <v>-639766</v>
      </c>
      <c r="R29" s="107">
        <v>-981600</v>
      </c>
      <c r="S29" s="107">
        <v>-1320748</v>
      </c>
      <c r="T29" s="107">
        <v>-395505</v>
      </c>
      <c r="U29" s="107">
        <v>-875303</v>
      </c>
      <c r="V29" s="107">
        <v>-1251296</v>
      </c>
      <c r="W29" s="107">
        <v>-1607202</v>
      </c>
      <c r="X29" s="107">
        <v>-402595</v>
      </c>
      <c r="Y29" s="107">
        <v>-802842</v>
      </c>
      <c r="Z29" s="107">
        <v>-1147929</v>
      </c>
      <c r="AA29" s="107">
        <v>-1601652</v>
      </c>
      <c r="AB29" s="107">
        <v>-433550</v>
      </c>
      <c r="AC29" s="107">
        <v>-831670</v>
      </c>
      <c r="AD29" s="107">
        <v>-1208322</v>
      </c>
      <c r="AE29" s="107">
        <v>-1674229</v>
      </c>
      <c r="AF29" s="107">
        <v>-464204</v>
      </c>
      <c r="AG29" s="107">
        <v>-888145</v>
      </c>
      <c r="AH29" s="107">
        <v>-1308883</v>
      </c>
      <c r="AI29" s="107">
        <v>-1730067</v>
      </c>
      <c r="AJ29" s="107">
        <v>-496945</v>
      </c>
      <c r="AK29" s="107">
        <v>-914929</v>
      </c>
    </row>
    <row r="30" spans="2:37" ht="12.9" customHeight="1">
      <c r="B30" s="104" t="s">
        <v>298</v>
      </c>
      <c r="C30" s="104" t="s">
        <v>688</v>
      </c>
      <c r="D30" s="105">
        <f t="shared" ref="D30:N30" si="83">D28+D29</f>
        <v>69433</v>
      </c>
      <c r="E30" s="105">
        <f t="shared" si="83"/>
        <v>229476</v>
      </c>
      <c r="F30" s="105">
        <f t="shared" si="83"/>
        <v>344547</v>
      </c>
      <c r="G30" s="105">
        <f t="shared" si="83"/>
        <v>362750.48136145645</v>
      </c>
      <c r="H30" s="105">
        <f t="shared" si="83"/>
        <v>99105</v>
      </c>
      <c r="I30" s="105">
        <f t="shared" si="83"/>
        <v>270626</v>
      </c>
      <c r="J30" s="105">
        <f t="shared" si="83"/>
        <v>384569</v>
      </c>
      <c r="K30" s="105">
        <f t="shared" si="83"/>
        <v>249196</v>
      </c>
      <c r="L30" s="105">
        <f t="shared" si="83"/>
        <v>48488</v>
      </c>
      <c r="M30" s="105">
        <f t="shared" si="83"/>
        <v>-220554</v>
      </c>
      <c r="N30" s="105">
        <f t="shared" si="83"/>
        <v>-196498</v>
      </c>
      <c r="O30" s="105">
        <f t="shared" ref="O30:T30" si="84">O28+O29</f>
        <v>-222501</v>
      </c>
      <c r="P30" s="105">
        <f t="shared" si="84"/>
        <v>76255</v>
      </c>
      <c r="Q30" s="105">
        <f t="shared" si="84"/>
        <v>196239</v>
      </c>
      <c r="R30" s="105">
        <f t="shared" si="84"/>
        <v>283560</v>
      </c>
      <c r="S30" s="105">
        <f t="shared" si="84"/>
        <v>488229.98863000004</v>
      </c>
      <c r="T30" s="105">
        <f t="shared" si="84"/>
        <v>134877</v>
      </c>
      <c r="U30" s="105">
        <f t="shared" ref="U30:V30" si="85">U28+U29</f>
        <v>398388</v>
      </c>
      <c r="V30" s="105">
        <f t="shared" si="85"/>
        <v>192702</v>
      </c>
      <c r="W30" s="105">
        <f t="shared" ref="W30:X30" si="86">W28+W29</f>
        <v>487540</v>
      </c>
      <c r="X30" s="105">
        <f t="shared" si="86"/>
        <v>144886</v>
      </c>
      <c r="Y30" s="105">
        <f t="shared" ref="Y30:AA30" si="87">Y28+Y29</f>
        <v>462368</v>
      </c>
      <c r="Z30" s="105">
        <f t="shared" si="87"/>
        <v>806300</v>
      </c>
      <c r="AA30" s="105">
        <f t="shared" si="87"/>
        <v>1189107</v>
      </c>
      <c r="AB30" s="105">
        <f t="shared" ref="AB30:AC30" si="88">AB28+AB29</f>
        <v>319526</v>
      </c>
      <c r="AC30" s="105">
        <f t="shared" si="88"/>
        <v>612814</v>
      </c>
      <c r="AD30" s="105">
        <f t="shared" ref="AD30:AE30" si="89">AD28+AD29</f>
        <v>1048198</v>
      </c>
      <c r="AE30" s="105">
        <f t="shared" si="89"/>
        <v>1468015</v>
      </c>
      <c r="AF30" s="105">
        <f t="shared" ref="AF30:AG30" si="90">AF28+AF29</f>
        <v>250202</v>
      </c>
      <c r="AG30" s="105">
        <f t="shared" si="90"/>
        <v>597913</v>
      </c>
      <c r="AH30" s="105">
        <f t="shared" ref="AH30:AJ30" si="91">AH28+AH29</f>
        <v>887521</v>
      </c>
      <c r="AI30" s="105">
        <f t="shared" si="91"/>
        <v>1201892</v>
      </c>
      <c r="AJ30" s="105">
        <f t="shared" si="91"/>
        <v>167162</v>
      </c>
      <c r="AK30" s="105">
        <f t="shared" ref="AK30" si="92">AK28+AK29</f>
        <v>352585</v>
      </c>
    </row>
    <row r="31" spans="2:37" ht="12.9" customHeight="1">
      <c r="B31" s="106" t="s">
        <v>300</v>
      </c>
      <c r="C31" s="106" t="s">
        <v>301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</row>
    <row r="32" spans="2:37" s="85" customFormat="1" ht="12.9" customHeight="1">
      <c r="B32" s="104" t="s">
        <v>689</v>
      </c>
      <c r="C32" s="104" t="s">
        <v>690</v>
      </c>
      <c r="D32" s="105">
        <f t="shared" ref="D32:N32" si="93">D30+D31</f>
        <v>69433</v>
      </c>
      <c r="E32" s="105">
        <f t="shared" si="93"/>
        <v>229476</v>
      </c>
      <c r="F32" s="105">
        <f t="shared" si="93"/>
        <v>344547</v>
      </c>
      <c r="G32" s="105">
        <f t="shared" si="93"/>
        <v>362750.48136145645</v>
      </c>
      <c r="H32" s="105">
        <f t="shared" si="93"/>
        <v>99105</v>
      </c>
      <c r="I32" s="105">
        <f t="shared" si="93"/>
        <v>270626</v>
      </c>
      <c r="J32" s="105">
        <f t="shared" si="93"/>
        <v>384569</v>
      </c>
      <c r="K32" s="105">
        <f t="shared" si="93"/>
        <v>249196</v>
      </c>
      <c r="L32" s="105">
        <f t="shared" si="93"/>
        <v>48488</v>
      </c>
      <c r="M32" s="105">
        <f t="shared" si="93"/>
        <v>-220554</v>
      </c>
      <c r="N32" s="105">
        <f t="shared" si="93"/>
        <v>-196498</v>
      </c>
      <c r="O32" s="105">
        <f t="shared" ref="O32:T32" si="94">O30+O31</f>
        <v>-222501</v>
      </c>
      <c r="P32" s="105">
        <f t="shared" si="94"/>
        <v>76255</v>
      </c>
      <c r="Q32" s="105">
        <f t="shared" si="94"/>
        <v>196239</v>
      </c>
      <c r="R32" s="105">
        <f t="shared" si="94"/>
        <v>283560</v>
      </c>
      <c r="S32" s="105">
        <f t="shared" si="94"/>
        <v>488229.98863000004</v>
      </c>
      <c r="T32" s="105">
        <f t="shared" si="94"/>
        <v>134877</v>
      </c>
      <c r="U32" s="105">
        <f t="shared" ref="U32:V32" si="95">U30+U31</f>
        <v>398388</v>
      </c>
      <c r="V32" s="105">
        <f t="shared" si="95"/>
        <v>192702</v>
      </c>
      <c r="W32" s="105">
        <f t="shared" ref="W32:X32" si="96">W30+W31</f>
        <v>487540</v>
      </c>
      <c r="X32" s="105">
        <f t="shared" si="96"/>
        <v>144886</v>
      </c>
      <c r="Y32" s="105">
        <f t="shared" ref="Y32:AA32" si="97">Y30+Y31</f>
        <v>462368</v>
      </c>
      <c r="Z32" s="105">
        <f t="shared" si="97"/>
        <v>806300</v>
      </c>
      <c r="AA32" s="105">
        <f t="shared" si="97"/>
        <v>1189107</v>
      </c>
      <c r="AB32" s="105">
        <f t="shared" ref="AB32:AC32" si="98">AB30+AB31</f>
        <v>319526</v>
      </c>
      <c r="AC32" s="105">
        <f t="shared" si="98"/>
        <v>612814</v>
      </c>
      <c r="AD32" s="105">
        <f t="shared" ref="AD32:AE32" si="99">AD30+AD31</f>
        <v>1048198</v>
      </c>
      <c r="AE32" s="105">
        <f t="shared" si="99"/>
        <v>1468015</v>
      </c>
      <c r="AF32" s="105">
        <f t="shared" ref="AF32:AG32" si="100">AF30+AF31</f>
        <v>250202</v>
      </c>
      <c r="AG32" s="105">
        <f t="shared" si="100"/>
        <v>597913</v>
      </c>
      <c r="AH32" s="105">
        <f t="shared" ref="AH32:AJ32" si="101">AH30+AH31</f>
        <v>887521</v>
      </c>
      <c r="AI32" s="105">
        <f t="shared" si="101"/>
        <v>1201892</v>
      </c>
      <c r="AJ32" s="105">
        <f t="shared" si="101"/>
        <v>167162</v>
      </c>
      <c r="AK32" s="105">
        <f t="shared" ref="AK32" si="102">AK30+AK31</f>
        <v>352585</v>
      </c>
    </row>
    <row r="33" spans="2:37" s="85" customFormat="1" ht="12.9" customHeight="1">
      <c r="B33" s="106" t="s">
        <v>691</v>
      </c>
      <c r="C33" s="106" t="s">
        <v>692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</row>
    <row r="34" spans="2:37" ht="12.9" customHeight="1">
      <c r="B34" s="104" t="s">
        <v>693</v>
      </c>
      <c r="C34" s="104" t="s">
        <v>694</v>
      </c>
      <c r="D34" s="105">
        <f>D32+D33</f>
        <v>69433</v>
      </c>
      <c r="E34" s="105">
        <f t="shared" ref="E34:R34" si="103">E32+E33</f>
        <v>229476</v>
      </c>
      <c r="F34" s="105">
        <f t="shared" si="103"/>
        <v>344547</v>
      </c>
      <c r="G34" s="105">
        <f t="shared" si="103"/>
        <v>362750.48136145645</v>
      </c>
      <c r="H34" s="105">
        <f t="shared" si="103"/>
        <v>99105</v>
      </c>
      <c r="I34" s="105">
        <f t="shared" si="103"/>
        <v>270626</v>
      </c>
      <c r="J34" s="105">
        <f t="shared" si="103"/>
        <v>384569</v>
      </c>
      <c r="K34" s="105">
        <f t="shared" si="103"/>
        <v>249196</v>
      </c>
      <c r="L34" s="105">
        <f t="shared" si="103"/>
        <v>48488</v>
      </c>
      <c r="M34" s="105">
        <f t="shared" si="103"/>
        <v>-220554</v>
      </c>
      <c r="N34" s="105">
        <f t="shared" si="103"/>
        <v>-196498</v>
      </c>
      <c r="O34" s="105">
        <f t="shared" si="103"/>
        <v>-222501</v>
      </c>
      <c r="P34" s="105">
        <f t="shared" si="103"/>
        <v>76255</v>
      </c>
      <c r="Q34" s="105">
        <f t="shared" si="103"/>
        <v>196239</v>
      </c>
      <c r="R34" s="105">
        <f t="shared" si="103"/>
        <v>283560</v>
      </c>
      <c r="S34" s="105">
        <f>S32+S33</f>
        <v>488229.98863000004</v>
      </c>
      <c r="T34" s="105">
        <f t="shared" ref="T34:U34" si="104">T32+T33</f>
        <v>134877</v>
      </c>
      <c r="U34" s="105">
        <f t="shared" si="104"/>
        <v>398388</v>
      </c>
      <c r="V34" s="105">
        <f t="shared" ref="V34:W34" si="105">V32+V33</f>
        <v>192702</v>
      </c>
      <c r="W34" s="105">
        <f t="shared" si="105"/>
        <v>487540</v>
      </c>
      <c r="X34" s="105">
        <f t="shared" ref="X34:Y34" si="106">X32+X33</f>
        <v>144886</v>
      </c>
      <c r="Y34" s="105">
        <f t="shared" si="106"/>
        <v>462368</v>
      </c>
      <c r="Z34" s="105">
        <f t="shared" ref="Z34:AA34" si="107">Z32+Z33</f>
        <v>806300</v>
      </c>
      <c r="AA34" s="105">
        <f t="shared" si="107"/>
        <v>1189107</v>
      </c>
      <c r="AB34" s="105">
        <f t="shared" ref="AB34:AC34" si="108">AB32+AB33</f>
        <v>319526</v>
      </c>
      <c r="AC34" s="105">
        <f t="shared" si="108"/>
        <v>612814</v>
      </c>
      <c r="AD34" s="105">
        <f t="shared" ref="AD34:AE34" si="109">AD32+AD33</f>
        <v>1048198</v>
      </c>
      <c r="AE34" s="105">
        <f t="shared" si="109"/>
        <v>1468015</v>
      </c>
      <c r="AF34" s="105">
        <f t="shared" ref="AF34:AG34" si="110">AF32+AF33</f>
        <v>250202</v>
      </c>
      <c r="AG34" s="105">
        <f t="shared" si="110"/>
        <v>597913</v>
      </c>
      <c r="AH34" s="105">
        <f t="shared" ref="AH34:AJ34" si="111">AH32+AH33</f>
        <v>887521</v>
      </c>
      <c r="AI34" s="105">
        <f t="shared" si="111"/>
        <v>1201892</v>
      </c>
      <c r="AJ34" s="105">
        <f t="shared" si="111"/>
        <v>167162</v>
      </c>
      <c r="AK34" s="105">
        <f t="shared" ref="AK34" si="112">AK32+AK33</f>
        <v>352585</v>
      </c>
    </row>
    <row r="35" spans="2:37" ht="12.9" customHeight="1">
      <c r="B35" s="106" t="s">
        <v>695</v>
      </c>
      <c r="C35" s="106" t="s">
        <v>510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6">
        <v>0</v>
      </c>
      <c r="L35" s="106">
        <v>0</v>
      </c>
      <c r="M35" s="107">
        <v>0</v>
      </c>
      <c r="N35" s="107">
        <v>0</v>
      </c>
      <c r="O35" s="106">
        <v>0</v>
      </c>
      <c r="P35" s="106">
        <v>0</v>
      </c>
      <c r="Q35" s="107">
        <v>0</v>
      </c>
      <c r="R35" s="107">
        <v>0</v>
      </c>
      <c r="S35" s="107">
        <v>0</v>
      </c>
      <c r="T35" s="106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</row>
    <row r="36" spans="2:37" ht="12.9" customHeight="1">
      <c r="B36" s="106" t="s">
        <v>696</v>
      </c>
      <c r="C36" s="106" t="s">
        <v>117</v>
      </c>
      <c r="D36" s="107">
        <v>41278975</v>
      </c>
      <c r="E36" s="107">
        <v>40887185</v>
      </c>
      <c r="F36" s="107">
        <v>41226087</v>
      </c>
      <c r="G36" s="107">
        <v>42794828</v>
      </c>
      <c r="H36" s="107">
        <v>42388747</v>
      </c>
      <c r="I36" s="107">
        <v>43482677</v>
      </c>
      <c r="J36" s="107">
        <v>44048961</v>
      </c>
      <c r="K36" s="107">
        <v>45210209</v>
      </c>
      <c r="L36" s="107">
        <v>44888609</v>
      </c>
      <c r="M36" s="107">
        <v>46326999</v>
      </c>
      <c r="N36" s="107">
        <v>47173807</v>
      </c>
      <c r="O36" s="107">
        <v>48425983</v>
      </c>
      <c r="P36" s="107">
        <v>49973793</v>
      </c>
      <c r="Q36" s="107">
        <v>49626522</v>
      </c>
      <c r="R36" s="107">
        <v>49727319</v>
      </c>
      <c r="S36" s="107">
        <v>54051971</v>
      </c>
      <c r="T36" s="107">
        <v>54629051</v>
      </c>
      <c r="U36" s="107">
        <v>54182803</v>
      </c>
      <c r="V36" s="107">
        <v>53328409</v>
      </c>
      <c r="W36" s="107">
        <v>52649971</v>
      </c>
      <c r="X36" s="107">
        <v>53327341</v>
      </c>
      <c r="Y36" s="107">
        <v>52888700</v>
      </c>
      <c r="Z36" s="107">
        <v>54977317</v>
      </c>
      <c r="AA36" s="107">
        <v>59050271</v>
      </c>
      <c r="AB36" s="107">
        <v>59630843</v>
      </c>
      <c r="AC36" s="107">
        <v>57394616</v>
      </c>
      <c r="AD36" s="107">
        <v>59110561</v>
      </c>
      <c r="AE36" s="107">
        <v>61583981</v>
      </c>
      <c r="AF36" s="107">
        <v>63228383</v>
      </c>
      <c r="AG36" s="107">
        <v>65789418</v>
      </c>
      <c r="AH36" s="107">
        <v>63456641</v>
      </c>
      <c r="AI36" s="107">
        <v>67649200</v>
      </c>
      <c r="AJ36" s="107">
        <v>69273506</v>
      </c>
      <c r="AK36" s="107">
        <v>71327506</v>
      </c>
    </row>
    <row r="37" spans="2:37" ht="12.9" customHeight="1">
      <c r="B37" s="106" t="s">
        <v>697</v>
      </c>
      <c r="C37" s="106" t="s">
        <v>698</v>
      </c>
      <c r="D37" s="107">
        <v>41946920</v>
      </c>
      <c r="E37" s="107">
        <v>42513735</v>
      </c>
      <c r="F37" s="107">
        <v>44323397</v>
      </c>
      <c r="G37" s="107">
        <v>47060665</v>
      </c>
      <c r="H37" s="107">
        <v>49030071</v>
      </c>
      <c r="I37" s="107">
        <v>49167740</v>
      </c>
      <c r="J37" s="107">
        <v>50332648</v>
      </c>
      <c r="K37" s="107">
        <v>49977603</v>
      </c>
      <c r="L37" s="107">
        <v>50326241</v>
      </c>
      <c r="M37" s="107">
        <v>49663017</v>
      </c>
      <c r="N37" s="107">
        <v>48834206</v>
      </c>
      <c r="O37" s="107">
        <v>48999933</v>
      </c>
      <c r="P37" s="107">
        <v>49992738</v>
      </c>
      <c r="Q37" s="107">
        <v>49595458</v>
      </c>
      <c r="R37" s="107">
        <v>49509468</v>
      </c>
      <c r="S37" s="107">
        <v>52740711</v>
      </c>
      <c r="T37" s="107">
        <v>55271113</v>
      </c>
      <c r="U37" s="107">
        <v>55495277</v>
      </c>
      <c r="V37" s="107">
        <v>56174431</v>
      </c>
      <c r="W37" s="107">
        <v>55126010</v>
      </c>
      <c r="X37" s="107">
        <v>54296423</v>
      </c>
      <c r="Y37" s="107">
        <v>52929194</v>
      </c>
      <c r="Z37" s="107">
        <v>53962748</v>
      </c>
      <c r="AA37" s="107">
        <v>55803945</v>
      </c>
      <c r="AB37" s="107">
        <v>55999383</v>
      </c>
      <c r="AC37" s="107">
        <v>55945605</v>
      </c>
      <c r="AD37" s="107">
        <v>55534889</v>
      </c>
      <c r="AE37" s="107">
        <v>58166307</v>
      </c>
      <c r="AF37" s="107">
        <v>61859810</v>
      </c>
      <c r="AG37" s="107">
        <v>62968534</v>
      </c>
      <c r="AH37" s="107">
        <v>61277094</v>
      </c>
      <c r="AI37" s="107">
        <v>63267800</v>
      </c>
      <c r="AJ37" s="107">
        <v>67327997</v>
      </c>
      <c r="AK37" s="107">
        <v>69529839</v>
      </c>
    </row>
    <row r="38" spans="2:37" ht="12.9" customHeight="1">
      <c r="N38" s="86"/>
    </row>
    <row r="39" spans="2:37" ht="12.9" customHeight="1">
      <c r="B39" s="83" t="s">
        <v>699</v>
      </c>
      <c r="C39" s="83" t="s">
        <v>570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7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</row>
    <row r="40" spans="2:37" ht="12.9" customHeight="1">
      <c r="B40" s="104" t="s">
        <v>663</v>
      </c>
      <c r="C40" s="104" t="s">
        <v>664</v>
      </c>
      <c r="D40" s="105">
        <f t="shared" ref="D40:O40" si="113">D41+D42+D43</f>
        <v>251882</v>
      </c>
      <c r="E40" s="105">
        <f t="shared" si="113"/>
        <v>506682</v>
      </c>
      <c r="F40" s="105">
        <f t="shared" si="113"/>
        <v>749626</v>
      </c>
      <c r="G40" s="105">
        <f t="shared" si="113"/>
        <v>1048487</v>
      </c>
      <c r="H40" s="105">
        <f t="shared" si="113"/>
        <v>280165</v>
      </c>
      <c r="I40" s="105">
        <f t="shared" si="113"/>
        <v>575058</v>
      </c>
      <c r="J40" s="105">
        <f t="shared" si="113"/>
        <v>896384</v>
      </c>
      <c r="K40" s="105">
        <f t="shared" si="113"/>
        <v>1171536</v>
      </c>
      <c r="L40" s="105">
        <f t="shared" si="113"/>
        <v>283052</v>
      </c>
      <c r="M40" s="105">
        <f t="shared" si="113"/>
        <v>535914</v>
      </c>
      <c r="N40" s="105">
        <f t="shared" si="113"/>
        <v>726673</v>
      </c>
      <c r="O40" s="105">
        <f t="shared" si="113"/>
        <v>990616</v>
      </c>
      <c r="P40" s="105">
        <f t="shared" ref="P40:U40" si="114">P41+P42+P43</f>
        <v>221788</v>
      </c>
      <c r="Q40" s="105">
        <f t="shared" si="114"/>
        <v>437313</v>
      </c>
      <c r="R40" s="105">
        <f t="shared" si="114"/>
        <v>652880</v>
      </c>
      <c r="S40" s="105">
        <f t="shared" si="114"/>
        <v>878963</v>
      </c>
      <c r="T40" s="105">
        <f t="shared" si="114"/>
        <v>281445</v>
      </c>
      <c r="U40" s="105">
        <f t="shared" si="114"/>
        <v>638047</v>
      </c>
      <c r="V40" s="105">
        <f t="shared" ref="V40" si="115">V41+V42+V43</f>
        <v>1054163</v>
      </c>
      <c r="W40" s="105">
        <f t="shared" ref="W40:AB40" si="116">W41+W42+W43</f>
        <v>1502219</v>
      </c>
      <c r="X40" s="105">
        <f t="shared" si="116"/>
        <v>433872</v>
      </c>
      <c r="Y40" s="105">
        <f t="shared" si="116"/>
        <v>870037</v>
      </c>
      <c r="Z40" s="105">
        <f t="shared" si="116"/>
        <v>1311094</v>
      </c>
      <c r="AA40" s="105">
        <f t="shared" si="116"/>
        <v>1733695</v>
      </c>
      <c r="AB40" s="105">
        <f t="shared" si="116"/>
        <v>389081</v>
      </c>
      <c r="AC40" s="105">
        <f t="shared" ref="AC40:AD40" si="117">AC41+AC42+AC43</f>
        <v>792475</v>
      </c>
      <c r="AD40" s="105">
        <f t="shared" si="117"/>
        <v>1198893</v>
      </c>
      <c r="AE40" s="105">
        <f t="shared" ref="AE40:AF40" si="118">AE41+AE42+AE43</f>
        <v>1599836</v>
      </c>
      <c r="AF40" s="105">
        <f t="shared" si="118"/>
        <v>386780</v>
      </c>
      <c r="AG40" s="105">
        <f t="shared" ref="AG40:AH40" si="119">AG41+AG42+AG43</f>
        <v>761208</v>
      </c>
      <c r="AH40" s="105">
        <f t="shared" si="119"/>
        <v>1104867</v>
      </c>
      <c r="AI40" s="105">
        <f t="shared" ref="AI40:AJ40" si="120">AI41+AI42+AI43</f>
        <v>1431388</v>
      </c>
      <c r="AJ40" s="105">
        <f t="shared" si="120"/>
        <v>311958</v>
      </c>
      <c r="AK40" s="105">
        <f t="shared" ref="AK40" si="121">AK41+AK42+AK43</f>
        <v>617753</v>
      </c>
    </row>
    <row r="41" spans="2:37" ht="12.9" customHeight="1">
      <c r="B41" s="106" t="s">
        <v>665</v>
      </c>
      <c r="C41" s="106" t="s">
        <v>666</v>
      </c>
      <c r="D41" s="107">
        <v>297159</v>
      </c>
      <c r="E41" s="107">
        <v>598789</v>
      </c>
      <c r="F41" s="107">
        <v>878541</v>
      </c>
      <c r="G41" s="107">
        <v>1223181</v>
      </c>
      <c r="H41" s="107">
        <v>309933</v>
      </c>
      <c r="I41" s="107">
        <v>634916</v>
      </c>
      <c r="J41" s="107">
        <v>989010</v>
      </c>
      <c r="K41" s="107">
        <v>1301607</v>
      </c>
      <c r="L41" s="107">
        <v>303852</v>
      </c>
      <c r="M41" s="107">
        <v>569137</v>
      </c>
      <c r="N41" s="107">
        <v>774339</v>
      </c>
      <c r="O41" s="107">
        <v>1036742</v>
      </c>
      <c r="P41" s="107">
        <v>226932</v>
      </c>
      <c r="Q41" s="107">
        <v>446168</v>
      </c>
      <c r="R41" s="107">
        <v>665573</v>
      </c>
      <c r="S41" s="107">
        <v>900624</v>
      </c>
      <c r="T41" s="107">
        <v>300849</v>
      </c>
      <c r="U41" s="107">
        <v>697703</v>
      </c>
      <c r="V41" s="107">
        <v>1189927</v>
      </c>
      <c r="W41" s="107">
        <v>1380617</v>
      </c>
      <c r="X41" s="107">
        <v>420300</v>
      </c>
      <c r="Y41" s="107">
        <v>841806</v>
      </c>
      <c r="Z41" s="107">
        <v>1268870</v>
      </c>
      <c r="AA41" s="107">
        <v>1674903</v>
      </c>
      <c r="AB41" s="107">
        <v>376118</v>
      </c>
      <c r="AC41" s="107">
        <v>754992</v>
      </c>
      <c r="AD41" s="107">
        <v>1132006</v>
      </c>
      <c r="AE41" s="107">
        <v>1500141</v>
      </c>
      <c r="AF41" s="107">
        <v>349743</v>
      </c>
      <c r="AG41" s="107">
        <v>690856</v>
      </c>
      <c r="AH41" s="107">
        <v>1014246</v>
      </c>
      <c r="AI41" s="107">
        <v>1305374</v>
      </c>
      <c r="AJ41" s="107">
        <v>273264</v>
      </c>
      <c r="AK41" s="107">
        <v>538887</v>
      </c>
    </row>
    <row r="42" spans="2:37" ht="12.9" customHeight="1">
      <c r="B42" s="106" t="s">
        <v>667</v>
      </c>
      <c r="C42" s="106" t="s">
        <v>668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6">
        <v>0</v>
      </c>
      <c r="L42" s="106">
        <v>0</v>
      </c>
      <c r="M42" s="107">
        <v>0</v>
      </c>
      <c r="N42" s="107">
        <v>0</v>
      </c>
      <c r="O42" s="106">
        <v>0</v>
      </c>
      <c r="P42" s="106">
        <v>0</v>
      </c>
      <c r="Q42" s="107">
        <v>0</v>
      </c>
      <c r="R42" s="107">
        <v>0</v>
      </c>
      <c r="S42" s="107">
        <v>0</v>
      </c>
      <c r="T42" s="106">
        <v>0</v>
      </c>
      <c r="U42" s="107">
        <v>0</v>
      </c>
      <c r="V42" s="107">
        <v>0</v>
      </c>
      <c r="W42" s="107">
        <v>334741</v>
      </c>
      <c r="X42" s="107">
        <v>106584</v>
      </c>
      <c r="Y42" s="107">
        <v>211918</v>
      </c>
      <c r="Z42" s="107">
        <v>320246</v>
      </c>
      <c r="AA42" s="107">
        <v>427770</v>
      </c>
      <c r="AB42" s="107">
        <v>106822</v>
      </c>
      <c r="AC42" s="107">
        <v>214443</v>
      </c>
      <c r="AD42" s="107">
        <v>323212</v>
      </c>
      <c r="AE42" s="107">
        <v>432847</v>
      </c>
      <c r="AF42" s="107">
        <v>107515</v>
      </c>
      <c r="AG42" s="107">
        <v>213109</v>
      </c>
      <c r="AH42" s="107">
        <v>315689</v>
      </c>
      <c r="AI42" s="107">
        <v>412032</v>
      </c>
      <c r="AJ42" s="107">
        <v>92549</v>
      </c>
      <c r="AK42" s="107">
        <v>184120</v>
      </c>
    </row>
    <row r="43" spans="2:37" ht="12.9" customHeight="1">
      <c r="B43" s="106" t="s">
        <v>669</v>
      </c>
      <c r="C43" s="106" t="s">
        <v>670</v>
      </c>
      <c r="D43" s="107">
        <v>-45277</v>
      </c>
      <c r="E43" s="107">
        <v>-92107</v>
      </c>
      <c r="F43" s="107">
        <v>-128915</v>
      </c>
      <c r="G43" s="107">
        <v>-174694</v>
      </c>
      <c r="H43" s="107">
        <v>-29768</v>
      </c>
      <c r="I43" s="107">
        <v>-59858</v>
      </c>
      <c r="J43" s="107">
        <v>-92626</v>
      </c>
      <c r="K43" s="107">
        <v>-130071</v>
      </c>
      <c r="L43" s="107">
        <v>-20800</v>
      </c>
      <c r="M43" s="107">
        <v>-33223</v>
      </c>
      <c r="N43" s="107">
        <v>-47666</v>
      </c>
      <c r="O43" s="107">
        <v>-46126</v>
      </c>
      <c r="P43" s="107">
        <v>-5144</v>
      </c>
      <c r="Q43" s="107">
        <v>-8855</v>
      </c>
      <c r="R43" s="107">
        <v>-12693</v>
      </c>
      <c r="S43" s="107">
        <v>-21661</v>
      </c>
      <c r="T43" s="107">
        <v>-19404</v>
      </c>
      <c r="U43" s="107">
        <v>-59656</v>
      </c>
      <c r="V43" s="107">
        <v>-135764</v>
      </c>
      <c r="W43" s="107">
        <v>-213139</v>
      </c>
      <c r="X43" s="107">
        <v>-93012</v>
      </c>
      <c r="Y43" s="107">
        <v>-183687</v>
      </c>
      <c r="Z43" s="107">
        <v>-278022</v>
      </c>
      <c r="AA43" s="107">
        <v>-368978</v>
      </c>
      <c r="AB43" s="107">
        <v>-93859</v>
      </c>
      <c r="AC43" s="107">
        <v>-176960</v>
      </c>
      <c r="AD43" s="107">
        <v>-256325</v>
      </c>
      <c r="AE43" s="107">
        <v>-333152</v>
      </c>
      <c r="AF43" s="107">
        <v>-70478</v>
      </c>
      <c r="AG43" s="107">
        <v>-142757</v>
      </c>
      <c r="AH43" s="107">
        <v>-225068</v>
      </c>
      <c r="AI43" s="107">
        <v>-286018</v>
      </c>
      <c r="AJ43" s="107">
        <v>-53855</v>
      </c>
      <c r="AK43" s="107">
        <v>-105254</v>
      </c>
    </row>
    <row r="44" spans="2:37" ht="12.9" customHeight="1">
      <c r="B44" s="104" t="s">
        <v>671</v>
      </c>
      <c r="C44" s="104" t="s">
        <v>672</v>
      </c>
      <c r="D44" s="105">
        <f t="shared" ref="D44:N44" si="122">D45+D46</f>
        <v>-19956</v>
      </c>
      <c r="E44" s="105">
        <f t="shared" si="122"/>
        <v>-34581</v>
      </c>
      <c r="F44" s="105">
        <f t="shared" si="122"/>
        <v>-68522</v>
      </c>
      <c r="G44" s="105">
        <f t="shared" si="122"/>
        <v>-186915</v>
      </c>
      <c r="H44" s="105">
        <f t="shared" si="122"/>
        <v>-65432</v>
      </c>
      <c r="I44" s="105">
        <f t="shared" si="122"/>
        <v>-138302</v>
      </c>
      <c r="J44" s="105">
        <f t="shared" si="122"/>
        <v>-205411</v>
      </c>
      <c r="K44" s="105">
        <f t="shared" si="122"/>
        <v>-271436</v>
      </c>
      <c r="L44" s="105">
        <f t="shared" si="122"/>
        <v>-68784</v>
      </c>
      <c r="M44" s="105">
        <f t="shared" si="122"/>
        <v>-113043</v>
      </c>
      <c r="N44" s="105">
        <f t="shared" si="122"/>
        <v>-125529</v>
      </c>
      <c r="O44" s="105">
        <f t="shared" ref="O44:T44" si="123">O45+O46</f>
        <v>-135911</v>
      </c>
      <c r="P44" s="105">
        <f t="shared" si="123"/>
        <v>-12717</v>
      </c>
      <c r="Q44" s="105">
        <f t="shared" si="123"/>
        <v>-16828</v>
      </c>
      <c r="R44" s="105">
        <f t="shared" si="123"/>
        <v>-26037</v>
      </c>
      <c r="S44" s="105">
        <f t="shared" si="123"/>
        <v>-29888</v>
      </c>
      <c r="T44" s="105">
        <f t="shared" si="123"/>
        <v>-30810</v>
      </c>
      <c r="U44" s="105">
        <f t="shared" ref="U44:V44" si="124">U45+U46</f>
        <v>-89158</v>
      </c>
      <c r="V44" s="105">
        <f t="shared" si="124"/>
        <v>-170830</v>
      </c>
      <c r="W44" s="105">
        <f t="shared" ref="W44:X44" si="125">W45+W46</f>
        <v>-273821</v>
      </c>
      <c r="X44" s="105">
        <f t="shared" si="125"/>
        <v>-138328</v>
      </c>
      <c r="Y44" s="105">
        <f t="shared" ref="Y44:AA44" si="126">Y45+Y46</f>
        <v>-266167</v>
      </c>
      <c r="Z44" s="105">
        <f t="shared" si="126"/>
        <v>-379523</v>
      </c>
      <c r="AA44" s="105">
        <f t="shared" si="126"/>
        <v>-457600</v>
      </c>
      <c r="AB44" s="105">
        <f t="shared" ref="AB44:AC44" si="127">AB45+AB46</f>
        <v>-61004</v>
      </c>
      <c r="AC44" s="105">
        <f t="shared" si="127"/>
        <v>-132039</v>
      </c>
      <c r="AD44" s="105">
        <f t="shared" ref="AD44:AE44" si="128">AD45+AD46</f>
        <v>-204939</v>
      </c>
      <c r="AE44" s="105">
        <f t="shared" si="128"/>
        <v>-271310</v>
      </c>
      <c r="AF44" s="105">
        <f t="shared" ref="AF44:AG44" si="129">AF45+AF46</f>
        <v>-65725</v>
      </c>
      <c r="AG44" s="105">
        <f t="shared" si="129"/>
        <v>-122504</v>
      </c>
      <c r="AH44" s="105">
        <f t="shared" ref="AH44:AJ44" si="130">AH45+AH46</f>
        <v>-145928</v>
      </c>
      <c r="AI44" s="105">
        <f t="shared" si="130"/>
        <v>-164742</v>
      </c>
      <c r="AJ44" s="105">
        <f t="shared" si="130"/>
        <v>-21914</v>
      </c>
      <c r="AK44" s="105">
        <f t="shared" ref="AK44" si="131">AK45+AK46</f>
        <v>-43376</v>
      </c>
    </row>
    <row r="45" spans="2:37" ht="12.9" customHeight="1">
      <c r="B45" s="106" t="s">
        <v>673</v>
      </c>
      <c r="C45" s="106" t="s">
        <v>674</v>
      </c>
      <c r="D45" s="107">
        <v>101867</v>
      </c>
      <c r="E45" s="107">
        <v>213306</v>
      </c>
      <c r="F45" s="107">
        <v>310989</v>
      </c>
      <c r="G45" s="107">
        <v>383850</v>
      </c>
      <c r="H45" s="107">
        <v>90225</v>
      </c>
      <c r="I45" s="107">
        <v>181319</v>
      </c>
      <c r="J45" s="107">
        <v>280179</v>
      </c>
      <c r="K45" s="107">
        <v>375540</v>
      </c>
      <c r="L45" s="107">
        <v>83229</v>
      </c>
      <c r="M45" s="107">
        <v>130122</v>
      </c>
      <c r="N45" s="107">
        <v>169768</v>
      </c>
      <c r="O45" s="107">
        <v>208334</v>
      </c>
      <c r="P45" s="107">
        <v>39825</v>
      </c>
      <c r="Q45" s="107">
        <v>53675</v>
      </c>
      <c r="R45" s="107">
        <v>80249</v>
      </c>
      <c r="S45" s="107">
        <v>150730</v>
      </c>
      <c r="T45" s="107">
        <v>124856</v>
      </c>
      <c r="U45" s="107">
        <v>340065</v>
      </c>
      <c r="V45" s="107">
        <v>629970</v>
      </c>
      <c r="W45" s="107">
        <v>929285</v>
      </c>
      <c r="X45" s="107">
        <v>235846</v>
      </c>
      <c r="Y45" s="107">
        <v>493561</v>
      </c>
      <c r="Z45" s="107">
        <v>768332</v>
      </c>
      <c r="AA45" s="107">
        <v>1040332</v>
      </c>
      <c r="AB45" s="107">
        <v>273929</v>
      </c>
      <c r="AC45" s="107">
        <v>536392</v>
      </c>
      <c r="AD45" s="107">
        <v>798038</v>
      </c>
      <c r="AE45" s="107">
        <v>1054604</v>
      </c>
      <c r="AF45" s="107">
        <v>248201</v>
      </c>
      <c r="AG45" s="107">
        <v>497053</v>
      </c>
      <c r="AH45" s="107">
        <v>754878</v>
      </c>
      <c r="AI45" s="107">
        <v>990825</v>
      </c>
      <c r="AJ45" s="107">
        <v>202535</v>
      </c>
      <c r="AK45" s="107">
        <v>400542</v>
      </c>
    </row>
    <row r="46" spans="2:37" ht="12.9" customHeight="1">
      <c r="B46" s="106" t="s">
        <v>675</v>
      </c>
      <c r="C46" s="106" t="s">
        <v>676</v>
      </c>
      <c r="D46" s="107">
        <v>-121823</v>
      </c>
      <c r="E46" s="107">
        <v>-247887</v>
      </c>
      <c r="F46" s="107">
        <v>-379511</v>
      </c>
      <c r="G46" s="107">
        <v>-570765</v>
      </c>
      <c r="H46" s="107">
        <v>-155657</v>
      </c>
      <c r="I46" s="107">
        <v>-319621</v>
      </c>
      <c r="J46" s="107">
        <v>-485590</v>
      </c>
      <c r="K46" s="107">
        <v>-646976</v>
      </c>
      <c r="L46" s="107">
        <v>-152013</v>
      </c>
      <c r="M46" s="107">
        <v>-243165</v>
      </c>
      <c r="N46" s="107">
        <v>-295297</v>
      </c>
      <c r="O46" s="107">
        <v>-344245</v>
      </c>
      <c r="P46" s="107">
        <v>-52542</v>
      </c>
      <c r="Q46" s="107">
        <v>-70503</v>
      </c>
      <c r="R46" s="107">
        <v>-106286</v>
      </c>
      <c r="S46" s="107">
        <v>-180618</v>
      </c>
      <c r="T46" s="107">
        <v>-155666</v>
      </c>
      <c r="U46" s="107">
        <v>-429223</v>
      </c>
      <c r="V46" s="107">
        <v>-800800</v>
      </c>
      <c r="W46" s="107">
        <v>-1203106</v>
      </c>
      <c r="X46" s="107">
        <v>-374174</v>
      </c>
      <c r="Y46" s="107">
        <v>-759728</v>
      </c>
      <c r="Z46" s="107">
        <v>-1147855</v>
      </c>
      <c r="AA46" s="107">
        <v>-1497932</v>
      </c>
      <c r="AB46" s="107">
        <v>-334933</v>
      </c>
      <c r="AC46" s="107">
        <v>-668431</v>
      </c>
      <c r="AD46" s="107">
        <v>-1002977</v>
      </c>
      <c r="AE46" s="107">
        <v>-1325914</v>
      </c>
      <c r="AF46" s="107">
        <v>-313926</v>
      </c>
      <c r="AG46" s="107">
        <v>-619557</v>
      </c>
      <c r="AH46" s="107">
        <v>-900806</v>
      </c>
      <c r="AI46" s="107">
        <v>-1155567</v>
      </c>
      <c r="AJ46" s="107">
        <v>-224449</v>
      </c>
      <c r="AK46" s="107">
        <v>-443918</v>
      </c>
    </row>
    <row r="47" spans="2:37" ht="12.9" customHeight="1">
      <c r="B47" s="104" t="s">
        <v>260</v>
      </c>
      <c r="C47" s="104" t="s">
        <v>261</v>
      </c>
      <c r="D47" s="105">
        <f t="shared" ref="D47:N47" si="132">D40+D44</f>
        <v>231926</v>
      </c>
      <c r="E47" s="105">
        <f t="shared" si="132"/>
        <v>472101</v>
      </c>
      <c r="F47" s="105">
        <f t="shared" si="132"/>
        <v>681104</v>
      </c>
      <c r="G47" s="105">
        <f t="shared" si="132"/>
        <v>861572</v>
      </c>
      <c r="H47" s="105">
        <f t="shared" si="132"/>
        <v>214733</v>
      </c>
      <c r="I47" s="105">
        <f t="shared" si="132"/>
        <v>436756</v>
      </c>
      <c r="J47" s="105">
        <f t="shared" si="132"/>
        <v>690973</v>
      </c>
      <c r="K47" s="105">
        <f t="shared" si="132"/>
        <v>900100</v>
      </c>
      <c r="L47" s="105">
        <f t="shared" si="132"/>
        <v>214268</v>
      </c>
      <c r="M47" s="105">
        <f t="shared" si="132"/>
        <v>422871</v>
      </c>
      <c r="N47" s="105">
        <f t="shared" si="132"/>
        <v>601144</v>
      </c>
      <c r="O47" s="105">
        <f t="shared" ref="O47:T47" si="133">O40+O44</f>
        <v>854705</v>
      </c>
      <c r="P47" s="105">
        <f t="shared" si="133"/>
        <v>209071</v>
      </c>
      <c r="Q47" s="105">
        <f t="shared" si="133"/>
        <v>420485</v>
      </c>
      <c r="R47" s="105">
        <f t="shared" si="133"/>
        <v>626843</v>
      </c>
      <c r="S47" s="105">
        <f t="shared" si="133"/>
        <v>849075</v>
      </c>
      <c r="T47" s="105">
        <f t="shared" si="133"/>
        <v>250635</v>
      </c>
      <c r="U47" s="105">
        <f t="shared" ref="U47:V47" si="134">U40+U44</f>
        <v>548889</v>
      </c>
      <c r="V47" s="105">
        <f t="shared" si="134"/>
        <v>883333</v>
      </c>
      <c r="W47" s="105">
        <f t="shared" ref="W47:X47" si="135">W40+W44</f>
        <v>1228398</v>
      </c>
      <c r="X47" s="105">
        <f t="shared" si="135"/>
        <v>295544</v>
      </c>
      <c r="Y47" s="105">
        <f t="shared" ref="Y47:AA47" si="136">Y40+Y44</f>
        <v>603870</v>
      </c>
      <c r="Z47" s="105">
        <f t="shared" si="136"/>
        <v>931571</v>
      </c>
      <c r="AA47" s="105">
        <f t="shared" si="136"/>
        <v>1276095</v>
      </c>
      <c r="AB47" s="105">
        <f t="shared" ref="AB47:AC47" si="137">AB40+AB44</f>
        <v>328077</v>
      </c>
      <c r="AC47" s="105">
        <f t="shared" si="137"/>
        <v>660436</v>
      </c>
      <c r="AD47" s="105">
        <f t="shared" ref="AD47:AE47" si="138">AD40+AD44</f>
        <v>993954</v>
      </c>
      <c r="AE47" s="105">
        <f t="shared" si="138"/>
        <v>1328526</v>
      </c>
      <c r="AF47" s="105">
        <f t="shared" ref="AF47:AG47" si="139">AF40+AF44</f>
        <v>321055</v>
      </c>
      <c r="AG47" s="105">
        <f t="shared" si="139"/>
        <v>638704</v>
      </c>
      <c r="AH47" s="105">
        <f t="shared" ref="AH47:AJ47" si="140">AH40+AH44</f>
        <v>958939</v>
      </c>
      <c r="AI47" s="105">
        <f t="shared" si="140"/>
        <v>1266646</v>
      </c>
      <c r="AJ47" s="105">
        <f t="shared" si="140"/>
        <v>290044</v>
      </c>
      <c r="AK47" s="105">
        <f t="shared" ref="AK47" si="141">AK40+AK44</f>
        <v>574377</v>
      </c>
    </row>
    <row r="48" spans="2:37" ht="12.9" customHeight="1">
      <c r="B48" s="106" t="s">
        <v>262</v>
      </c>
      <c r="C48" s="106" t="s">
        <v>677</v>
      </c>
      <c r="D48" s="107">
        <v>147218</v>
      </c>
      <c r="E48" s="107">
        <v>294768</v>
      </c>
      <c r="F48" s="107">
        <v>458337</v>
      </c>
      <c r="G48" s="107">
        <v>632102</v>
      </c>
      <c r="H48" s="107">
        <v>162585</v>
      </c>
      <c r="I48" s="107">
        <v>341579</v>
      </c>
      <c r="J48" s="107">
        <v>532253</v>
      </c>
      <c r="K48" s="107">
        <v>729128</v>
      </c>
      <c r="L48" s="107">
        <v>186091</v>
      </c>
      <c r="M48" s="107">
        <v>373873</v>
      </c>
      <c r="N48" s="107">
        <v>588473</v>
      </c>
      <c r="O48" s="107">
        <v>811486</v>
      </c>
      <c r="P48" s="107">
        <v>215137</v>
      </c>
      <c r="Q48" s="107">
        <v>458719</v>
      </c>
      <c r="R48" s="107">
        <v>732618</v>
      </c>
      <c r="S48" s="107">
        <v>1012240</v>
      </c>
      <c r="T48" s="107">
        <v>268456</v>
      </c>
      <c r="U48" s="107">
        <v>575348</v>
      </c>
      <c r="V48" s="107">
        <v>891595</v>
      </c>
      <c r="W48" s="107">
        <v>1214616</v>
      </c>
      <c r="X48" s="107">
        <v>305881</v>
      </c>
      <c r="Y48" s="107">
        <v>637782</v>
      </c>
      <c r="Z48" s="107">
        <v>992644</v>
      </c>
      <c r="AA48" s="107">
        <v>1323852</v>
      </c>
      <c r="AB48" s="107">
        <v>328151</v>
      </c>
      <c r="AC48" s="107">
        <v>504559</v>
      </c>
      <c r="AD48" s="107">
        <v>663489</v>
      </c>
      <c r="AE48" s="107">
        <v>829760</v>
      </c>
      <c r="AF48" s="107">
        <v>156127</v>
      </c>
      <c r="AG48" s="107">
        <v>317434</v>
      </c>
      <c r="AH48" s="107">
        <v>481680</v>
      </c>
      <c r="AI48" s="107">
        <v>648170</v>
      </c>
      <c r="AJ48" s="107">
        <v>155806</v>
      </c>
      <c r="AK48" s="107">
        <v>323353</v>
      </c>
    </row>
    <row r="49" spans="2:37" ht="12.9" customHeight="1">
      <c r="B49" s="106" t="s">
        <v>264</v>
      </c>
      <c r="C49" s="106" t="s">
        <v>678</v>
      </c>
      <c r="D49" s="107">
        <v>-44881</v>
      </c>
      <c r="E49" s="107">
        <v>-91921</v>
      </c>
      <c r="F49" s="107">
        <v>-150133</v>
      </c>
      <c r="G49" s="107">
        <v>-206979</v>
      </c>
      <c r="H49" s="107">
        <v>-54223</v>
      </c>
      <c r="I49" s="107">
        <v>-132686</v>
      </c>
      <c r="J49" s="107">
        <v>-213814</v>
      </c>
      <c r="K49" s="107">
        <v>-296694</v>
      </c>
      <c r="L49" s="107">
        <v>-81401</v>
      </c>
      <c r="M49" s="107">
        <v>-162445</v>
      </c>
      <c r="N49" s="107">
        <v>-270133</v>
      </c>
      <c r="O49" s="107">
        <v>-366572</v>
      </c>
      <c r="P49" s="107">
        <v>-90171</v>
      </c>
      <c r="Q49" s="107">
        <v>-202193</v>
      </c>
      <c r="R49" s="107">
        <v>-341086</v>
      </c>
      <c r="S49" s="107">
        <v>-475203</v>
      </c>
      <c r="T49" s="107">
        <v>-130856</v>
      </c>
      <c r="U49" s="107">
        <v>-293510</v>
      </c>
      <c r="V49" s="107">
        <v>-471861</v>
      </c>
      <c r="W49" s="107">
        <v>-647043</v>
      </c>
      <c r="X49" s="107">
        <v>-163517</v>
      </c>
      <c r="Y49" s="107">
        <v>-359881</v>
      </c>
      <c r="Z49" s="107">
        <v>-573554</v>
      </c>
      <c r="AA49" s="107">
        <v>-765567</v>
      </c>
      <c r="AB49" s="107">
        <v>-187046</v>
      </c>
      <c r="AC49" s="107">
        <v>-194615</v>
      </c>
      <c r="AD49" s="107">
        <v>-207107</v>
      </c>
      <c r="AE49" s="107">
        <v>-215185</v>
      </c>
      <c r="AF49" s="107">
        <v>-10067</v>
      </c>
      <c r="AG49" s="107">
        <v>-19732</v>
      </c>
      <c r="AH49" s="107">
        <v>-30159</v>
      </c>
      <c r="AI49" s="107">
        <v>-40808</v>
      </c>
      <c r="AJ49" s="107">
        <v>-10599</v>
      </c>
      <c r="AK49" s="107">
        <v>-17913</v>
      </c>
    </row>
    <row r="50" spans="2:37" ht="12.9" customHeight="1">
      <c r="B50" s="104" t="s">
        <v>266</v>
      </c>
      <c r="C50" s="104" t="s">
        <v>679</v>
      </c>
      <c r="D50" s="105">
        <f t="shared" ref="D50:N50" si="142">D48+D49</f>
        <v>102337</v>
      </c>
      <c r="E50" s="105">
        <f t="shared" si="142"/>
        <v>202847</v>
      </c>
      <c r="F50" s="105">
        <f t="shared" si="142"/>
        <v>308204</v>
      </c>
      <c r="G50" s="105">
        <f t="shared" si="142"/>
        <v>425123</v>
      </c>
      <c r="H50" s="105">
        <f t="shared" si="142"/>
        <v>108362</v>
      </c>
      <c r="I50" s="105">
        <f t="shared" si="142"/>
        <v>208893</v>
      </c>
      <c r="J50" s="105">
        <f t="shared" si="142"/>
        <v>318439</v>
      </c>
      <c r="K50" s="105">
        <f t="shared" si="142"/>
        <v>432434</v>
      </c>
      <c r="L50" s="105">
        <f t="shared" si="142"/>
        <v>104690</v>
      </c>
      <c r="M50" s="105">
        <f t="shared" si="142"/>
        <v>211428</v>
      </c>
      <c r="N50" s="105">
        <f t="shared" si="142"/>
        <v>318340</v>
      </c>
      <c r="O50" s="105">
        <f t="shared" ref="O50:T50" si="143">O48+O49</f>
        <v>444914</v>
      </c>
      <c r="P50" s="105">
        <f t="shared" si="143"/>
        <v>124966</v>
      </c>
      <c r="Q50" s="105">
        <f t="shared" si="143"/>
        <v>256526</v>
      </c>
      <c r="R50" s="105">
        <f t="shared" si="143"/>
        <v>391532</v>
      </c>
      <c r="S50" s="105">
        <f t="shared" si="143"/>
        <v>537037</v>
      </c>
      <c r="T50" s="105">
        <f t="shared" si="143"/>
        <v>137600</v>
      </c>
      <c r="U50" s="105">
        <f t="shared" ref="U50:V50" si="144">U48+U49</f>
        <v>281838</v>
      </c>
      <c r="V50" s="105">
        <f t="shared" si="144"/>
        <v>419734</v>
      </c>
      <c r="W50" s="105">
        <f t="shared" ref="W50:X50" si="145">W48+W49</f>
        <v>567573</v>
      </c>
      <c r="X50" s="105">
        <f t="shared" si="145"/>
        <v>142364</v>
      </c>
      <c r="Y50" s="105">
        <f t="shared" ref="Y50:AA50" si="146">Y48+Y49</f>
        <v>277901</v>
      </c>
      <c r="Z50" s="105">
        <f t="shared" si="146"/>
        <v>419090</v>
      </c>
      <c r="AA50" s="105">
        <f t="shared" si="146"/>
        <v>558285</v>
      </c>
      <c r="AB50" s="105">
        <f t="shared" ref="AB50:AC50" si="147">AB48+AB49</f>
        <v>141105</v>
      </c>
      <c r="AC50" s="105">
        <f t="shared" si="147"/>
        <v>309944</v>
      </c>
      <c r="AD50" s="105">
        <f t="shared" ref="AD50:AE50" si="148">AD48+AD49</f>
        <v>456382</v>
      </c>
      <c r="AE50" s="105">
        <f t="shared" si="148"/>
        <v>614575</v>
      </c>
      <c r="AF50" s="105">
        <f t="shared" ref="AF50:AG50" si="149">AF48+AF49</f>
        <v>146060</v>
      </c>
      <c r="AG50" s="105">
        <f t="shared" si="149"/>
        <v>297702</v>
      </c>
      <c r="AH50" s="105">
        <f t="shared" ref="AH50:AJ50" si="150">AH48+AH49</f>
        <v>451521</v>
      </c>
      <c r="AI50" s="105">
        <f t="shared" si="150"/>
        <v>607362</v>
      </c>
      <c r="AJ50" s="105">
        <f t="shared" si="150"/>
        <v>145207</v>
      </c>
      <c r="AK50" s="105">
        <f t="shared" ref="AK50" si="151">AK48+AK49</f>
        <v>305440</v>
      </c>
    </row>
    <row r="51" spans="2:37" ht="12.9" customHeight="1">
      <c r="B51" s="106" t="s">
        <v>268</v>
      </c>
      <c r="C51" s="106" t="s">
        <v>269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</row>
    <row r="52" spans="2:37" ht="12.9" customHeight="1">
      <c r="B52" s="106" t="s">
        <v>270</v>
      </c>
      <c r="C52" s="106" t="s">
        <v>271</v>
      </c>
      <c r="D52" s="107">
        <v>15279</v>
      </c>
      <c r="E52" s="107">
        <v>46027</v>
      </c>
      <c r="F52" s="107">
        <v>66371</v>
      </c>
      <c r="G52" s="107">
        <v>82037</v>
      </c>
      <c r="H52" s="107">
        <v>14138</v>
      </c>
      <c r="I52" s="107">
        <v>22377</v>
      </c>
      <c r="J52" s="107">
        <v>36691</v>
      </c>
      <c r="K52" s="107">
        <v>52097</v>
      </c>
      <c r="L52" s="107">
        <v>10111</v>
      </c>
      <c r="M52" s="107">
        <v>14598</v>
      </c>
      <c r="N52" s="107">
        <v>18466</v>
      </c>
      <c r="O52" s="107">
        <v>27370</v>
      </c>
      <c r="P52" s="107">
        <v>4778</v>
      </c>
      <c r="Q52" s="107">
        <v>7216</v>
      </c>
      <c r="R52" s="107">
        <v>9222</v>
      </c>
      <c r="S52" s="107">
        <v>13163</v>
      </c>
      <c r="T52" s="107">
        <v>12489</v>
      </c>
      <c r="U52" s="107">
        <v>17493</v>
      </c>
      <c r="V52" s="107">
        <v>28577</v>
      </c>
      <c r="W52" s="107">
        <v>36280</v>
      </c>
      <c r="X52" s="107">
        <v>8666</v>
      </c>
      <c r="Y52" s="107">
        <v>16170</v>
      </c>
      <c r="Z52" s="107">
        <v>23775</v>
      </c>
      <c r="AA52" s="107">
        <v>28926</v>
      </c>
      <c r="AB52" s="107">
        <v>4599</v>
      </c>
      <c r="AC52" s="107">
        <v>10686</v>
      </c>
      <c r="AD52" s="107">
        <v>13443</v>
      </c>
      <c r="AE52" s="107">
        <v>19479</v>
      </c>
      <c r="AF52" s="107">
        <v>5387</v>
      </c>
      <c r="AG52" s="107">
        <v>11183</v>
      </c>
      <c r="AH52" s="107">
        <v>14938</v>
      </c>
      <c r="AI52" s="107">
        <v>19692</v>
      </c>
      <c r="AJ52" s="107">
        <v>3446</v>
      </c>
      <c r="AK52" s="107">
        <v>8194</v>
      </c>
    </row>
    <row r="53" spans="2:37" ht="12.9" customHeight="1">
      <c r="B53" s="104" t="s">
        <v>274</v>
      </c>
      <c r="C53" s="104" t="s">
        <v>275</v>
      </c>
      <c r="D53" s="105">
        <v>0</v>
      </c>
      <c r="E53" s="105">
        <f t="shared" ref="E53:N53" si="152">E54+E55</f>
        <v>0</v>
      </c>
      <c r="F53" s="105">
        <f t="shared" si="152"/>
        <v>0</v>
      </c>
      <c r="G53" s="105">
        <f t="shared" si="152"/>
        <v>0</v>
      </c>
      <c r="H53" s="105">
        <f t="shared" si="152"/>
        <v>0</v>
      </c>
      <c r="I53" s="105">
        <f t="shared" si="152"/>
        <v>0</v>
      </c>
      <c r="J53" s="105">
        <f t="shared" si="152"/>
        <v>0</v>
      </c>
      <c r="K53" s="104">
        <f t="shared" si="152"/>
        <v>0</v>
      </c>
      <c r="L53" s="104">
        <f t="shared" si="152"/>
        <v>0</v>
      </c>
      <c r="M53" s="105">
        <f t="shared" si="152"/>
        <v>0</v>
      </c>
      <c r="N53" s="105">
        <f t="shared" si="152"/>
        <v>0</v>
      </c>
      <c r="O53" s="104">
        <f t="shared" ref="O53:T53" si="153">O54+O55</f>
        <v>0</v>
      </c>
      <c r="P53" s="104">
        <f t="shared" si="153"/>
        <v>0</v>
      </c>
      <c r="Q53" s="105">
        <f t="shared" si="153"/>
        <v>0</v>
      </c>
      <c r="R53" s="105">
        <f t="shared" si="153"/>
        <v>0</v>
      </c>
      <c r="S53" s="105">
        <f t="shared" si="153"/>
        <v>0</v>
      </c>
      <c r="T53" s="104">
        <f t="shared" si="153"/>
        <v>0</v>
      </c>
      <c r="U53" s="105">
        <f t="shared" ref="U53:V53" si="154">U54+U55</f>
        <v>0</v>
      </c>
      <c r="V53" s="105">
        <f t="shared" si="154"/>
        <v>0</v>
      </c>
      <c r="W53" s="105">
        <f t="shared" ref="W53:X53" si="155">W54+W55</f>
        <v>0</v>
      </c>
      <c r="X53" s="105">
        <f t="shared" si="155"/>
        <v>0</v>
      </c>
      <c r="Y53" s="105">
        <f t="shared" ref="Y53:AA53" si="156">Y54+Y55</f>
        <v>0</v>
      </c>
      <c r="Z53" s="105">
        <f t="shared" si="156"/>
        <v>0</v>
      </c>
      <c r="AA53" s="105">
        <f t="shared" si="156"/>
        <v>0</v>
      </c>
      <c r="AB53" s="105">
        <f t="shared" ref="AB53:AC53" si="157">AB54+AB55</f>
        <v>0</v>
      </c>
      <c r="AC53" s="105">
        <f t="shared" si="157"/>
        <v>0</v>
      </c>
      <c r="AD53" s="105">
        <f t="shared" ref="AD53:AE53" si="158">AD54+AD55</f>
        <v>0</v>
      </c>
      <c r="AE53" s="105">
        <f t="shared" si="158"/>
        <v>0</v>
      </c>
      <c r="AF53" s="105">
        <f t="shared" ref="AF53:AG53" si="159">AF54+AF55</f>
        <v>0</v>
      </c>
      <c r="AG53" s="105">
        <f t="shared" si="159"/>
        <v>0</v>
      </c>
      <c r="AH53" s="105">
        <f t="shared" ref="AH53:AJ53" si="160">AH54+AH55</f>
        <v>0</v>
      </c>
      <c r="AI53" s="105">
        <f t="shared" si="160"/>
        <v>0</v>
      </c>
      <c r="AJ53" s="105">
        <f t="shared" si="160"/>
        <v>0</v>
      </c>
      <c r="AK53" s="105">
        <f t="shared" ref="AK53" si="161">AK54+AK55</f>
        <v>0</v>
      </c>
    </row>
    <row r="54" spans="2:37" ht="12.9" customHeight="1">
      <c r="B54" s="106" t="s">
        <v>276</v>
      </c>
      <c r="C54" s="106" t="s">
        <v>680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</row>
    <row r="55" spans="2:37" ht="12.9" customHeight="1">
      <c r="B55" s="106" t="s">
        <v>278</v>
      </c>
      <c r="C55" s="106" t="s">
        <v>279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</row>
    <row r="56" spans="2:37" ht="12.9" customHeight="1">
      <c r="B56" s="106" t="s">
        <v>280</v>
      </c>
      <c r="C56" s="106" t="s">
        <v>281</v>
      </c>
      <c r="D56" s="107">
        <v>14045</v>
      </c>
      <c r="E56" s="107">
        <v>470</v>
      </c>
      <c r="F56" s="107">
        <v>19533</v>
      </c>
      <c r="G56" s="107">
        <v>28665</v>
      </c>
      <c r="H56" s="107">
        <v>3341</v>
      </c>
      <c r="I56" s="107">
        <v>8202</v>
      </c>
      <c r="J56" s="107">
        <v>14045</v>
      </c>
      <c r="K56" s="107">
        <v>24648</v>
      </c>
      <c r="L56" s="107">
        <v>10187</v>
      </c>
      <c r="M56" s="107">
        <v>20848</v>
      </c>
      <c r="N56" s="107">
        <v>26387</v>
      </c>
      <c r="O56" s="107">
        <v>34249</v>
      </c>
      <c r="P56" s="107">
        <v>11577</v>
      </c>
      <c r="Q56" s="107">
        <v>19056</v>
      </c>
      <c r="R56" s="107">
        <v>28032</v>
      </c>
      <c r="S56" s="107">
        <v>35776</v>
      </c>
      <c r="T56" s="107">
        <v>5654</v>
      </c>
      <c r="U56" s="107">
        <v>14040</v>
      </c>
      <c r="V56" s="107">
        <v>20834</v>
      </c>
      <c r="W56" s="107">
        <v>40216</v>
      </c>
      <c r="X56" s="107">
        <v>8700</v>
      </c>
      <c r="Y56" s="107">
        <v>20285</v>
      </c>
      <c r="Z56" s="107">
        <v>32035</v>
      </c>
      <c r="AA56" s="107">
        <v>45086</v>
      </c>
      <c r="AB56" s="107">
        <v>8811</v>
      </c>
      <c r="AC56" s="107">
        <v>17655</v>
      </c>
      <c r="AD56" s="107">
        <v>26465</v>
      </c>
      <c r="AE56" s="107">
        <v>36640</v>
      </c>
      <c r="AF56" s="107">
        <v>8950</v>
      </c>
      <c r="AG56" s="107">
        <v>19315</v>
      </c>
      <c r="AH56" s="107">
        <v>26175</v>
      </c>
      <c r="AI56" s="107">
        <v>33906</v>
      </c>
      <c r="AJ56" s="107">
        <v>202</v>
      </c>
      <c r="AK56" s="107">
        <v>9980</v>
      </c>
    </row>
    <row r="57" spans="2:37" ht="12.9" customHeight="1">
      <c r="B57" s="106" t="s">
        <v>681</v>
      </c>
      <c r="C57" s="106" t="s">
        <v>283</v>
      </c>
      <c r="D57" s="107">
        <v>-4742</v>
      </c>
      <c r="E57" s="107">
        <v>-12203</v>
      </c>
      <c r="F57" s="107">
        <v>-17304</v>
      </c>
      <c r="G57" s="107">
        <v>-25595</v>
      </c>
      <c r="H57" s="107">
        <v>-5217</v>
      </c>
      <c r="I57" s="107">
        <v>-11561</v>
      </c>
      <c r="J57" s="107">
        <v>-25697</v>
      </c>
      <c r="K57" s="107">
        <v>-43916</v>
      </c>
      <c r="L57" s="107">
        <v>-17543</v>
      </c>
      <c r="M57" s="107">
        <v>-26986</v>
      </c>
      <c r="N57" s="107">
        <v>-34743</v>
      </c>
      <c r="O57" s="107">
        <v>-42961</v>
      </c>
      <c r="P57" s="107">
        <v>-6631</v>
      </c>
      <c r="Q57" s="107">
        <v>-12806</v>
      </c>
      <c r="R57" s="107">
        <v>-19521</v>
      </c>
      <c r="S57" s="107">
        <v>-29814</v>
      </c>
      <c r="T57" s="107">
        <v>-5880</v>
      </c>
      <c r="U57" s="107">
        <v>-10990</v>
      </c>
      <c r="V57" s="107">
        <v>-20701</v>
      </c>
      <c r="W57" s="107">
        <v>-31989</v>
      </c>
      <c r="X57" s="107">
        <v>-5142</v>
      </c>
      <c r="Y57" s="107">
        <v>-13414</v>
      </c>
      <c r="Z57" s="107">
        <v>-37850</v>
      </c>
      <c r="AA57" s="107">
        <v>-34397</v>
      </c>
      <c r="AB57" s="107">
        <v>-5979</v>
      </c>
      <c r="AC57" s="107">
        <v>-17521</v>
      </c>
      <c r="AD57" s="107">
        <v>-23506</v>
      </c>
      <c r="AE57" s="107">
        <v>-35842</v>
      </c>
      <c r="AF57" s="107">
        <v>-14347</v>
      </c>
      <c r="AG57" s="107">
        <v>-23990</v>
      </c>
      <c r="AH57" s="107">
        <v>-31356</v>
      </c>
      <c r="AI57" s="107">
        <v>-37602</v>
      </c>
      <c r="AJ57" s="107">
        <v>-9123</v>
      </c>
      <c r="AK57" s="107">
        <v>-27887</v>
      </c>
    </row>
    <row r="58" spans="2:37" ht="12.9" customHeight="1">
      <c r="B58" s="104" t="s">
        <v>682</v>
      </c>
      <c r="C58" s="104" t="s">
        <v>285</v>
      </c>
      <c r="D58" s="105">
        <f t="shared" ref="D58:N58" si="162">D56+D57</f>
        <v>9303</v>
      </c>
      <c r="E58" s="105">
        <f t="shared" si="162"/>
        <v>-11733</v>
      </c>
      <c r="F58" s="105">
        <f t="shared" si="162"/>
        <v>2229</v>
      </c>
      <c r="G58" s="105">
        <f t="shared" si="162"/>
        <v>3070</v>
      </c>
      <c r="H58" s="105">
        <f t="shared" si="162"/>
        <v>-1876</v>
      </c>
      <c r="I58" s="105">
        <f t="shared" si="162"/>
        <v>-3359</v>
      </c>
      <c r="J58" s="105">
        <f t="shared" si="162"/>
        <v>-11652</v>
      </c>
      <c r="K58" s="105">
        <f t="shared" si="162"/>
        <v>-19268</v>
      </c>
      <c r="L58" s="105">
        <f t="shared" si="162"/>
        <v>-7356</v>
      </c>
      <c r="M58" s="105">
        <f t="shared" si="162"/>
        <v>-6138</v>
      </c>
      <c r="N58" s="105">
        <f t="shared" si="162"/>
        <v>-8356</v>
      </c>
      <c r="O58" s="105">
        <f t="shared" ref="O58:T58" si="163">O56+O57</f>
        <v>-8712</v>
      </c>
      <c r="P58" s="105">
        <f t="shared" si="163"/>
        <v>4946</v>
      </c>
      <c r="Q58" s="105">
        <f t="shared" si="163"/>
        <v>6250</v>
      </c>
      <c r="R58" s="105">
        <f t="shared" si="163"/>
        <v>8511</v>
      </c>
      <c r="S58" s="105">
        <f t="shared" si="163"/>
        <v>5962</v>
      </c>
      <c r="T58" s="105">
        <f t="shared" si="163"/>
        <v>-226</v>
      </c>
      <c r="U58" s="105">
        <f t="shared" ref="U58:W58" si="164">U56+U57</f>
        <v>3050</v>
      </c>
      <c r="V58" s="105">
        <f t="shared" si="164"/>
        <v>133</v>
      </c>
      <c r="W58" s="105">
        <f t="shared" si="164"/>
        <v>8227</v>
      </c>
      <c r="X58" s="105">
        <f t="shared" ref="X58:Y58" si="165">X56+X57</f>
        <v>3558</v>
      </c>
      <c r="Y58" s="105">
        <f t="shared" si="165"/>
        <v>6871</v>
      </c>
      <c r="Z58" s="105">
        <f t="shared" ref="Z58:AA58" si="166">Z56+Z57</f>
        <v>-5815</v>
      </c>
      <c r="AA58" s="105">
        <f t="shared" si="166"/>
        <v>10689</v>
      </c>
      <c r="AB58" s="105">
        <f t="shared" ref="AB58:AC58" si="167">AB56+AB57</f>
        <v>2832</v>
      </c>
      <c r="AC58" s="105">
        <f t="shared" si="167"/>
        <v>134</v>
      </c>
      <c r="AD58" s="105">
        <f t="shared" ref="AD58:AE58" si="168">AD56+AD57</f>
        <v>2959</v>
      </c>
      <c r="AE58" s="105">
        <f t="shared" si="168"/>
        <v>798</v>
      </c>
      <c r="AF58" s="105">
        <f t="shared" ref="AF58:AG58" si="169">AF56+AF57</f>
        <v>-5397</v>
      </c>
      <c r="AG58" s="105">
        <f t="shared" si="169"/>
        <v>-4675</v>
      </c>
      <c r="AH58" s="105">
        <f t="shared" ref="AH58:AJ58" si="170">AH56+AH57</f>
        <v>-5181</v>
      </c>
      <c r="AI58" s="105">
        <f t="shared" si="170"/>
        <v>-3696</v>
      </c>
      <c r="AJ58" s="105">
        <f t="shared" si="170"/>
        <v>-8921</v>
      </c>
      <c r="AK58" s="105">
        <f t="shared" ref="AK58" si="171">AK56+AK57</f>
        <v>-17907</v>
      </c>
    </row>
    <row r="59" spans="2:37" ht="12.9" customHeight="1">
      <c r="B59" s="104" t="s">
        <v>683</v>
      </c>
      <c r="C59" s="104" t="s">
        <v>684</v>
      </c>
      <c r="D59" s="105">
        <f>D47+D50+D53+D58+D52</f>
        <v>358845</v>
      </c>
      <c r="E59" s="105">
        <f t="shared" ref="E59:O59" si="172">E47+E50+E53+E58+E52+E51</f>
        <v>709242</v>
      </c>
      <c r="F59" s="105">
        <f t="shared" si="172"/>
        <v>1057908</v>
      </c>
      <c r="G59" s="105">
        <f t="shared" si="172"/>
        <v>1371802</v>
      </c>
      <c r="H59" s="105">
        <f t="shared" si="172"/>
        <v>335357</v>
      </c>
      <c r="I59" s="105">
        <f t="shared" si="172"/>
        <v>664667</v>
      </c>
      <c r="J59" s="105">
        <f t="shared" si="172"/>
        <v>1034451</v>
      </c>
      <c r="K59" s="105">
        <f t="shared" si="172"/>
        <v>1365363</v>
      </c>
      <c r="L59" s="105">
        <f t="shared" si="172"/>
        <v>321713</v>
      </c>
      <c r="M59" s="105">
        <f t="shared" si="172"/>
        <v>642759</v>
      </c>
      <c r="N59" s="105">
        <f t="shared" si="172"/>
        <v>929594</v>
      </c>
      <c r="O59" s="105">
        <f t="shared" si="172"/>
        <v>1318277</v>
      </c>
      <c r="P59" s="105">
        <f t="shared" ref="P59:U59" si="173">P47+P50+P53+P58+P52+P51</f>
        <v>343761</v>
      </c>
      <c r="Q59" s="105">
        <f t="shared" si="173"/>
        <v>690477</v>
      </c>
      <c r="R59" s="105">
        <f t="shared" si="173"/>
        <v>1036108</v>
      </c>
      <c r="S59" s="105">
        <f t="shared" si="173"/>
        <v>1405237</v>
      </c>
      <c r="T59" s="105">
        <f t="shared" si="173"/>
        <v>400498</v>
      </c>
      <c r="U59" s="105">
        <f t="shared" si="173"/>
        <v>851270</v>
      </c>
      <c r="V59" s="105">
        <f t="shared" ref="V59:W59" si="174">V47+V50+V53+V58+V52+V51</f>
        <v>1331777</v>
      </c>
      <c r="W59" s="105">
        <f t="shared" si="174"/>
        <v>1840478</v>
      </c>
      <c r="X59" s="105">
        <f t="shared" ref="X59:Y59" si="175">X47+X50+X53+X58+X52+X51</f>
        <v>450132</v>
      </c>
      <c r="Y59" s="105">
        <f t="shared" si="175"/>
        <v>904812</v>
      </c>
      <c r="Z59" s="105">
        <f t="shared" ref="Z59:AA59" si="176">Z47+Z50+Z53+Z58+Z52+Z51</f>
        <v>1368621</v>
      </c>
      <c r="AA59" s="105">
        <f t="shared" si="176"/>
        <v>1873995</v>
      </c>
      <c r="AB59" s="105">
        <f t="shared" ref="AB59:AC59" si="177">AB47+AB50+AB53+AB58+AB52+AB51</f>
        <v>476613</v>
      </c>
      <c r="AC59" s="105">
        <f t="shared" si="177"/>
        <v>981200</v>
      </c>
      <c r="AD59" s="105">
        <f t="shared" ref="AD59:AE59" si="178">AD47+AD50+AD53+AD58+AD52+AD51</f>
        <v>1466738</v>
      </c>
      <c r="AE59" s="105">
        <f t="shared" si="178"/>
        <v>1963378</v>
      </c>
      <c r="AF59" s="105">
        <f t="shared" ref="AF59:AG59" si="179">AF47+AF50+AF53+AF58+AF52+AF51</f>
        <v>467105</v>
      </c>
      <c r="AG59" s="105">
        <f t="shared" si="179"/>
        <v>942914</v>
      </c>
      <c r="AH59" s="105">
        <f t="shared" ref="AH59:AJ59" si="180">AH47+AH50+AH53+AH58+AH52+AH51</f>
        <v>1420217</v>
      </c>
      <c r="AI59" s="105">
        <f t="shared" si="180"/>
        <v>1890004</v>
      </c>
      <c r="AJ59" s="105">
        <f t="shared" si="180"/>
        <v>429776</v>
      </c>
      <c r="AK59" s="105">
        <f t="shared" ref="AK59" si="181">AK47+AK50+AK53+AK58+AK52+AK51</f>
        <v>870104</v>
      </c>
    </row>
    <row r="60" spans="2:37" ht="12.9" customHeight="1">
      <c r="B60" s="106" t="s">
        <v>290</v>
      </c>
      <c r="C60" s="106" t="s">
        <v>291</v>
      </c>
      <c r="D60" s="107">
        <v>-106203</v>
      </c>
      <c r="E60" s="107">
        <v>-251107</v>
      </c>
      <c r="F60" s="107">
        <v>-398101</v>
      </c>
      <c r="G60" s="107">
        <v>-629104.48136145645</v>
      </c>
      <c r="H60" s="107">
        <v>-173798</v>
      </c>
      <c r="I60" s="107">
        <v>-549108</v>
      </c>
      <c r="J60" s="107">
        <v>-728596</v>
      </c>
      <c r="K60" s="107">
        <v>-921700</v>
      </c>
      <c r="L60" s="107">
        <v>-151175</v>
      </c>
      <c r="M60" s="107">
        <v>-798540</v>
      </c>
      <c r="N60" s="107">
        <v>-927187</v>
      </c>
      <c r="O60" s="107">
        <v>-1017475</v>
      </c>
      <c r="P60" s="107">
        <v>-140403</v>
      </c>
      <c r="Q60" s="107">
        <v>-331225</v>
      </c>
      <c r="R60" s="107">
        <v>-486323</v>
      </c>
      <c r="S60" s="107">
        <v>-713324</v>
      </c>
      <c r="T60" s="107">
        <v>-98057</v>
      </c>
      <c r="U60" s="107">
        <v>-207902</v>
      </c>
      <c r="V60" s="107">
        <v>-286198</v>
      </c>
      <c r="W60" s="107">
        <v>-360858</v>
      </c>
      <c r="X60" s="107">
        <v>-90641</v>
      </c>
      <c r="Y60" s="107">
        <v>-161247</v>
      </c>
      <c r="Z60" s="107">
        <v>-210256</v>
      </c>
      <c r="AA60" s="107">
        <v>-299898</v>
      </c>
      <c r="AB60" s="107">
        <v>-31876</v>
      </c>
      <c r="AC60" s="107">
        <v>-41514</v>
      </c>
      <c r="AD60" s="107">
        <v>-115493</v>
      </c>
      <c r="AE60" s="107">
        <v>-275601</v>
      </c>
      <c r="AF60" s="107">
        <v>-56529</v>
      </c>
      <c r="AG60" s="107">
        <v>-104368</v>
      </c>
      <c r="AH60" s="107">
        <v>-161651</v>
      </c>
      <c r="AI60" s="107">
        <v>-222838</v>
      </c>
      <c r="AJ60" s="107">
        <v>-31252</v>
      </c>
      <c r="AK60" s="107">
        <v>-162311</v>
      </c>
    </row>
    <row r="61" spans="2:37" ht="12.9" customHeight="1">
      <c r="B61" s="106" t="s">
        <v>685</v>
      </c>
      <c r="C61" s="106" t="s">
        <v>293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-13575</v>
      </c>
      <c r="X61" s="107">
        <v>-66</v>
      </c>
      <c r="Y61" s="107">
        <v>-2466</v>
      </c>
      <c r="Z61" s="107">
        <v>-2725</v>
      </c>
      <c r="AA61" s="107">
        <v>-3195</v>
      </c>
      <c r="AB61" s="107">
        <v>-27</v>
      </c>
      <c r="AC61" s="107">
        <v>-356</v>
      </c>
      <c r="AD61" s="107">
        <v>-376</v>
      </c>
      <c r="AE61" s="107">
        <v>-512</v>
      </c>
      <c r="AF61" s="107">
        <v>-38</v>
      </c>
      <c r="AG61" s="107">
        <v>-219</v>
      </c>
      <c r="AH61" s="107">
        <v>-391</v>
      </c>
      <c r="AI61" s="107">
        <v>-4132</v>
      </c>
      <c r="AJ61" s="107">
        <v>-178</v>
      </c>
      <c r="AK61" s="107">
        <v>-225</v>
      </c>
    </row>
    <row r="62" spans="2:37" ht="12.9" customHeight="1">
      <c r="B62" s="106" t="s">
        <v>294</v>
      </c>
      <c r="C62" s="106" t="s">
        <v>295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7">
        <v>0</v>
      </c>
      <c r="AD62" s="107">
        <v>0</v>
      </c>
      <c r="AE62" s="107">
        <v>0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</row>
    <row r="63" spans="2:37" ht="12.9" customHeight="1">
      <c r="B63" s="104" t="s">
        <v>686</v>
      </c>
      <c r="C63" s="104" t="s">
        <v>687</v>
      </c>
      <c r="D63" s="105">
        <f t="shared" ref="D63:N63" si="182">D59+D60+D61</f>
        <v>252642</v>
      </c>
      <c r="E63" s="105">
        <f t="shared" si="182"/>
        <v>458135</v>
      </c>
      <c r="F63" s="105">
        <f t="shared" si="182"/>
        <v>659807</v>
      </c>
      <c r="G63" s="105">
        <f t="shared" si="182"/>
        <v>742697.51863854355</v>
      </c>
      <c r="H63" s="105">
        <f t="shared" si="182"/>
        <v>161559</v>
      </c>
      <c r="I63" s="105">
        <f t="shared" si="182"/>
        <v>115559</v>
      </c>
      <c r="J63" s="105">
        <f t="shared" si="182"/>
        <v>305855</v>
      </c>
      <c r="K63" s="105">
        <f t="shared" si="182"/>
        <v>443663</v>
      </c>
      <c r="L63" s="105">
        <f t="shared" si="182"/>
        <v>170538</v>
      </c>
      <c r="M63" s="105">
        <f t="shared" si="182"/>
        <v>-155781</v>
      </c>
      <c r="N63" s="105">
        <f t="shared" si="182"/>
        <v>2407</v>
      </c>
      <c r="O63" s="105">
        <f t="shared" ref="O63:T63" si="183">O59+O60+O61</f>
        <v>300802</v>
      </c>
      <c r="P63" s="105">
        <f t="shared" si="183"/>
        <v>203358</v>
      </c>
      <c r="Q63" s="105">
        <f t="shared" si="183"/>
        <v>359252</v>
      </c>
      <c r="R63" s="105">
        <f t="shared" si="183"/>
        <v>549785</v>
      </c>
      <c r="S63" s="105">
        <f t="shared" si="183"/>
        <v>691913</v>
      </c>
      <c r="T63" s="105">
        <f t="shared" si="183"/>
        <v>302441</v>
      </c>
      <c r="U63" s="105">
        <f t="shared" ref="U63:V63" si="184">U59+U60+U61</f>
        <v>643368</v>
      </c>
      <c r="V63" s="105">
        <f t="shared" si="184"/>
        <v>1045579</v>
      </c>
      <c r="W63" s="105">
        <f t="shared" ref="W63:X63" si="185">W59+W60+W61</f>
        <v>1466045</v>
      </c>
      <c r="X63" s="105">
        <f t="shared" si="185"/>
        <v>359425</v>
      </c>
      <c r="Y63" s="105">
        <f t="shared" ref="Y63:AA63" si="186">Y59+Y60+Y61</f>
        <v>741099</v>
      </c>
      <c r="Z63" s="105">
        <f t="shared" si="186"/>
        <v>1155640</v>
      </c>
      <c r="AA63" s="105">
        <f t="shared" si="186"/>
        <v>1570902</v>
      </c>
      <c r="AB63" s="105">
        <f t="shared" ref="AB63:AC63" si="187">AB59+AB60+AB61</f>
        <v>444710</v>
      </c>
      <c r="AC63" s="105">
        <f t="shared" si="187"/>
        <v>939330</v>
      </c>
      <c r="AD63" s="105">
        <f t="shared" ref="AD63:AE63" si="188">AD59+AD60+AD61</f>
        <v>1350869</v>
      </c>
      <c r="AE63" s="105">
        <f t="shared" si="188"/>
        <v>1687265</v>
      </c>
      <c r="AF63" s="105">
        <f t="shared" ref="AF63:AG63" si="189">AF59+AF60+AF61</f>
        <v>410538</v>
      </c>
      <c r="AG63" s="105">
        <f t="shared" si="189"/>
        <v>838327</v>
      </c>
      <c r="AH63" s="105">
        <f t="shared" ref="AH63:AJ63" si="190">AH59+AH60+AH61</f>
        <v>1258175</v>
      </c>
      <c r="AI63" s="105">
        <f t="shared" si="190"/>
        <v>1663034</v>
      </c>
      <c r="AJ63" s="105">
        <f t="shared" si="190"/>
        <v>398346</v>
      </c>
      <c r="AK63" s="105">
        <f t="shared" ref="AK63" si="191">AK59+AK60+AK61</f>
        <v>707568</v>
      </c>
    </row>
    <row r="64" spans="2:37" ht="12.9" customHeight="1">
      <c r="B64" s="106" t="s">
        <v>288</v>
      </c>
      <c r="C64" s="106" t="s">
        <v>289</v>
      </c>
      <c r="D64" s="107">
        <v>-132750</v>
      </c>
      <c r="E64" s="107">
        <v>-262592</v>
      </c>
      <c r="F64" s="107">
        <v>-379400</v>
      </c>
      <c r="G64" s="107">
        <v>-499655</v>
      </c>
      <c r="H64" s="107">
        <v>-175972</v>
      </c>
      <c r="I64" s="107">
        <v>-325385</v>
      </c>
      <c r="J64" s="107">
        <v>-462246</v>
      </c>
      <c r="K64" s="107">
        <v>-595972</v>
      </c>
      <c r="L64" s="107">
        <v>-187697</v>
      </c>
      <c r="M64" s="107">
        <v>-340404</v>
      </c>
      <c r="N64" s="107">
        <v>-486366</v>
      </c>
      <c r="O64" s="107">
        <v>-627939</v>
      </c>
      <c r="P64" s="107">
        <v>-150060</v>
      </c>
      <c r="Q64" s="107">
        <v>-273774</v>
      </c>
      <c r="R64" s="107">
        <v>-383843</v>
      </c>
      <c r="S64" s="107">
        <v>-498631</v>
      </c>
      <c r="T64" s="107">
        <v>-161624</v>
      </c>
      <c r="U64" s="107">
        <v>-339237</v>
      </c>
      <c r="V64" s="107">
        <v>-486590</v>
      </c>
      <c r="W64" s="107">
        <v>-653029</v>
      </c>
      <c r="X64" s="107">
        <v>-170242</v>
      </c>
      <c r="Y64" s="107">
        <v>-324721</v>
      </c>
      <c r="Z64" s="107">
        <v>-463805</v>
      </c>
      <c r="AA64" s="107">
        <v>-639300</v>
      </c>
      <c r="AB64" s="107">
        <v>-182976</v>
      </c>
      <c r="AC64" s="107">
        <v>-367251</v>
      </c>
      <c r="AD64" s="107">
        <v>-532918</v>
      </c>
      <c r="AE64" s="107">
        <v>-723085</v>
      </c>
      <c r="AF64" s="107">
        <v>-223102</v>
      </c>
      <c r="AG64" s="107">
        <v>-416833</v>
      </c>
      <c r="AH64" s="107">
        <v>-634897</v>
      </c>
      <c r="AI64" s="107">
        <v>-851238</v>
      </c>
      <c r="AJ64" s="107">
        <v>-207810</v>
      </c>
      <c r="AK64" s="107">
        <v>-412563</v>
      </c>
    </row>
    <row r="65" spans="2:37" ht="12.9" customHeight="1">
      <c r="B65" s="104" t="s">
        <v>298</v>
      </c>
      <c r="C65" s="104" t="s">
        <v>688</v>
      </c>
      <c r="D65" s="105">
        <f t="shared" ref="D65:N65" si="192">D63+D64</f>
        <v>119892</v>
      </c>
      <c r="E65" s="105">
        <f t="shared" si="192"/>
        <v>195543</v>
      </c>
      <c r="F65" s="105">
        <f t="shared" si="192"/>
        <v>280407</v>
      </c>
      <c r="G65" s="105">
        <f t="shared" si="192"/>
        <v>243042.51863854355</v>
      </c>
      <c r="H65" s="105">
        <f t="shared" si="192"/>
        <v>-14413</v>
      </c>
      <c r="I65" s="105">
        <f t="shared" si="192"/>
        <v>-209826</v>
      </c>
      <c r="J65" s="105">
        <f t="shared" si="192"/>
        <v>-156391</v>
      </c>
      <c r="K65" s="105">
        <f t="shared" si="192"/>
        <v>-152309</v>
      </c>
      <c r="L65" s="105">
        <f t="shared" si="192"/>
        <v>-17159</v>
      </c>
      <c r="M65" s="105">
        <f t="shared" si="192"/>
        <v>-496185</v>
      </c>
      <c r="N65" s="105">
        <f t="shared" si="192"/>
        <v>-483959</v>
      </c>
      <c r="O65" s="105">
        <f t="shared" ref="O65:T65" si="193">O63+O64</f>
        <v>-327137</v>
      </c>
      <c r="P65" s="105">
        <f t="shared" si="193"/>
        <v>53298</v>
      </c>
      <c r="Q65" s="105">
        <f t="shared" si="193"/>
        <v>85478</v>
      </c>
      <c r="R65" s="105">
        <f t="shared" si="193"/>
        <v>165942</v>
      </c>
      <c r="S65" s="105">
        <f t="shared" si="193"/>
        <v>193282</v>
      </c>
      <c r="T65" s="105">
        <f t="shared" si="193"/>
        <v>140817</v>
      </c>
      <c r="U65" s="105">
        <f t="shared" ref="U65:V65" si="194">U63+U64</f>
        <v>304131</v>
      </c>
      <c r="V65" s="105">
        <f t="shared" si="194"/>
        <v>558989</v>
      </c>
      <c r="W65" s="105">
        <f t="shared" ref="W65:AB65" si="195">W63+W64</f>
        <v>813016</v>
      </c>
      <c r="X65" s="105">
        <f t="shared" si="195"/>
        <v>189183</v>
      </c>
      <c r="Y65" s="105">
        <f t="shared" si="195"/>
        <v>416378</v>
      </c>
      <c r="Z65" s="105">
        <f t="shared" si="195"/>
        <v>691835</v>
      </c>
      <c r="AA65" s="105">
        <f t="shared" si="195"/>
        <v>931602</v>
      </c>
      <c r="AB65" s="105">
        <f t="shared" si="195"/>
        <v>261734</v>
      </c>
      <c r="AC65" s="105">
        <f t="shared" ref="AC65:AD65" si="196">AC63+AC64</f>
        <v>572079</v>
      </c>
      <c r="AD65" s="105">
        <f t="shared" si="196"/>
        <v>817951</v>
      </c>
      <c r="AE65" s="105">
        <f t="shared" ref="AE65:AF65" si="197">AE63+AE64</f>
        <v>964180</v>
      </c>
      <c r="AF65" s="105">
        <f t="shared" si="197"/>
        <v>187436</v>
      </c>
      <c r="AG65" s="105">
        <f t="shared" ref="AG65:AH65" si="198">AG63+AG64</f>
        <v>421494</v>
      </c>
      <c r="AH65" s="105">
        <f t="shared" si="198"/>
        <v>623278</v>
      </c>
      <c r="AI65" s="105">
        <f t="shared" ref="AI65:AJ65" si="199">AI63+AI64</f>
        <v>811796</v>
      </c>
      <c r="AJ65" s="105">
        <f t="shared" si="199"/>
        <v>190536</v>
      </c>
      <c r="AK65" s="105">
        <f t="shared" ref="AK65" si="200">AK63+AK64</f>
        <v>295005</v>
      </c>
    </row>
    <row r="66" spans="2:37" ht="12.9" customHeight="1">
      <c r="B66" s="106" t="s">
        <v>300</v>
      </c>
      <c r="C66" s="106" t="s">
        <v>301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</row>
    <row r="67" spans="2:37" ht="12.9" customHeight="1">
      <c r="B67" s="104" t="s">
        <v>689</v>
      </c>
      <c r="C67" s="104" t="s">
        <v>690</v>
      </c>
      <c r="D67" s="105">
        <f t="shared" ref="D67:N67" si="201">D65+D66</f>
        <v>119892</v>
      </c>
      <c r="E67" s="105">
        <f t="shared" si="201"/>
        <v>195543</v>
      </c>
      <c r="F67" s="105">
        <f t="shared" si="201"/>
        <v>280407</v>
      </c>
      <c r="G67" s="105">
        <f t="shared" si="201"/>
        <v>243042.51863854355</v>
      </c>
      <c r="H67" s="105">
        <f t="shared" si="201"/>
        <v>-14413</v>
      </c>
      <c r="I67" s="105">
        <f t="shared" si="201"/>
        <v>-209826</v>
      </c>
      <c r="J67" s="105">
        <f t="shared" si="201"/>
        <v>-156391</v>
      </c>
      <c r="K67" s="105">
        <f t="shared" si="201"/>
        <v>-152309</v>
      </c>
      <c r="L67" s="105">
        <f t="shared" si="201"/>
        <v>-17159</v>
      </c>
      <c r="M67" s="105">
        <f t="shared" si="201"/>
        <v>-496185</v>
      </c>
      <c r="N67" s="105">
        <f t="shared" si="201"/>
        <v>-483959</v>
      </c>
      <c r="O67" s="105">
        <f t="shared" ref="O67:T67" si="202">O65+O66</f>
        <v>-327137</v>
      </c>
      <c r="P67" s="105">
        <f t="shared" si="202"/>
        <v>53298</v>
      </c>
      <c r="Q67" s="105">
        <f t="shared" si="202"/>
        <v>85478</v>
      </c>
      <c r="R67" s="105">
        <f t="shared" si="202"/>
        <v>165942</v>
      </c>
      <c r="S67" s="105">
        <f t="shared" si="202"/>
        <v>193282</v>
      </c>
      <c r="T67" s="105">
        <f t="shared" si="202"/>
        <v>140817</v>
      </c>
      <c r="U67" s="105">
        <f t="shared" ref="U67:V67" si="203">U65+U66</f>
        <v>304131</v>
      </c>
      <c r="V67" s="105">
        <f t="shared" si="203"/>
        <v>558989</v>
      </c>
      <c r="W67" s="105">
        <f t="shared" ref="W67:X67" si="204">W65+W66</f>
        <v>813016</v>
      </c>
      <c r="X67" s="105">
        <f t="shared" si="204"/>
        <v>189183</v>
      </c>
      <c r="Y67" s="105">
        <f t="shared" ref="Y67:AA67" si="205">Y65+Y66</f>
        <v>416378</v>
      </c>
      <c r="Z67" s="105">
        <f t="shared" si="205"/>
        <v>691835</v>
      </c>
      <c r="AA67" s="105">
        <f t="shared" si="205"/>
        <v>931602</v>
      </c>
      <c r="AB67" s="105">
        <f t="shared" ref="AB67:AC67" si="206">AB65+AB66</f>
        <v>261734</v>
      </c>
      <c r="AC67" s="105">
        <f t="shared" si="206"/>
        <v>572079</v>
      </c>
      <c r="AD67" s="105">
        <f t="shared" ref="AD67:AE67" si="207">AD65+AD66</f>
        <v>817951</v>
      </c>
      <c r="AE67" s="105">
        <f t="shared" si="207"/>
        <v>964180</v>
      </c>
      <c r="AF67" s="105">
        <f t="shared" ref="AF67:AG67" si="208">AF65+AF66</f>
        <v>187436</v>
      </c>
      <c r="AG67" s="105">
        <f t="shared" si="208"/>
        <v>421494</v>
      </c>
      <c r="AH67" s="105">
        <f t="shared" ref="AH67:AJ67" si="209">AH65+AH66</f>
        <v>623278</v>
      </c>
      <c r="AI67" s="105">
        <f t="shared" si="209"/>
        <v>811796</v>
      </c>
      <c r="AJ67" s="105">
        <f t="shared" si="209"/>
        <v>190536</v>
      </c>
      <c r="AK67" s="105">
        <f t="shared" ref="AK67" si="210">AK65+AK66</f>
        <v>295005</v>
      </c>
    </row>
    <row r="68" spans="2:37" ht="12.9" customHeight="1">
      <c r="B68" s="106" t="s">
        <v>691</v>
      </c>
      <c r="C68" s="106" t="s">
        <v>692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0</v>
      </c>
      <c r="AD68" s="107">
        <v>0</v>
      </c>
      <c r="AE68" s="107">
        <v>0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</row>
    <row r="69" spans="2:37" ht="12.9" customHeight="1">
      <c r="B69" s="104" t="s">
        <v>693</v>
      </c>
      <c r="C69" s="104" t="s">
        <v>694</v>
      </c>
      <c r="D69" s="105">
        <f>D67+D68</f>
        <v>119892</v>
      </c>
      <c r="E69" s="105">
        <f t="shared" ref="E69:R69" si="211">E67+E68</f>
        <v>195543</v>
      </c>
      <c r="F69" s="105">
        <f t="shared" si="211"/>
        <v>280407</v>
      </c>
      <c r="G69" s="105">
        <f t="shared" si="211"/>
        <v>243042.51863854355</v>
      </c>
      <c r="H69" s="105">
        <f t="shared" si="211"/>
        <v>-14413</v>
      </c>
      <c r="I69" s="105">
        <f t="shared" si="211"/>
        <v>-209826</v>
      </c>
      <c r="J69" s="105">
        <f t="shared" si="211"/>
        <v>-156391</v>
      </c>
      <c r="K69" s="105">
        <f t="shared" si="211"/>
        <v>-152309</v>
      </c>
      <c r="L69" s="105">
        <f t="shared" si="211"/>
        <v>-17159</v>
      </c>
      <c r="M69" s="105">
        <f t="shared" si="211"/>
        <v>-496185</v>
      </c>
      <c r="N69" s="105">
        <f t="shared" si="211"/>
        <v>-483959</v>
      </c>
      <c r="O69" s="105">
        <f t="shared" si="211"/>
        <v>-327137</v>
      </c>
      <c r="P69" s="105">
        <f t="shared" si="211"/>
        <v>53298</v>
      </c>
      <c r="Q69" s="105">
        <f t="shared" si="211"/>
        <v>85478</v>
      </c>
      <c r="R69" s="105">
        <f t="shared" si="211"/>
        <v>165942</v>
      </c>
      <c r="S69" s="105">
        <f>S67+S68</f>
        <v>193282</v>
      </c>
      <c r="T69" s="105">
        <f t="shared" ref="T69:U69" si="212">T67+T68</f>
        <v>140817</v>
      </c>
      <c r="U69" s="105">
        <f t="shared" si="212"/>
        <v>304131</v>
      </c>
      <c r="V69" s="105">
        <f t="shared" ref="V69:W69" si="213">V67+V68</f>
        <v>558989</v>
      </c>
      <c r="W69" s="105">
        <f t="shared" si="213"/>
        <v>813016</v>
      </c>
      <c r="X69" s="105">
        <f t="shared" ref="X69:Y69" si="214">X67+X68</f>
        <v>189183</v>
      </c>
      <c r="Y69" s="105">
        <f t="shared" si="214"/>
        <v>416378</v>
      </c>
      <c r="Z69" s="105"/>
      <c r="AA69" s="105">
        <f t="shared" ref="AA69:AB69" si="215">AA67+AA68</f>
        <v>931602</v>
      </c>
      <c r="AB69" s="105">
        <f t="shared" si="215"/>
        <v>261734</v>
      </c>
      <c r="AC69" s="105">
        <f t="shared" ref="AC69:AD69" si="216">AC67+AC68</f>
        <v>572079</v>
      </c>
      <c r="AD69" s="105">
        <f t="shared" si="216"/>
        <v>817951</v>
      </c>
      <c r="AE69" s="105">
        <f t="shared" ref="AE69:AF69" si="217">AE67+AE68</f>
        <v>964180</v>
      </c>
      <c r="AF69" s="105">
        <f t="shared" si="217"/>
        <v>187436</v>
      </c>
      <c r="AG69" s="105">
        <f t="shared" ref="AG69:AH69" si="218">AG67+AG68</f>
        <v>421494</v>
      </c>
      <c r="AH69" s="105">
        <f t="shared" si="218"/>
        <v>623278</v>
      </c>
      <c r="AI69" s="105">
        <f t="shared" ref="AI69:AJ69" si="219">AI67+AI68</f>
        <v>811796</v>
      </c>
      <c r="AJ69" s="105">
        <f t="shared" si="219"/>
        <v>190536</v>
      </c>
      <c r="AK69" s="105">
        <f t="shared" ref="AK69" si="220">AK67+AK68</f>
        <v>295005</v>
      </c>
    </row>
    <row r="70" spans="2:37" ht="12.9" customHeight="1">
      <c r="B70" s="106" t="s">
        <v>695</v>
      </c>
      <c r="C70" s="106" t="s">
        <v>510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6">
        <v>0</v>
      </c>
      <c r="L70" s="106">
        <v>0</v>
      </c>
      <c r="M70" s="107"/>
      <c r="N70" s="107"/>
      <c r="O70" s="106">
        <v>0</v>
      </c>
      <c r="P70" s="106">
        <v>0</v>
      </c>
      <c r="Q70" s="107">
        <v>0</v>
      </c>
      <c r="R70" s="107">
        <v>0</v>
      </c>
      <c r="S70" s="107">
        <v>0</v>
      </c>
      <c r="T70" s="106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7">
        <v>0</v>
      </c>
      <c r="AC70" s="107">
        <v>0</v>
      </c>
      <c r="AD70" s="107">
        <v>0</v>
      </c>
      <c r="AE70" s="107">
        <v>0</v>
      </c>
      <c r="AF70" s="107">
        <v>0</v>
      </c>
      <c r="AG70" s="107">
        <v>0</v>
      </c>
      <c r="AH70" s="107">
        <v>0</v>
      </c>
      <c r="AI70" s="107">
        <v>0</v>
      </c>
      <c r="AJ70" s="107">
        <v>0</v>
      </c>
      <c r="AK70" s="107">
        <v>0</v>
      </c>
    </row>
    <row r="71" spans="2:37" ht="12.9" customHeight="1">
      <c r="B71" s="106" t="s">
        <v>696</v>
      </c>
      <c r="C71" s="106" t="s">
        <v>117</v>
      </c>
      <c r="D71" s="107">
        <v>28118098</v>
      </c>
      <c r="E71" s="107">
        <v>28506395</v>
      </c>
      <c r="F71" s="107">
        <v>28938063</v>
      </c>
      <c r="G71" s="107">
        <v>29545325</v>
      </c>
      <c r="H71" s="107">
        <v>31190633</v>
      </c>
      <c r="I71" s="107">
        <v>32452365</v>
      </c>
      <c r="J71" s="107">
        <v>31795662</v>
      </c>
      <c r="K71" s="107">
        <v>30334075</v>
      </c>
      <c r="L71" s="107">
        <v>30456071</v>
      </c>
      <c r="M71" s="107">
        <v>29981715</v>
      </c>
      <c r="N71" s="107">
        <v>29195350</v>
      </c>
      <c r="O71" s="107">
        <v>28997767</v>
      </c>
      <c r="P71" s="107">
        <v>28674561</v>
      </c>
      <c r="Q71" s="107">
        <v>28166943</v>
      </c>
      <c r="R71" s="107">
        <v>27298366</v>
      </c>
      <c r="S71" s="107">
        <v>27694072</v>
      </c>
      <c r="T71" s="107">
        <v>28609690</v>
      </c>
      <c r="U71" s="107">
        <v>28517099</v>
      </c>
      <c r="V71" s="107">
        <v>29238921</v>
      </c>
      <c r="W71" s="107">
        <v>28810018</v>
      </c>
      <c r="X71" s="107">
        <v>29707847</v>
      </c>
      <c r="Y71" s="107">
        <v>29449865</v>
      </c>
      <c r="Z71" s="107">
        <v>30287104</v>
      </c>
      <c r="AA71" s="107">
        <v>30099871</v>
      </c>
      <c r="AB71" s="107">
        <v>30820405</v>
      </c>
      <c r="AC71" s="107">
        <v>31850937</v>
      </c>
      <c r="AD71" s="107">
        <v>31279620</v>
      </c>
      <c r="AE71" s="107">
        <v>30886321</v>
      </c>
      <c r="AF71" s="107">
        <v>32624557</v>
      </c>
      <c r="AG71" s="107">
        <v>32990937</v>
      </c>
      <c r="AH71" s="107">
        <v>33575330</v>
      </c>
      <c r="AI71" s="107">
        <v>33401707</v>
      </c>
      <c r="AJ71" s="107">
        <v>34701982</v>
      </c>
      <c r="AK71" s="107">
        <v>34641844</v>
      </c>
    </row>
    <row r="72" spans="2:37" ht="12.9" customHeight="1">
      <c r="B72" s="106" t="s">
        <v>697</v>
      </c>
      <c r="C72" s="106" t="s">
        <v>698</v>
      </c>
      <c r="D72" s="107">
        <v>22265699</v>
      </c>
      <c r="E72" s="107">
        <v>21531655</v>
      </c>
      <c r="F72" s="107">
        <v>20355710</v>
      </c>
      <c r="G72" s="107">
        <v>19594487</v>
      </c>
      <c r="H72" s="107">
        <v>18961066</v>
      </c>
      <c r="I72" s="107">
        <v>21228914</v>
      </c>
      <c r="J72" s="107">
        <v>19830018</v>
      </c>
      <c r="K72" s="107">
        <v>19904261</v>
      </c>
      <c r="L72" s="107">
        <v>19353513</v>
      </c>
      <c r="M72" s="107">
        <v>21475786</v>
      </c>
      <c r="N72" s="107">
        <v>22277942</v>
      </c>
      <c r="O72" s="107">
        <v>23075812</v>
      </c>
      <c r="P72" s="107">
        <v>23338681</v>
      </c>
      <c r="Q72" s="107">
        <v>22853990</v>
      </c>
      <c r="R72" s="107">
        <v>22074212</v>
      </c>
      <c r="S72" s="107">
        <v>24351899</v>
      </c>
      <c r="T72" s="107">
        <v>23727185</v>
      </c>
      <c r="U72" s="107">
        <v>23279599</v>
      </c>
      <c r="V72" s="107">
        <v>22304085</v>
      </c>
      <c r="W72" s="107">
        <v>21332211</v>
      </c>
      <c r="X72" s="107">
        <v>23028294</v>
      </c>
      <c r="Y72" s="107">
        <v>22751753</v>
      </c>
      <c r="Z72" s="107">
        <v>23541956</v>
      </c>
      <c r="AA72" s="107">
        <v>24754364</v>
      </c>
      <c r="AB72" s="107">
        <v>25486501</v>
      </c>
      <c r="AC72" s="107">
        <v>24165618</v>
      </c>
      <c r="AD72" s="107">
        <v>24651303</v>
      </c>
      <c r="AE72" s="107">
        <v>23641481</v>
      </c>
      <c r="AF72" s="107">
        <v>22846238</v>
      </c>
      <c r="AG72" s="107">
        <v>24902736</v>
      </c>
      <c r="AH72" s="107">
        <v>24093709</v>
      </c>
      <c r="AI72" s="107">
        <v>25305806</v>
      </c>
      <c r="AJ72" s="107">
        <v>24200566</v>
      </c>
      <c r="AK72" s="107">
        <v>24576063</v>
      </c>
    </row>
    <row r="73" spans="2:37" ht="12.9" customHeight="1">
      <c r="N73" s="86"/>
    </row>
    <row r="74" spans="2:37" ht="12.9" customHeight="1">
      <c r="B74" s="83" t="s">
        <v>700</v>
      </c>
      <c r="C74" s="83" t="s">
        <v>701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7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</row>
    <row r="75" spans="2:37" ht="12.9" customHeight="1">
      <c r="B75" s="104" t="s">
        <v>663</v>
      </c>
      <c r="C75" s="104" t="s">
        <v>664</v>
      </c>
      <c r="D75" s="105">
        <f t="shared" ref="D75:O75" si="221">D76+D77+D78</f>
        <v>31971</v>
      </c>
      <c r="E75" s="105">
        <f t="shared" si="221"/>
        <v>54356</v>
      </c>
      <c r="F75" s="105">
        <f t="shared" si="221"/>
        <v>106244</v>
      </c>
      <c r="G75" s="105">
        <f t="shared" si="221"/>
        <v>124476</v>
      </c>
      <c r="H75" s="105">
        <f t="shared" si="221"/>
        <v>38433</v>
      </c>
      <c r="I75" s="105">
        <f t="shared" si="221"/>
        <v>66397</v>
      </c>
      <c r="J75" s="105">
        <f t="shared" si="221"/>
        <v>52016</v>
      </c>
      <c r="K75" s="105">
        <f t="shared" si="221"/>
        <v>173842</v>
      </c>
      <c r="L75" s="105">
        <f t="shared" si="221"/>
        <v>51218</v>
      </c>
      <c r="M75" s="105">
        <f t="shared" si="221"/>
        <v>107229</v>
      </c>
      <c r="N75" s="105">
        <f t="shared" si="221"/>
        <v>187096</v>
      </c>
      <c r="O75" s="105">
        <f t="shared" si="221"/>
        <v>185278</v>
      </c>
      <c r="P75" s="105">
        <f t="shared" ref="P75:U75" si="222">P76+P77+P78</f>
        <v>27745</v>
      </c>
      <c r="Q75" s="105">
        <f t="shared" si="222"/>
        <v>57344</v>
      </c>
      <c r="R75" s="105">
        <f t="shared" si="222"/>
        <v>86081</v>
      </c>
      <c r="S75" s="105">
        <f t="shared" si="222"/>
        <v>119705</v>
      </c>
      <c r="T75" s="105">
        <f t="shared" si="222"/>
        <v>-1382</v>
      </c>
      <c r="U75" s="105">
        <f t="shared" si="222"/>
        <v>-74229</v>
      </c>
      <c r="V75" s="105">
        <f t="shared" ref="V75:W75" si="223">V76+V77+V78</f>
        <v>-82272</v>
      </c>
      <c r="W75" s="105">
        <f t="shared" si="223"/>
        <v>-73196</v>
      </c>
      <c r="X75" s="105">
        <f t="shared" ref="X75:Y75" si="224">X76+X77+X78</f>
        <v>54524</v>
      </c>
      <c r="Y75" s="105">
        <f t="shared" si="224"/>
        <v>112740</v>
      </c>
      <c r="Z75" s="105">
        <f t="shared" ref="Z75:AA75" si="225">Z76+Z77+Z78</f>
        <v>187148</v>
      </c>
      <c r="AA75" s="105">
        <f t="shared" si="225"/>
        <v>328296</v>
      </c>
      <c r="AB75" s="105">
        <f t="shared" ref="AB75:AC75" si="226">AB76+AB77+AB78</f>
        <v>188986</v>
      </c>
      <c r="AC75" s="105">
        <f t="shared" si="226"/>
        <v>377212</v>
      </c>
      <c r="AD75" s="105">
        <f t="shared" ref="AD75:AE75" si="227">AD76+AD77+AD78</f>
        <v>566166</v>
      </c>
      <c r="AE75" s="105">
        <f t="shared" si="227"/>
        <v>753866</v>
      </c>
      <c r="AF75" s="105">
        <f t="shared" ref="AF75:AG75" si="228">AF76+AF77+AF78</f>
        <v>221431</v>
      </c>
      <c r="AG75" s="105">
        <f t="shared" si="228"/>
        <v>452243</v>
      </c>
      <c r="AH75" s="105">
        <f t="shared" ref="AH75:AJ75" si="229">AH76+AH77+AH78</f>
        <v>712577</v>
      </c>
      <c r="AI75" s="105">
        <f t="shared" si="229"/>
        <v>980976</v>
      </c>
      <c r="AJ75" s="105">
        <f t="shared" si="229"/>
        <v>303527</v>
      </c>
      <c r="AK75" s="105">
        <f t="shared" ref="AK75" si="230">AK76+AK77+AK78</f>
        <v>634022</v>
      </c>
    </row>
    <row r="76" spans="2:37" ht="12.9" customHeight="1">
      <c r="B76" s="106" t="s">
        <v>665</v>
      </c>
      <c r="C76" s="106" t="s">
        <v>666</v>
      </c>
      <c r="D76" s="107">
        <v>63045</v>
      </c>
      <c r="E76" s="107">
        <v>129281</v>
      </c>
      <c r="F76" s="107">
        <v>221736</v>
      </c>
      <c r="G76" s="107">
        <v>279208</v>
      </c>
      <c r="H76" s="107">
        <v>69058</v>
      </c>
      <c r="I76" s="107">
        <v>125685</v>
      </c>
      <c r="J76" s="107">
        <v>160963</v>
      </c>
      <c r="K76" s="107">
        <v>283358</v>
      </c>
      <c r="L76" s="107">
        <v>78653</v>
      </c>
      <c r="M76" s="107">
        <v>154782</v>
      </c>
      <c r="N76" s="107">
        <v>210652</v>
      </c>
      <c r="O76" s="107">
        <v>197955</v>
      </c>
      <c r="P76" s="107">
        <v>19964</v>
      </c>
      <c r="Q76" s="107">
        <v>40470</v>
      </c>
      <c r="R76" s="107">
        <v>53120</v>
      </c>
      <c r="S76" s="107">
        <v>88418</v>
      </c>
      <c r="T76" s="107">
        <v>90615</v>
      </c>
      <c r="U76" s="107">
        <v>253183</v>
      </c>
      <c r="V76" s="107">
        <v>532954</v>
      </c>
      <c r="W76" s="107">
        <v>833381</v>
      </c>
      <c r="X76" s="107">
        <v>343009</v>
      </c>
      <c r="Y76" s="107">
        <v>683952</v>
      </c>
      <c r="Z76" s="107">
        <v>1043530</v>
      </c>
      <c r="AA76" s="107">
        <v>1405660</v>
      </c>
      <c r="AB76" s="107">
        <v>386840</v>
      </c>
      <c r="AC76" s="107">
        <v>753189</v>
      </c>
      <c r="AD76" s="107">
        <v>1126612</v>
      </c>
      <c r="AE76" s="107">
        <v>1491657</v>
      </c>
      <c r="AF76" s="107">
        <v>388586</v>
      </c>
      <c r="AG76" s="107">
        <v>774801</v>
      </c>
      <c r="AH76" s="107">
        <v>1161030</v>
      </c>
      <c r="AI76" s="107">
        <v>1520076</v>
      </c>
      <c r="AJ76" s="107">
        <v>381827</v>
      </c>
      <c r="AK76" s="107">
        <v>765558</v>
      </c>
    </row>
    <row r="77" spans="2:37" ht="12.9" customHeight="1">
      <c r="B77" s="106" t="s">
        <v>667</v>
      </c>
      <c r="C77" s="106" t="s">
        <v>668</v>
      </c>
      <c r="D77" s="107">
        <v>35078</v>
      </c>
      <c r="E77" s="107">
        <v>87253</v>
      </c>
      <c r="F77" s="107">
        <v>125716</v>
      </c>
      <c r="G77" s="107">
        <v>150915</v>
      </c>
      <c r="H77" s="107">
        <v>33474</v>
      </c>
      <c r="I77" s="107">
        <v>68916</v>
      </c>
      <c r="J77" s="107">
        <v>113080</v>
      </c>
      <c r="K77" s="107">
        <v>153525</v>
      </c>
      <c r="L77" s="107">
        <v>22486</v>
      </c>
      <c r="M77" s="107">
        <v>60790</v>
      </c>
      <c r="N77" s="107">
        <v>115114</v>
      </c>
      <c r="O77" s="107">
        <v>173828</v>
      </c>
      <c r="P77" s="107">
        <v>62130</v>
      </c>
      <c r="Q77" s="107">
        <v>110917</v>
      </c>
      <c r="R77" s="107">
        <v>163361</v>
      </c>
      <c r="S77" s="107">
        <v>199338</v>
      </c>
      <c r="T77" s="107">
        <v>22660</v>
      </c>
      <c r="U77" s="107">
        <v>32645</v>
      </c>
      <c r="V77" s="107">
        <v>60408</v>
      </c>
      <c r="W77" s="107">
        <v>92800</v>
      </c>
      <c r="X77" s="107">
        <v>41737</v>
      </c>
      <c r="Y77" s="107">
        <v>81974</v>
      </c>
      <c r="Z77" s="107">
        <v>124119</v>
      </c>
      <c r="AA77" s="107">
        <v>154009</v>
      </c>
      <c r="AB77" s="107">
        <v>35320</v>
      </c>
      <c r="AC77" s="107">
        <v>68394</v>
      </c>
      <c r="AD77" s="107">
        <v>99827</v>
      </c>
      <c r="AE77" s="107">
        <v>137178</v>
      </c>
      <c r="AF77" s="107">
        <v>22751</v>
      </c>
      <c r="AG77" s="107">
        <v>44985</v>
      </c>
      <c r="AH77" s="107">
        <v>72273</v>
      </c>
      <c r="AI77" s="107">
        <v>104590</v>
      </c>
      <c r="AJ77" s="107">
        <v>41489</v>
      </c>
      <c r="AK77" s="107">
        <v>102471</v>
      </c>
    </row>
    <row r="78" spans="2:37" ht="12.9" customHeight="1">
      <c r="B78" s="106" t="s">
        <v>669</v>
      </c>
      <c r="C78" s="106" t="s">
        <v>670</v>
      </c>
      <c r="D78" s="107">
        <v>-66152</v>
      </c>
      <c r="E78" s="107">
        <v>-162178</v>
      </c>
      <c r="F78" s="107">
        <v>-241208</v>
      </c>
      <c r="G78" s="107">
        <v>-305647</v>
      </c>
      <c r="H78" s="107">
        <v>-64099</v>
      </c>
      <c r="I78" s="107">
        <v>-128204</v>
      </c>
      <c r="J78" s="107">
        <v>-222027</v>
      </c>
      <c r="K78" s="107">
        <v>-263041</v>
      </c>
      <c r="L78" s="107">
        <v>-49921</v>
      </c>
      <c r="M78" s="107">
        <v>-108343</v>
      </c>
      <c r="N78" s="107">
        <v>-138670</v>
      </c>
      <c r="O78" s="107">
        <v>-186505</v>
      </c>
      <c r="P78" s="107">
        <v>-54349</v>
      </c>
      <c r="Q78" s="107">
        <v>-94043</v>
      </c>
      <c r="R78" s="107">
        <v>-130400</v>
      </c>
      <c r="S78" s="107">
        <v>-168051</v>
      </c>
      <c r="T78" s="107">
        <v>-114657</v>
      </c>
      <c r="U78" s="107">
        <v>-360057</v>
      </c>
      <c r="V78" s="107">
        <v>-675634</v>
      </c>
      <c r="W78" s="107">
        <v>-999377</v>
      </c>
      <c r="X78" s="107">
        <v>-330222</v>
      </c>
      <c r="Y78" s="107">
        <v>-653186</v>
      </c>
      <c r="Z78" s="107">
        <v>-980501</v>
      </c>
      <c r="AA78" s="107">
        <v>-1231373</v>
      </c>
      <c r="AB78" s="107">
        <v>-233174</v>
      </c>
      <c r="AC78" s="107">
        <v>-444371</v>
      </c>
      <c r="AD78" s="107">
        <v>-660273</v>
      </c>
      <c r="AE78" s="107">
        <v>-874969</v>
      </c>
      <c r="AF78" s="107">
        <v>-189906</v>
      </c>
      <c r="AG78" s="107">
        <v>-367543</v>
      </c>
      <c r="AH78" s="107">
        <v>-520726</v>
      </c>
      <c r="AI78" s="107">
        <v>-643690</v>
      </c>
      <c r="AJ78" s="107">
        <v>-119789</v>
      </c>
      <c r="AK78" s="107">
        <v>-234007</v>
      </c>
    </row>
    <row r="79" spans="2:37" ht="12.9" customHeight="1">
      <c r="B79" s="104" t="s">
        <v>671</v>
      </c>
      <c r="C79" s="104" t="s">
        <v>672</v>
      </c>
      <c r="D79" s="105">
        <f t="shared" ref="D79:N79" si="231">D80+D81</f>
        <v>-9350</v>
      </c>
      <c r="E79" s="105">
        <f t="shared" si="231"/>
        <v>-25680</v>
      </c>
      <c r="F79" s="105">
        <f t="shared" si="231"/>
        <v>-45186</v>
      </c>
      <c r="G79" s="105">
        <f t="shared" si="231"/>
        <v>176095</v>
      </c>
      <c r="H79" s="105">
        <f t="shared" si="231"/>
        <v>36972</v>
      </c>
      <c r="I79" s="105">
        <f t="shared" si="231"/>
        <v>78734</v>
      </c>
      <c r="J79" s="105">
        <f t="shared" si="231"/>
        <v>116532</v>
      </c>
      <c r="K79" s="105">
        <f t="shared" si="231"/>
        <v>128883</v>
      </c>
      <c r="L79" s="105">
        <f t="shared" si="231"/>
        <v>42350</v>
      </c>
      <c r="M79" s="105">
        <f t="shared" si="231"/>
        <v>87723</v>
      </c>
      <c r="N79" s="105">
        <f t="shared" si="231"/>
        <v>92684</v>
      </c>
      <c r="O79" s="105">
        <f t="shared" ref="O79:T79" si="232">O80+O81</f>
        <v>98388</v>
      </c>
      <c r="P79" s="105">
        <f t="shared" si="232"/>
        <v>10289</v>
      </c>
      <c r="Q79" s="105">
        <f t="shared" si="232"/>
        <v>-1214</v>
      </c>
      <c r="R79" s="105">
        <f t="shared" si="232"/>
        <v>2359</v>
      </c>
      <c r="S79" s="105">
        <f t="shared" si="232"/>
        <v>-57913</v>
      </c>
      <c r="T79" s="105">
        <f t="shared" si="232"/>
        <v>-8856</v>
      </c>
      <c r="U79" s="105">
        <f t="shared" ref="U79:V79" si="233">U80+U81</f>
        <v>-46411</v>
      </c>
      <c r="V79" s="105">
        <f t="shared" si="233"/>
        <v>-86555</v>
      </c>
      <c r="W79" s="105">
        <f t="shared" ref="W79:X79" si="234">W80+W81</f>
        <v>-125782</v>
      </c>
      <c r="X79" s="105">
        <f t="shared" si="234"/>
        <v>112423</v>
      </c>
      <c r="Y79" s="105">
        <f t="shared" ref="Y79:AA79" si="235">Y80+Y81</f>
        <v>172093</v>
      </c>
      <c r="Z79" s="105">
        <f t="shared" si="235"/>
        <v>214121</v>
      </c>
      <c r="AA79" s="105">
        <f t="shared" si="235"/>
        <v>216130</v>
      </c>
      <c r="AB79" s="105">
        <f t="shared" ref="AB79:AC79" si="236">AB80+AB81</f>
        <v>-9009</v>
      </c>
      <c r="AC79" s="105">
        <f t="shared" si="236"/>
        <v>-7190</v>
      </c>
      <c r="AD79" s="105">
        <f t="shared" ref="AD79:AE79" si="237">AD80+AD81</f>
        <v>-14532</v>
      </c>
      <c r="AE79" s="105">
        <f t="shared" si="237"/>
        <v>-31221</v>
      </c>
      <c r="AF79" s="105">
        <f t="shared" ref="AF79:AG79" si="238">AF80+AF81</f>
        <v>6971</v>
      </c>
      <c r="AG79" s="105">
        <f t="shared" si="238"/>
        <v>-2767</v>
      </c>
      <c r="AH79" s="105">
        <f t="shared" ref="AH79:AJ79" si="239">AH80+AH81</f>
        <v>-47687</v>
      </c>
      <c r="AI79" s="105">
        <f t="shared" si="239"/>
        <v>-84819</v>
      </c>
      <c r="AJ79" s="105">
        <f t="shared" si="239"/>
        <v>-52904</v>
      </c>
      <c r="AK79" s="105">
        <f t="shared" ref="AK79" si="240">AK80+AK81</f>
        <v>-122124</v>
      </c>
    </row>
    <row r="80" spans="2:37" ht="12.9" customHeight="1">
      <c r="B80" s="106" t="s">
        <v>673</v>
      </c>
      <c r="C80" s="106" t="s">
        <v>674</v>
      </c>
      <c r="D80" s="107">
        <v>471237</v>
      </c>
      <c r="E80" s="107">
        <v>948760</v>
      </c>
      <c r="F80" s="107">
        <v>1435146</v>
      </c>
      <c r="G80" s="107">
        <v>1441515</v>
      </c>
      <c r="H80" s="107">
        <v>378900</v>
      </c>
      <c r="I80" s="107">
        <v>771926</v>
      </c>
      <c r="J80" s="107">
        <v>1171556</v>
      </c>
      <c r="K80" s="107">
        <v>1570296</v>
      </c>
      <c r="L80" s="107">
        <v>389325</v>
      </c>
      <c r="M80" s="107">
        <v>634048</v>
      </c>
      <c r="N80" s="107">
        <v>806556</v>
      </c>
      <c r="O80" s="107">
        <v>966102</v>
      </c>
      <c r="P80" s="107">
        <v>158421</v>
      </c>
      <c r="Q80" s="107">
        <v>240999</v>
      </c>
      <c r="R80" s="107">
        <v>364039</v>
      </c>
      <c r="S80" s="107">
        <v>569641</v>
      </c>
      <c r="T80" s="107">
        <v>427796</v>
      </c>
      <c r="U80" s="107">
        <v>1159450</v>
      </c>
      <c r="V80" s="107">
        <v>2143600</v>
      </c>
      <c r="W80" s="107">
        <v>3194618</v>
      </c>
      <c r="X80" s="107">
        <v>980578</v>
      </c>
      <c r="Y80" s="107">
        <v>1970768</v>
      </c>
      <c r="Z80" s="107">
        <v>2970377</v>
      </c>
      <c r="AA80" s="107">
        <v>3898973</v>
      </c>
      <c r="AB80" s="107">
        <v>918782</v>
      </c>
      <c r="AC80" s="107">
        <v>1842961</v>
      </c>
      <c r="AD80" s="107">
        <v>2767383</v>
      </c>
      <c r="AE80" s="107">
        <v>3677641</v>
      </c>
      <c r="AF80" s="107">
        <v>888781</v>
      </c>
      <c r="AG80" s="107">
        <v>1768243</v>
      </c>
      <c r="AH80" s="107">
        <v>2606413</v>
      </c>
      <c r="AI80" s="107">
        <v>3396860</v>
      </c>
      <c r="AJ80" s="107">
        <v>726325</v>
      </c>
      <c r="AK80" s="107">
        <v>1449643</v>
      </c>
    </row>
    <row r="81" spans="2:37" ht="12.9" customHeight="1">
      <c r="B81" s="106" t="s">
        <v>675</v>
      </c>
      <c r="C81" s="106" t="s">
        <v>676</v>
      </c>
      <c r="D81" s="107">
        <v>-480587</v>
      </c>
      <c r="E81" s="107">
        <v>-974440</v>
      </c>
      <c r="F81" s="107">
        <v>-1480332</v>
      </c>
      <c r="G81" s="107">
        <v>-1265420</v>
      </c>
      <c r="H81" s="107">
        <v>-341928</v>
      </c>
      <c r="I81" s="107">
        <v>-693192</v>
      </c>
      <c r="J81" s="107">
        <v>-1055024</v>
      </c>
      <c r="K81" s="107">
        <v>-1441413</v>
      </c>
      <c r="L81" s="107">
        <v>-346975</v>
      </c>
      <c r="M81" s="107">
        <v>-546325</v>
      </c>
      <c r="N81" s="107">
        <v>-713872</v>
      </c>
      <c r="O81" s="107">
        <v>-867714</v>
      </c>
      <c r="P81" s="107">
        <v>-148132</v>
      </c>
      <c r="Q81" s="107">
        <v>-242213</v>
      </c>
      <c r="R81" s="107">
        <v>-361680</v>
      </c>
      <c r="S81" s="107">
        <v>-627554</v>
      </c>
      <c r="T81" s="107">
        <v>-436652</v>
      </c>
      <c r="U81" s="107">
        <v>-1205861</v>
      </c>
      <c r="V81" s="107">
        <v>-2230155</v>
      </c>
      <c r="W81" s="107">
        <v>-3320400</v>
      </c>
      <c r="X81" s="107">
        <v>-868155</v>
      </c>
      <c r="Y81" s="107">
        <v>-1798675</v>
      </c>
      <c r="Z81" s="107">
        <v>-2756256</v>
      </c>
      <c r="AA81" s="107">
        <v>-3682843</v>
      </c>
      <c r="AB81" s="107">
        <v>-927791</v>
      </c>
      <c r="AC81" s="107">
        <v>-1850151</v>
      </c>
      <c r="AD81" s="107">
        <v>-2781915</v>
      </c>
      <c r="AE81" s="107">
        <v>-3708862</v>
      </c>
      <c r="AF81" s="107">
        <v>-881810</v>
      </c>
      <c r="AG81" s="107">
        <v>-1771010</v>
      </c>
      <c r="AH81" s="107">
        <v>-2654100</v>
      </c>
      <c r="AI81" s="107">
        <v>-3481679</v>
      </c>
      <c r="AJ81" s="107">
        <v>-779229</v>
      </c>
      <c r="AK81" s="107">
        <v>-1571767</v>
      </c>
    </row>
    <row r="82" spans="2:37" ht="12.9" customHeight="1">
      <c r="B82" s="104" t="s">
        <v>260</v>
      </c>
      <c r="C82" s="104" t="s">
        <v>261</v>
      </c>
      <c r="D82" s="105">
        <f t="shared" ref="D82:N82" si="241">D75+D79</f>
        <v>22621</v>
      </c>
      <c r="E82" s="105">
        <f t="shared" si="241"/>
        <v>28676</v>
      </c>
      <c r="F82" s="105">
        <f t="shared" si="241"/>
        <v>61058</v>
      </c>
      <c r="G82" s="105">
        <f t="shared" si="241"/>
        <v>300571</v>
      </c>
      <c r="H82" s="105">
        <f t="shared" si="241"/>
        <v>75405</v>
      </c>
      <c r="I82" s="105">
        <f t="shared" si="241"/>
        <v>145131</v>
      </c>
      <c r="J82" s="105">
        <f t="shared" si="241"/>
        <v>168548</v>
      </c>
      <c r="K82" s="105">
        <f t="shared" si="241"/>
        <v>302725</v>
      </c>
      <c r="L82" s="105">
        <f t="shared" si="241"/>
        <v>93568</v>
      </c>
      <c r="M82" s="105">
        <f t="shared" si="241"/>
        <v>194952</v>
      </c>
      <c r="N82" s="105">
        <f t="shared" si="241"/>
        <v>279780</v>
      </c>
      <c r="O82" s="105">
        <f t="shared" ref="O82:T82" si="242">O75+O79</f>
        <v>283666</v>
      </c>
      <c r="P82" s="105">
        <f t="shared" si="242"/>
        <v>38034</v>
      </c>
      <c r="Q82" s="105">
        <f t="shared" si="242"/>
        <v>56130</v>
      </c>
      <c r="R82" s="105">
        <f t="shared" si="242"/>
        <v>88440</v>
      </c>
      <c r="S82" s="105">
        <f t="shared" si="242"/>
        <v>61792</v>
      </c>
      <c r="T82" s="105">
        <f t="shared" si="242"/>
        <v>-10238</v>
      </c>
      <c r="U82" s="105">
        <f t="shared" ref="U82:V82" si="243">U75+U79</f>
        <v>-120640</v>
      </c>
      <c r="V82" s="105">
        <f t="shared" si="243"/>
        <v>-168827</v>
      </c>
      <c r="W82" s="105">
        <f t="shared" ref="W82:X82" si="244">W75+W79</f>
        <v>-198978</v>
      </c>
      <c r="X82" s="105">
        <f t="shared" si="244"/>
        <v>166947</v>
      </c>
      <c r="Y82" s="105">
        <f t="shared" ref="Y82:AA82" si="245">Y75+Y79</f>
        <v>284833</v>
      </c>
      <c r="Z82" s="105">
        <f t="shared" si="245"/>
        <v>401269</v>
      </c>
      <c r="AA82" s="105">
        <f t="shared" si="245"/>
        <v>544426</v>
      </c>
      <c r="AB82" s="105">
        <f t="shared" ref="AB82:AC82" si="246">AB75+AB79</f>
        <v>179977</v>
      </c>
      <c r="AC82" s="105">
        <f t="shared" si="246"/>
        <v>370022</v>
      </c>
      <c r="AD82" s="105">
        <f t="shared" ref="AD82:AE82" si="247">AD75+AD79</f>
        <v>551634</v>
      </c>
      <c r="AE82" s="105">
        <f t="shared" si="247"/>
        <v>722645</v>
      </c>
      <c r="AF82" s="105">
        <f t="shared" ref="AF82:AG82" si="248">AF75+AF79</f>
        <v>228402</v>
      </c>
      <c r="AG82" s="105">
        <f t="shared" si="248"/>
        <v>449476</v>
      </c>
      <c r="AH82" s="105">
        <f t="shared" ref="AH82:AJ82" si="249">AH75+AH79</f>
        <v>664890</v>
      </c>
      <c r="AI82" s="105">
        <f t="shared" si="249"/>
        <v>896157</v>
      </c>
      <c r="AJ82" s="105">
        <f t="shared" si="249"/>
        <v>250623</v>
      </c>
      <c r="AK82" s="105">
        <f t="shared" ref="AK82" si="250">AK75+AK79</f>
        <v>511898</v>
      </c>
    </row>
    <row r="83" spans="2:37" ht="12.9" customHeight="1">
      <c r="B83" s="106" t="s">
        <v>262</v>
      </c>
      <c r="C83" s="106" t="s">
        <v>677</v>
      </c>
      <c r="D83" s="107">
        <v>1937</v>
      </c>
      <c r="E83" s="107">
        <v>8581</v>
      </c>
      <c r="F83" s="107">
        <v>10750</v>
      </c>
      <c r="G83" s="107">
        <v>12621</v>
      </c>
      <c r="H83" s="107">
        <v>3708</v>
      </c>
      <c r="I83" s="107">
        <v>5902</v>
      </c>
      <c r="J83" s="107">
        <v>9625</v>
      </c>
      <c r="K83" s="107">
        <v>12413</v>
      </c>
      <c r="L83" s="107">
        <v>-24797</v>
      </c>
      <c r="M83" s="107">
        <v>-24077</v>
      </c>
      <c r="N83" s="107">
        <v>-28935</v>
      </c>
      <c r="O83" s="107">
        <v>-39981</v>
      </c>
      <c r="P83" s="107">
        <v>-8746</v>
      </c>
      <c r="Q83" s="107">
        <v>-19345</v>
      </c>
      <c r="R83" s="107">
        <v>-32468</v>
      </c>
      <c r="S83" s="107">
        <v>-27808</v>
      </c>
      <c r="T83" s="107">
        <v>-15908</v>
      </c>
      <c r="U83" s="107">
        <v>-11324</v>
      </c>
      <c r="V83" s="107">
        <v>-14866</v>
      </c>
      <c r="W83" s="107">
        <v>-40129</v>
      </c>
      <c r="X83" s="107">
        <v>3089</v>
      </c>
      <c r="Y83" s="107">
        <v>19560</v>
      </c>
      <c r="Z83" s="107">
        <v>-20191</v>
      </c>
      <c r="AA83" s="107">
        <v>3055</v>
      </c>
      <c r="AB83" s="107">
        <v>1962</v>
      </c>
      <c r="AC83" s="107">
        <v>-1551</v>
      </c>
      <c r="AD83" s="107">
        <v>-801</v>
      </c>
      <c r="AE83" s="107">
        <v>-1947</v>
      </c>
      <c r="AF83" s="107">
        <v>-980</v>
      </c>
      <c r="AG83" s="107">
        <v>-2571</v>
      </c>
      <c r="AH83" s="107">
        <v>-1992</v>
      </c>
      <c r="AI83" s="107">
        <v>3377</v>
      </c>
      <c r="AJ83" s="107">
        <v>389</v>
      </c>
      <c r="AK83" s="107">
        <v>-4815</v>
      </c>
    </row>
    <row r="84" spans="2:37" ht="12.9" customHeight="1">
      <c r="B84" s="106" t="s">
        <v>264</v>
      </c>
      <c r="C84" s="106" t="s">
        <v>678</v>
      </c>
      <c r="D84" s="107">
        <v>-1956</v>
      </c>
      <c r="E84" s="107">
        <v>-4052</v>
      </c>
      <c r="F84" s="107">
        <v>-6245</v>
      </c>
      <c r="G84" s="107">
        <v>-8467</v>
      </c>
      <c r="H84" s="107">
        <v>-1638</v>
      </c>
      <c r="I84" s="107">
        <v>-3496</v>
      </c>
      <c r="J84" s="107">
        <v>-5238</v>
      </c>
      <c r="K84" s="107">
        <v>-7185</v>
      </c>
      <c r="L84" s="107">
        <v>-1317</v>
      </c>
      <c r="M84" s="107">
        <v>-2910</v>
      </c>
      <c r="N84" s="107">
        <v>-4369</v>
      </c>
      <c r="O84" s="107">
        <v>-6053</v>
      </c>
      <c r="P84" s="107">
        <v>-1384</v>
      </c>
      <c r="Q84" s="107">
        <v>-3131</v>
      </c>
      <c r="R84" s="107">
        <v>-4805</v>
      </c>
      <c r="S84" s="107">
        <v>-6725</v>
      </c>
      <c r="T84" s="107">
        <v>-1827</v>
      </c>
      <c r="U84" s="107">
        <v>-3866</v>
      </c>
      <c r="V84" s="107">
        <v>-5850</v>
      </c>
      <c r="W84" s="107">
        <v>-8051</v>
      </c>
      <c r="X84" s="107">
        <v>-1994</v>
      </c>
      <c r="Y84" s="107">
        <v>-4029</v>
      </c>
      <c r="Z84" s="107">
        <v>-6016</v>
      </c>
      <c r="AA84" s="107">
        <v>-8027</v>
      </c>
      <c r="AB84" s="107">
        <v>-1715</v>
      </c>
      <c r="AC84" s="107">
        <v>-2962</v>
      </c>
      <c r="AD84" s="107">
        <v>-5460</v>
      </c>
      <c r="AE84" s="107">
        <v>-7137</v>
      </c>
      <c r="AF84" s="107">
        <v>-1768</v>
      </c>
      <c r="AG84" s="107">
        <v>-3360</v>
      </c>
      <c r="AH84" s="107">
        <v>-5259</v>
      </c>
      <c r="AI84" s="107">
        <v>-7334</v>
      </c>
      <c r="AJ84" s="107">
        <v>-1874</v>
      </c>
      <c r="AK84" s="107">
        <v>-4044</v>
      </c>
    </row>
    <row r="85" spans="2:37" ht="12.9" customHeight="1">
      <c r="B85" s="104" t="s">
        <v>266</v>
      </c>
      <c r="C85" s="104" t="s">
        <v>679</v>
      </c>
      <c r="D85" s="105">
        <f t="shared" ref="D85:N85" si="251">D83+D84</f>
        <v>-19</v>
      </c>
      <c r="E85" s="105">
        <f t="shared" si="251"/>
        <v>4529</v>
      </c>
      <c r="F85" s="105">
        <f t="shared" si="251"/>
        <v>4505</v>
      </c>
      <c r="G85" s="105">
        <f t="shared" si="251"/>
        <v>4154</v>
      </c>
      <c r="H85" s="105">
        <f t="shared" si="251"/>
        <v>2070</v>
      </c>
      <c r="I85" s="105">
        <f t="shared" si="251"/>
        <v>2406</v>
      </c>
      <c r="J85" s="105">
        <f t="shared" si="251"/>
        <v>4387</v>
      </c>
      <c r="K85" s="105">
        <f t="shared" si="251"/>
        <v>5228</v>
      </c>
      <c r="L85" s="105">
        <f t="shared" si="251"/>
        <v>-26114</v>
      </c>
      <c r="M85" s="105">
        <f t="shared" si="251"/>
        <v>-26987</v>
      </c>
      <c r="N85" s="105">
        <f t="shared" si="251"/>
        <v>-33304</v>
      </c>
      <c r="O85" s="105">
        <f t="shared" ref="O85:T85" si="252">O83+O84</f>
        <v>-46034</v>
      </c>
      <c r="P85" s="105">
        <f t="shared" si="252"/>
        <v>-10130</v>
      </c>
      <c r="Q85" s="105">
        <f t="shared" si="252"/>
        <v>-22476</v>
      </c>
      <c r="R85" s="105">
        <f t="shared" si="252"/>
        <v>-37273</v>
      </c>
      <c r="S85" s="105">
        <f t="shared" si="252"/>
        <v>-34533</v>
      </c>
      <c r="T85" s="105">
        <f t="shared" si="252"/>
        <v>-17735</v>
      </c>
      <c r="U85" s="105">
        <f t="shared" ref="U85:V85" si="253">U83+U84</f>
        <v>-15190</v>
      </c>
      <c r="V85" s="105">
        <f t="shared" si="253"/>
        <v>-20716</v>
      </c>
      <c r="W85" s="105">
        <f t="shared" ref="W85:X85" si="254">W83+W84</f>
        <v>-48180</v>
      </c>
      <c r="X85" s="105">
        <f t="shared" si="254"/>
        <v>1095</v>
      </c>
      <c r="Y85" s="105">
        <f t="shared" ref="Y85:AA85" si="255">Y83+Y84</f>
        <v>15531</v>
      </c>
      <c r="Z85" s="105">
        <f t="shared" si="255"/>
        <v>-26207</v>
      </c>
      <c r="AA85" s="105">
        <f t="shared" si="255"/>
        <v>-4972</v>
      </c>
      <c r="AB85" s="105">
        <f t="shared" ref="AB85:AC85" si="256">AB83+AB84</f>
        <v>247</v>
      </c>
      <c r="AC85" s="105">
        <f t="shared" si="256"/>
        <v>-4513</v>
      </c>
      <c r="AD85" s="105">
        <f t="shared" ref="AD85:AE85" si="257">AD83+AD84</f>
        <v>-6261</v>
      </c>
      <c r="AE85" s="105">
        <f t="shared" si="257"/>
        <v>-9084</v>
      </c>
      <c r="AF85" s="105">
        <f t="shared" ref="AF85:AG85" si="258">AF83+AF84</f>
        <v>-2748</v>
      </c>
      <c r="AG85" s="105">
        <f t="shared" si="258"/>
        <v>-5931</v>
      </c>
      <c r="AH85" s="105">
        <f t="shared" ref="AH85:AJ85" si="259">AH83+AH84</f>
        <v>-7251</v>
      </c>
      <c r="AI85" s="105">
        <f t="shared" si="259"/>
        <v>-3957</v>
      </c>
      <c r="AJ85" s="105">
        <f t="shared" si="259"/>
        <v>-1485</v>
      </c>
      <c r="AK85" s="105">
        <f t="shared" ref="AK85" si="260">AK83+AK84</f>
        <v>-8859</v>
      </c>
    </row>
    <row r="86" spans="2:37" ht="12.9" customHeight="1">
      <c r="B86" s="106" t="s">
        <v>268</v>
      </c>
      <c r="C86" s="106" t="s">
        <v>269</v>
      </c>
      <c r="D86" s="107">
        <v>0</v>
      </c>
      <c r="E86" s="107">
        <v>94</v>
      </c>
      <c r="F86" s="107">
        <v>143</v>
      </c>
      <c r="G86" s="107">
        <v>275</v>
      </c>
      <c r="H86" s="107">
        <v>0</v>
      </c>
      <c r="I86" s="107">
        <v>173</v>
      </c>
      <c r="J86" s="107">
        <v>257</v>
      </c>
      <c r="K86" s="107">
        <v>344</v>
      </c>
      <c r="L86" s="107">
        <v>114</v>
      </c>
      <c r="M86" s="107">
        <v>221</v>
      </c>
      <c r="N86" s="107">
        <v>594</v>
      </c>
      <c r="O86" s="107">
        <v>700</v>
      </c>
      <c r="P86" s="107">
        <v>106</v>
      </c>
      <c r="Q86" s="107">
        <v>277</v>
      </c>
      <c r="R86" s="107">
        <v>397</v>
      </c>
      <c r="S86" s="107">
        <v>532</v>
      </c>
      <c r="T86" s="107">
        <v>139</v>
      </c>
      <c r="U86" s="107">
        <v>291</v>
      </c>
      <c r="V86" s="107">
        <v>448</v>
      </c>
      <c r="W86" s="107">
        <v>627</v>
      </c>
      <c r="X86" s="107">
        <v>47</v>
      </c>
      <c r="Y86" s="107">
        <v>93</v>
      </c>
      <c r="Z86" s="107">
        <v>136</v>
      </c>
      <c r="AA86" s="107">
        <v>185</v>
      </c>
      <c r="AB86" s="107">
        <v>48</v>
      </c>
      <c r="AC86" s="107">
        <v>247</v>
      </c>
      <c r="AD86" s="107">
        <v>295</v>
      </c>
      <c r="AE86" s="107">
        <v>322</v>
      </c>
      <c r="AF86" s="107">
        <v>27</v>
      </c>
      <c r="AG86" s="107">
        <v>52</v>
      </c>
      <c r="AH86" s="107">
        <v>77</v>
      </c>
      <c r="AI86" s="107">
        <v>89</v>
      </c>
      <c r="AJ86" s="107">
        <v>11</v>
      </c>
      <c r="AK86" s="107">
        <v>40423</v>
      </c>
    </row>
    <row r="87" spans="2:37" ht="12.9" customHeight="1">
      <c r="B87" s="106" t="s">
        <v>270</v>
      </c>
      <c r="C87" s="106" t="s">
        <v>271</v>
      </c>
      <c r="D87" s="107">
        <v>-6411</v>
      </c>
      <c r="E87" s="107">
        <v>4510</v>
      </c>
      <c r="F87" s="107">
        <v>11707</v>
      </c>
      <c r="G87" s="107">
        <v>10877</v>
      </c>
      <c r="H87" s="107">
        <v>7067</v>
      </c>
      <c r="I87" s="107">
        <v>8038</v>
      </c>
      <c r="J87" s="107">
        <v>7083</v>
      </c>
      <c r="K87" s="107">
        <v>44197</v>
      </c>
      <c r="L87" s="107">
        <v>-9830</v>
      </c>
      <c r="M87" s="107">
        <v>1146</v>
      </c>
      <c r="N87" s="107">
        <v>16706</v>
      </c>
      <c r="O87" s="107">
        <v>48757</v>
      </c>
      <c r="P87" s="107">
        <v>13584</v>
      </c>
      <c r="Q87" s="107">
        <v>44104</v>
      </c>
      <c r="R87" s="107">
        <v>69812</v>
      </c>
      <c r="S87" s="107">
        <v>70150</v>
      </c>
      <c r="T87" s="107">
        <v>25234</v>
      </c>
      <c r="U87" s="107">
        <v>16123</v>
      </c>
      <c r="V87" s="107">
        <v>-14390</v>
      </c>
      <c r="W87" s="107">
        <v>-12075</v>
      </c>
      <c r="X87" s="107">
        <v>4496</v>
      </c>
      <c r="Y87" s="107">
        <v>3402</v>
      </c>
      <c r="Z87" s="107">
        <v>46689</v>
      </c>
      <c r="AA87" s="107">
        <v>34456</v>
      </c>
      <c r="AB87" s="107">
        <v>6329</v>
      </c>
      <c r="AC87" s="107">
        <v>5052</v>
      </c>
      <c r="AD87" s="107">
        <v>-338</v>
      </c>
      <c r="AE87" s="107">
        <v>24322</v>
      </c>
      <c r="AF87" s="107">
        <v>-23868</v>
      </c>
      <c r="AG87" s="107">
        <v>4084</v>
      </c>
      <c r="AH87" s="107">
        <v>22729</v>
      </c>
      <c r="AI87" s="107">
        <v>10754</v>
      </c>
      <c r="AJ87" s="107">
        <v>27856</v>
      </c>
      <c r="AK87" s="107">
        <v>34994</v>
      </c>
    </row>
    <row r="88" spans="2:37" ht="12.9" customHeight="1">
      <c r="B88" s="104" t="s">
        <v>274</v>
      </c>
      <c r="C88" s="104" t="s">
        <v>275</v>
      </c>
      <c r="D88" s="105">
        <f t="shared" ref="D88:N88" si="261">D89+D90</f>
        <v>11545</v>
      </c>
      <c r="E88" s="105">
        <f t="shared" si="261"/>
        <v>32794</v>
      </c>
      <c r="F88" s="105">
        <f t="shared" si="261"/>
        <v>40452</v>
      </c>
      <c r="G88" s="105">
        <f t="shared" si="261"/>
        <v>77829</v>
      </c>
      <c r="H88" s="105">
        <f t="shared" si="261"/>
        <v>17295</v>
      </c>
      <c r="I88" s="105">
        <f t="shared" si="261"/>
        <v>21758</v>
      </c>
      <c r="J88" s="105">
        <f t="shared" si="261"/>
        <v>29131</v>
      </c>
      <c r="K88" s="105">
        <f t="shared" si="261"/>
        <v>46236</v>
      </c>
      <c r="L88" s="105">
        <f t="shared" si="261"/>
        <v>29261</v>
      </c>
      <c r="M88" s="105">
        <f t="shared" si="261"/>
        <v>26618</v>
      </c>
      <c r="N88" s="105">
        <f t="shared" si="261"/>
        <v>36090</v>
      </c>
      <c r="O88" s="105">
        <f t="shared" ref="O88:T88" si="262">O89+O90</f>
        <v>84553</v>
      </c>
      <c r="P88" s="105">
        <f t="shared" si="262"/>
        <v>174</v>
      </c>
      <c r="Q88" s="105">
        <f t="shared" si="262"/>
        <v>2294</v>
      </c>
      <c r="R88" s="105">
        <f t="shared" si="262"/>
        <v>5793</v>
      </c>
      <c r="S88" s="105">
        <f t="shared" si="262"/>
        <v>5293</v>
      </c>
      <c r="T88" s="105">
        <f t="shared" si="262"/>
        <v>290</v>
      </c>
      <c r="U88" s="105">
        <f t="shared" ref="U88:V88" si="263">U89+U90</f>
        <v>1484</v>
      </c>
      <c r="V88" s="105">
        <f t="shared" si="263"/>
        <v>1655</v>
      </c>
      <c r="W88" s="105">
        <f t="shared" ref="W88:X88" si="264">W89+W90</f>
        <v>1989</v>
      </c>
      <c r="X88" s="105">
        <f t="shared" si="264"/>
        <v>2221</v>
      </c>
      <c r="Y88" s="105">
        <f t="shared" ref="Y88:AA88" si="265">Y89+Y90</f>
        <v>3765</v>
      </c>
      <c r="Z88" s="105">
        <f t="shared" si="265"/>
        <v>6690</v>
      </c>
      <c r="AA88" s="105">
        <f t="shared" si="265"/>
        <v>12251</v>
      </c>
      <c r="AB88" s="105">
        <f t="shared" ref="AB88:AC88" si="266">AB89+AB90</f>
        <v>897</v>
      </c>
      <c r="AC88" s="105">
        <f t="shared" si="266"/>
        <v>4605</v>
      </c>
      <c r="AD88" s="105">
        <f t="shared" ref="AD88:AE88" si="267">AD89+AD90</f>
        <v>15066</v>
      </c>
      <c r="AE88" s="105">
        <f t="shared" si="267"/>
        <v>27477</v>
      </c>
      <c r="AF88" s="105">
        <f t="shared" ref="AF88:AG88" si="268">AF89+AF90</f>
        <v>2776</v>
      </c>
      <c r="AG88" s="105">
        <f t="shared" si="268"/>
        <v>3081</v>
      </c>
      <c r="AH88" s="105">
        <f t="shared" ref="AH88:AJ88" si="269">AH89+AH90</f>
        <v>5628</v>
      </c>
      <c r="AI88" s="105">
        <f t="shared" si="269"/>
        <v>19664</v>
      </c>
      <c r="AJ88" s="105">
        <f t="shared" si="269"/>
        <v>6021</v>
      </c>
      <c r="AK88" s="105">
        <f t="shared" ref="AK88" si="270">AK89+AK90</f>
        <v>12691</v>
      </c>
    </row>
    <row r="89" spans="2:37" ht="12.9" customHeight="1">
      <c r="B89" s="106" t="s">
        <v>276</v>
      </c>
      <c r="C89" s="106" t="s">
        <v>680</v>
      </c>
      <c r="D89" s="107">
        <v>11185</v>
      </c>
      <c r="E89" s="107">
        <v>32112</v>
      </c>
      <c r="F89" s="107">
        <v>39432</v>
      </c>
      <c r="G89" s="107">
        <v>76473</v>
      </c>
      <c r="H89" s="107">
        <v>10423</v>
      </c>
      <c r="I89" s="107">
        <v>14700</v>
      </c>
      <c r="J89" s="107">
        <v>21700</v>
      </c>
      <c r="K89" s="107">
        <v>38807</v>
      </c>
      <c r="L89" s="107">
        <v>5547</v>
      </c>
      <c r="M89" s="107">
        <v>2807</v>
      </c>
      <c r="N89" s="107">
        <v>12216</v>
      </c>
      <c r="O89" s="107">
        <v>60607</v>
      </c>
      <c r="P89" s="106">
        <v>61</v>
      </c>
      <c r="Q89" s="107">
        <v>318</v>
      </c>
      <c r="R89" s="107">
        <v>3789</v>
      </c>
      <c r="S89" s="107">
        <v>3246</v>
      </c>
      <c r="T89" s="106">
        <v>218</v>
      </c>
      <c r="U89" s="107">
        <v>1212</v>
      </c>
      <c r="V89" s="107">
        <v>1218</v>
      </c>
      <c r="W89" s="107">
        <v>1218</v>
      </c>
      <c r="X89" s="107">
        <v>2068</v>
      </c>
      <c r="Y89" s="107">
        <v>3507</v>
      </c>
      <c r="Z89" s="107">
        <v>6181</v>
      </c>
      <c r="AA89" s="107">
        <v>10346</v>
      </c>
      <c r="AB89" s="107">
        <v>712</v>
      </c>
      <c r="AC89" s="107">
        <v>4041</v>
      </c>
      <c r="AD89" s="107">
        <v>14484</v>
      </c>
      <c r="AE89" s="107">
        <v>26889</v>
      </c>
      <c r="AF89" s="107">
        <v>2773</v>
      </c>
      <c r="AG89" s="107">
        <v>3078</v>
      </c>
      <c r="AH89" s="107">
        <v>5624</v>
      </c>
      <c r="AI89" s="107">
        <v>18062</v>
      </c>
      <c r="AJ89" s="107">
        <v>6021</v>
      </c>
      <c r="AK89" s="107">
        <v>10885</v>
      </c>
    </row>
    <row r="90" spans="2:37" ht="12.9" customHeight="1">
      <c r="B90" s="106" t="s">
        <v>278</v>
      </c>
      <c r="C90" s="106" t="s">
        <v>279</v>
      </c>
      <c r="D90" s="107">
        <v>360</v>
      </c>
      <c r="E90" s="107">
        <v>682</v>
      </c>
      <c r="F90" s="107">
        <v>1020</v>
      </c>
      <c r="G90" s="107">
        <v>1356</v>
      </c>
      <c r="H90" s="107">
        <v>6872</v>
      </c>
      <c r="I90" s="107">
        <v>7058</v>
      </c>
      <c r="J90" s="107">
        <v>7431</v>
      </c>
      <c r="K90" s="107">
        <v>7429</v>
      </c>
      <c r="L90" s="107">
        <v>23714</v>
      </c>
      <c r="M90" s="107">
        <v>23811</v>
      </c>
      <c r="N90" s="107">
        <v>23874</v>
      </c>
      <c r="O90" s="107">
        <v>23946</v>
      </c>
      <c r="P90" s="106">
        <v>113</v>
      </c>
      <c r="Q90" s="107">
        <v>1976</v>
      </c>
      <c r="R90" s="107">
        <v>2004</v>
      </c>
      <c r="S90" s="107">
        <v>2047</v>
      </c>
      <c r="T90" s="106">
        <v>72</v>
      </c>
      <c r="U90" s="107">
        <v>272</v>
      </c>
      <c r="V90" s="107">
        <v>437</v>
      </c>
      <c r="W90" s="107">
        <v>771</v>
      </c>
      <c r="X90" s="107">
        <v>153</v>
      </c>
      <c r="Y90" s="107">
        <v>258</v>
      </c>
      <c r="Z90" s="107">
        <v>509</v>
      </c>
      <c r="AA90" s="107">
        <v>1905</v>
      </c>
      <c r="AB90" s="107">
        <v>185</v>
      </c>
      <c r="AC90" s="107">
        <v>564</v>
      </c>
      <c r="AD90" s="107">
        <v>582</v>
      </c>
      <c r="AE90" s="107">
        <v>588</v>
      </c>
      <c r="AF90" s="107">
        <v>3</v>
      </c>
      <c r="AG90" s="107">
        <v>3</v>
      </c>
      <c r="AH90" s="107">
        <v>4</v>
      </c>
      <c r="AI90" s="107">
        <v>1602</v>
      </c>
      <c r="AJ90" s="107">
        <v>0</v>
      </c>
      <c r="AK90" s="107">
        <v>1806</v>
      </c>
    </row>
    <row r="91" spans="2:37" ht="12.9" customHeight="1">
      <c r="B91" s="106" t="s">
        <v>280</v>
      </c>
      <c r="C91" s="106" t="s">
        <v>281</v>
      </c>
      <c r="D91" s="107">
        <v>0</v>
      </c>
      <c r="E91" s="107">
        <v>0</v>
      </c>
      <c r="F91" s="107">
        <v>0</v>
      </c>
      <c r="G91" s="107">
        <v>0</v>
      </c>
      <c r="H91" s="107">
        <v>25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7">
        <v>0</v>
      </c>
      <c r="Y91" s="107">
        <v>0</v>
      </c>
      <c r="Z91" s="107">
        <v>0</v>
      </c>
      <c r="AA91" s="107">
        <v>0</v>
      </c>
      <c r="AB91" s="107">
        <v>0</v>
      </c>
      <c r="AC91" s="107">
        <v>0</v>
      </c>
      <c r="AD91" s="107">
        <v>0</v>
      </c>
      <c r="AE91" s="107">
        <v>0</v>
      </c>
      <c r="AF91" s="107">
        <v>0</v>
      </c>
      <c r="AG91" s="107">
        <v>0</v>
      </c>
      <c r="AH91" s="107">
        <v>0</v>
      </c>
      <c r="AI91" s="107">
        <v>0</v>
      </c>
      <c r="AJ91" s="107">
        <v>0</v>
      </c>
      <c r="AK91" s="107">
        <v>0</v>
      </c>
    </row>
    <row r="92" spans="2:37" ht="12.9" customHeight="1">
      <c r="B92" s="106" t="s">
        <v>681</v>
      </c>
      <c r="C92" s="106" t="s">
        <v>283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</row>
    <row r="93" spans="2:37" ht="12.9" customHeight="1">
      <c r="B93" s="104" t="s">
        <v>682</v>
      </c>
      <c r="C93" s="104" t="s">
        <v>285</v>
      </c>
      <c r="D93" s="105">
        <f t="shared" ref="D93:N93" si="271">D91+D92</f>
        <v>0</v>
      </c>
      <c r="E93" s="105">
        <f t="shared" si="271"/>
        <v>0</v>
      </c>
      <c r="F93" s="105">
        <f t="shared" si="271"/>
        <v>0</v>
      </c>
      <c r="G93" s="105">
        <f t="shared" si="271"/>
        <v>0</v>
      </c>
      <c r="H93" s="105">
        <f t="shared" si="271"/>
        <v>25</v>
      </c>
      <c r="I93" s="105">
        <f t="shared" si="271"/>
        <v>0</v>
      </c>
      <c r="J93" s="105">
        <f t="shared" si="271"/>
        <v>0</v>
      </c>
      <c r="K93" s="105">
        <f t="shared" si="271"/>
        <v>0</v>
      </c>
      <c r="L93" s="105">
        <f t="shared" si="271"/>
        <v>0</v>
      </c>
      <c r="M93" s="105">
        <f t="shared" si="271"/>
        <v>0</v>
      </c>
      <c r="N93" s="105">
        <f t="shared" si="271"/>
        <v>0</v>
      </c>
      <c r="O93" s="105">
        <f t="shared" ref="O93:T93" si="272">O91+O92</f>
        <v>0</v>
      </c>
      <c r="P93" s="105">
        <f t="shared" si="272"/>
        <v>0</v>
      </c>
      <c r="Q93" s="105">
        <f t="shared" si="272"/>
        <v>0</v>
      </c>
      <c r="R93" s="105">
        <f t="shared" si="272"/>
        <v>0</v>
      </c>
      <c r="S93" s="105">
        <f t="shared" si="272"/>
        <v>0</v>
      </c>
      <c r="T93" s="105">
        <f t="shared" si="272"/>
        <v>0</v>
      </c>
      <c r="U93" s="105">
        <f t="shared" ref="U93:W93" si="273">U91+U92</f>
        <v>0</v>
      </c>
      <c r="V93" s="105">
        <f t="shared" si="273"/>
        <v>0</v>
      </c>
      <c r="W93" s="105">
        <f t="shared" si="273"/>
        <v>0</v>
      </c>
      <c r="X93" s="105">
        <f t="shared" ref="X93:Y93" si="274">X91+X92</f>
        <v>0</v>
      </c>
      <c r="Y93" s="105">
        <f t="shared" si="274"/>
        <v>0</v>
      </c>
      <c r="Z93" s="105">
        <f t="shared" ref="Z93:AA93" si="275">Z91+Z92</f>
        <v>0</v>
      </c>
      <c r="AA93" s="105">
        <f t="shared" si="275"/>
        <v>0</v>
      </c>
      <c r="AB93" s="105">
        <f t="shared" ref="AB93:AC93" si="276">AB91+AB92</f>
        <v>0</v>
      </c>
      <c r="AC93" s="105">
        <f t="shared" si="276"/>
        <v>0</v>
      </c>
      <c r="AD93" s="105">
        <f t="shared" ref="AD93:AE93" si="277">AD91+AD92</f>
        <v>0</v>
      </c>
      <c r="AE93" s="105">
        <f t="shared" si="277"/>
        <v>0</v>
      </c>
      <c r="AF93" s="105">
        <f t="shared" ref="AF93:AG93" si="278">AF91+AF92</f>
        <v>0</v>
      </c>
      <c r="AG93" s="105">
        <f t="shared" si="278"/>
        <v>0</v>
      </c>
      <c r="AH93" s="105">
        <f t="shared" ref="AH93:AJ93" si="279">AH91+AH92</f>
        <v>0</v>
      </c>
      <c r="AI93" s="105">
        <f t="shared" si="279"/>
        <v>0</v>
      </c>
      <c r="AJ93" s="105">
        <f t="shared" si="279"/>
        <v>0</v>
      </c>
      <c r="AK93" s="105">
        <f t="shared" ref="AK93" si="280">AK91+AK92</f>
        <v>0</v>
      </c>
    </row>
    <row r="94" spans="2:37" ht="12.9" customHeight="1">
      <c r="B94" s="104" t="s">
        <v>683</v>
      </c>
      <c r="C94" s="104" t="s">
        <v>684</v>
      </c>
      <c r="D94" s="105">
        <f>D82+D85+D88+D93+D87</f>
        <v>27736</v>
      </c>
      <c r="E94" s="105">
        <f t="shared" ref="E94:O94" si="281">E82+E85+E88+E93+E87+E86</f>
        <v>70603</v>
      </c>
      <c r="F94" s="105">
        <f t="shared" si="281"/>
        <v>117865</v>
      </c>
      <c r="G94" s="105">
        <f t="shared" si="281"/>
        <v>393706</v>
      </c>
      <c r="H94" s="105">
        <f t="shared" si="281"/>
        <v>101862</v>
      </c>
      <c r="I94" s="105">
        <f t="shared" si="281"/>
        <v>177506</v>
      </c>
      <c r="J94" s="105">
        <f t="shared" si="281"/>
        <v>209406</v>
      </c>
      <c r="K94" s="105">
        <f t="shared" si="281"/>
        <v>398730</v>
      </c>
      <c r="L94" s="105">
        <f t="shared" si="281"/>
        <v>86999</v>
      </c>
      <c r="M94" s="105">
        <f t="shared" si="281"/>
        <v>195950</v>
      </c>
      <c r="N94" s="105">
        <f t="shared" si="281"/>
        <v>299866</v>
      </c>
      <c r="O94" s="105">
        <f t="shared" si="281"/>
        <v>371642</v>
      </c>
      <c r="P94" s="105">
        <f t="shared" ref="P94:U94" si="282">P82+P85+P88+P93+P87+P86</f>
        <v>41768</v>
      </c>
      <c r="Q94" s="105">
        <f t="shared" si="282"/>
        <v>80329</v>
      </c>
      <c r="R94" s="105">
        <f t="shared" si="282"/>
        <v>127169</v>
      </c>
      <c r="S94" s="105">
        <f t="shared" si="282"/>
        <v>103234</v>
      </c>
      <c r="T94" s="105">
        <f t="shared" si="282"/>
        <v>-2310</v>
      </c>
      <c r="U94" s="105">
        <f t="shared" si="282"/>
        <v>-117932</v>
      </c>
      <c r="V94" s="105">
        <f t="shared" ref="V94:W94" si="283">V82+V85+V88+V93+V87+V86</f>
        <v>-201830</v>
      </c>
      <c r="W94" s="105">
        <f t="shared" si="283"/>
        <v>-256617</v>
      </c>
      <c r="X94" s="105">
        <f t="shared" ref="X94:Y94" si="284">X82+X85+X88+X93+X87+X86</f>
        <v>174806</v>
      </c>
      <c r="Y94" s="105">
        <f t="shared" si="284"/>
        <v>307624</v>
      </c>
      <c r="Z94" s="105">
        <f t="shared" ref="Z94:AA94" si="285">Z82+Z85+Z88+Z93+Z87+Z86</f>
        <v>428577</v>
      </c>
      <c r="AA94" s="105">
        <f t="shared" si="285"/>
        <v>586346</v>
      </c>
      <c r="AB94" s="105">
        <f t="shared" ref="AB94:AC94" si="286">AB82+AB85+AB88+AB93+AB87+AB86</f>
        <v>187498</v>
      </c>
      <c r="AC94" s="105">
        <f t="shared" si="286"/>
        <v>375413</v>
      </c>
      <c r="AD94" s="105">
        <f t="shared" ref="AD94:AE94" si="287">AD82+AD85+AD88+AD93+AD87+AD86</f>
        <v>560396</v>
      </c>
      <c r="AE94" s="105">
        <f t="shared" si="287"/>
        <v>765682</v>
      </c>
      <c r="AF94" s="105">
        <f t="shared" ref="AF94:AG94" si="288">AF82+AF85+AF88+AF93+AF87+AF86</f>
        <v>204589</v>
      </c>
      <c r="AG94" s="105">
        <f t="shared" si="288"/>
        <v>450762</v>
      </c>
      <c r="AH94" s="105">
        <f t="shared" ref="AH94:AJ94" si="289">AH82+AH85+AH88+AH93+AH87+AH86</f>
        <v>686073</v>
      </c>
      <c r="AI94" s="105">
        <f t="shared" si="289"/>
        <v>922707</v>
      </c>
      <c r="AJ94" s="105">
        <f t="shared" si="289"/>
        <v>283026</v>
      </c>
      <c r="AK94" s="105">
        <f t="shared" ref="AK94" si="290">AK82+AK85+AK88+AK93+AK87+AK86</f>
        <v>591147</v>
      </c>
    </row>
    <row r="95" spans="2:37" ht="12.9" customHeight="1">
      <c r="B95" s="106" t="s">
        <v>290</v>
      </c>
      <c r="C95" s="106" t="s">
        <v>291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0</v>
      </c>
      <c r="AA95" s="107">
        <v>0</v>
      </c>
      <c r="AB95" s="107">
        <v>0</v>
      </c>
      <c r="AC95" s="107">
        <v>0</v>
      </c>
      <c r="AD95" s="107">
        <v>0</v>
      </c>
      <c r="AE95" s="107">
        <v>0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</v>
      </c>
    </row>
    <row r="96" spans="2:37" ht="12.9" customHeight="1">
      <c r="B96" s="106" t="s">
        <v>685</v>
      </c>
      <c r="C96" s="106" t="s">
        <v>293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</row>
    <row r="97" spans="2:37" ht="12.9" customHeight="1">
      <c r="B97" s="106" t="s">
        <v>294</v>
      </c>
      <c r="C97" s="106" t="s">
        <v>295</v>
      </c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>
        <v>0</v>
      </c>
      <c r="T97" s="107">
        <v>0</v>
      </c>
      <c r="U97" s="107">
        <v>0</v>
      </c>
      <c r="V97" s="107">
        <v>0</v>
      </c>
      <c r="W97" s="107">
        <v>0</v>
      </c>
      <c r="X97" s="107">
        <v>0</v>
      </c>
      <c r="Y97" s="107">
        <v>0</v>
      </c>
      <c r="Z97" s="107">
        <v>0</v>
      </c>
      <c r="AA97" s="107">
        <v>0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07">
        <v>0</v>
      </c>
      <c r="AI97" s="107">
        <v>0</v>
      </c>
      <c r="AJ97" s="107">
        <v>0</v>
      </c>
      <c r="AK97" s="107">
        <v>0</v>
      </c>
    </row>
    <row r="98" spans="2:37" ht="12.9" customHeight="1">
      <c r="B98" s="104" t="s">
        <v>686</v>
      </c>
      <c r="C98" s="104" t="s">
        <v>687</v>
      </c>
      <c r="D98" s="105">
        <f t="shared" ref="D98:N98" si="291">D94+D95+D96</f>
        <v>27736</v>
      </c>
      <c r="E98" s="105">
        <f t="shared" si="291"/>
        <v>70603</v>
      </c>
      <c r="F98" s="105">
        <f t="shared" si="291"/>
        <v>117865</v>
      </c>
      <c r="G98" s="105">
        <f t="shared" si="291"/>
        <v>393706</v>
      </c>
      <c r="H98" s="105">
        <f t="shared" si="291"/>
        <v>101862</v>
      </c>
      <c r="I98" s="105">
        <f t="shared" si="291"/>
        <v>177506</v>
      </c>
      <c r="J98" s="105">
        <f t="shared" si="291"/>
        <v>209406</v>
      </c>
      <c r="K98" s="105">
        <f t="shared" si="291"/>
        <v>398730</v>
      </c>
      <c r="L98" s="105">
        <f t="shared" si="291"/>
        <v>86999</v>
      </c>
      <c r="M98" s="105">
        <f t="shared" si="291"/>
        <v>195950</v>
      </c>
      <c r="N98" s="105">
        <f t="shared" si="291"/>
        <v>299866</v>
      </c>
      <c r="O98" s="105">
        <f t="shared" ref="O98:T98" si="292">O94+O95+O96</f>
        <v>371642</v>
      </c>
      <c r="P98" s="105">
        <f t="shared" si="292"/>
        <v>41768</v>
      </c>
      <c r="Q98" s="105">
        <f t="shared" si="292"/>
        <v>80329</v>
      </c>
      <c r="R98" s="105">
        <f t="shared" si="292"/>
        <v>127169</v>
      </c>
      <c r="S98" s="105">
        <f t="shared" si="292"/>
        <v>103234</v>
      </c>
      <c r="T98" s="105">
        <f t="shared" si="292"/>
        <v>-2310</v>
      </c>
      <c r="U98" s="105">
        <f t="shared" ref="U98:V98" si="293">U94+U95+U96</f>
        <v>-117932</v>
      </c>
      <c r="V98" s="105">
        <f t="shared" si="293"/>
        <v>-201830</v>
      </c>
      <c r="W98" s="105">
        <f t="shared" ref="W98:X98" si="294">W94+W95+W96</f>
        <v>-256617</v>
      </c>
      <c r="X98" s="105">
        <f t="shared" si="294"/>
        <v>174806</v>
      </c>
      <c r="Y98" s="105">
        <f t="shared" ref="Y98:AA98" si="295">Y94+Y95+Y96</f>
        <v>307624</v>
      </c>
      <c r="Z98" s="105">
        <f t="shared" si="295"/>
        <v>428577</v>
      </c>
      <c r="AA98" s="105">
        <f t="shared" si="295"/>
        <v>586346</v>
      </c>
      <c r="AB98" s="105">
        <f t="shared" ref="AB98:AC98" si="296">AB94+AB95+AB96</f>
        <v>187498</v>
      </c>
      <c r="AC98" s="105">
        <f t="shared" si="296"/>
        <v>375413</v>
      </c>
      <c r="AD98" s="105">
        <f t="shared" ref="AD98:AE98" si="297">AD94+AD95+AD96</f>
        <v>560396</v>
      </c>
      <c r="AE98" s="105">
        <f t="shared" si="297"/>
        <v>765682</v>
      </c>
      <c r="AF98" s="105">
        <f t="shared" ref="AF98:AG98" si="298">AF94+AF95+AF96</f>
        <v>204589</v>
      </c>
      <c r="AG98" s="105">
        <f t="shared" si="298"/>
        <v>450762</v>
      </c>
      <c r="AH98" s="105">
        <f t="shared" ref="AH98:AJ98" si="299">AH94+AH95+AH96</f>
        <v>686073</v>
      </c>
      <c r="AI98" s="105">
        <f t="shared" si="299"/>
        <v>922707</v>
      </c>
      <c r="AJ98" s="105">
        <f t="shared" si="299"/>
        <v>283026</v>
      </c>
      <c r="AK98" s="105">
        <f t="shared" ref="AK98" si="300">AK94+AK95+AK96</f>
        <v>591147</v>
      </c>
    </row>
    <row r="99" spans="2:37" ht="12.9" customHeight="1">
      <c r="B99" s="106" t="s">
        <v>288</v>
      </c>
      <c r="C99" s="106" t="s">
        <v>289</v>
      </c>
      <c r="D99" s="107">
        <v>-1317</v>
      </c>
      <c r="E99" s="107">
        <v>-2558</v>
      </c>
      <c r="F99" s="107">
        <v>-3765</v>
      </c>
      <c r="G99" s="107">
        <v>-4957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7">
        <v>0</v>
      </c>
      <c r="Y99" s="107">
        <v>0</v>
      </c>
      <c r="Z99" s="107">
        <v>0</v>
      </c>
      <c r="AA99" s="107">
        <v>0</v>
      </c>
      <c r="AB99" s="107">
        <v>0</v>
      </c>
      <c r="AC99" s="107">
        <v>0</v>
      </c>
      <c r="AD99" s="107">
        <v>0</v>
      </c>
      <c r="AE99" s="107">
        <v>0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</row>
    <row r="100" spans="2:37" ht="12.9" customHeight="1">
      <c r="B100" s="104" t="s">
        <v>298</v>
      </c>
      <c r="C100" s="104" t="s">
        <v>688</v>
      </c>
      <c r="D100" s="105">
        <f t="shared" ref="D100:N100" si="301">D98+D99</f>
        <v>26419</v>
      </c>
      <c r="E100" s="105">
        <f t="shared" si="301"/>
        <v>68045</v>
      </c>
      <c r="F100" s="105">
        <f t="shared" si="301"/>
        <v>114100</v>
      </c>
      <c r="G100" s="105">
        <f t="shared" si="301"/>
        <v>388749</v>
      </c>
      <c r="H100" s="105">
        <f t="shared" si="301"/>
        <v>101862</v>
      </c>
      <c r="I100" s="105">
        <f t="shared" si="301"/>
        <v>177506</v>
      </c>
      <c r="J100" s="105">
        <f t="shared" si="301"/>
        <v>209406</v>
      </c>
      <c r="K100" s="105">
        <f t="shared" si="301"/>
        <v>398730</v>
      </c>
      <c r="L100" s="105">
        <f t="shared" si="301"/>
        <v>86999</v>
      </c>
      <c r="M100" s="105">
        <f t="shared" si="301"/>
        <v>195950</v>
      </c>
      <c r="N100" s="105">
        <f t="shared" si="301"/>
        <v>299866</v>
      </c>
      <c r="O100" s="105">
        <f t="shared" ref="O100:T100" si="302">O98+O99</f>
        <v>371642</v>
      </c>
      <c r="P100" s="105">
        <f t="shared" si="302"/>
        <v>41768</v>
      </c>
      <c r="Q100" s="105">
        <f t="shared" si="302"/>
        <v>80329</v>
      </c>
      <c r="R100" s="105">
        <f t="shared" si="302"/>
        <v>127169</v>
      </c>
      <c r="S100" s="105">
        <f t="shared" si="302"/>
        <v>103234</v>
      </c>
      <c r="T100" s="105">
        <f t="shared" si="302"/>
        <v>-2310</v>
      </c>
      <c r="U100" s="105">
        <f t="shared" ref="U100:V100" si="303">U98+U99</f>
        <v>-117932</v>
      </c>
      <c r="V100" s="105">
        <f t="shared" si="303"/>
        <v>-201830</v>
      </c>
      <c r="W100" s="105">
        <f t="shared" ref="W100:X100" si="304">W98+W99</f>
        <v>-256617</v>
      </c>
      <c r="X100" s="105">
        <f t="shared" si="304"/>
        <v>174806</v>
      </c>
      <c r="Y100" s="105">
        <f t="shared" ref="Y100:AA100" si="305">Y98+Y99</f>
        <v>307624</v>
      </c>
      <c r="Z100" s="105">
        <f t="shared" si="305"/>
        <v>428577</v>
      </c>
      <c r="AA100" s="105">
        <f t="shared" si="305"/>
        <v>586346</v>
      </c>
      <c r="AB100" s="105">
        <f t="shared" ref="AB100:AC100" si="306">AB98+AB99</f>
        <v>187498</v>
      </c>
      <c r="AC100" s="105">
        <f t="shared" si="306"/>
        <v>375413</v>
      </c>
      <c r="AD100" s="105">
        <f t="shared" ref="AD100:AE100" si="307">AD98+AD99</f>
        <v>560396</v>
      </c>
      <c r="AE100" s="105">
        <f t="shared" si="307"/>
        <v>765682</v>
      </c>
      <c r="AF100" s="105">
        <f t="shared" ref="AF100:AG100" si="308">AF98+AF99</f>
        <v>204589</v>
      </c>
      <c r="AG100" s="105">
        <f t="shared" si="308"/>
        <v>450762</v>
      </c>
      <c r="AH100" s="105">
        <f t="shared" ref="AH100:AJ100" si="309">AH98+AH99</f>
        <v>686073</v>
      </c>
      <c r="AI100" s="105">
        <f t="shared" si="309"/>
        <v>922707</v>
      </c>
      <c r="AJ100" s="105">
        <f t="shared" si="309"/>
        <v>283026</v>
      </c>
      <c r="AK100" s="105">
        <f t="shared" ref="AK100" si="310">AK98+AK99</f>
        <v>591147</v>
      </c>
    </row>
    <row r="101" spans="2:37" ht="12.9" customHeight="1">
      <c r="B101" s="106" t="s">
        <v>300</v>
      </c>
      <c r="C101" s="106" t="s">
        <v>301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</row>
    <row r="102" spans="2:37" ht="12.9" customHeight="1">
      <c r="B102" s="104" t="s">
        <v>689</v>
      </c>
      <c r="C102" s="104" t="s">
        <v>690</v>
      </c>
      <c r="D102" s="105">
        <f t="shared" ref="D102:N102" si="311">D100+D101</f>
        <v>26419</v>
      </c>
      <c r="E102" s="105">
        <f t="shared" si="311"/>
        <v>68045</v>
      </c>
      <c r="F102" s="105">
        <f t="shared" si="311"/>
        <v>114100</v>
      </c>
      <c r="G102" s="105">
        <f t="shared" si="311"/>
        <v>388749</v>
      </c>
      <c r="H102" s="105">
        <f t="shared" si="311"/>
        <v>101862</v>
      </c>
      <c r="I102" s="105">
        <f t="shared" si="311"/>
        <v>177506</v>
      </c>
      <c r="J102" s="105">
        <f t="shared" si="311"/>
        <v>209406</v>
      </c>
      <c r="K102" s="105">
        <f t="shared" si="311"/>
        <v>398730</v>
      </c>
      <c r="L102" s="105">
        <f t="shared" si="311"/>
        <v>86999</v>
      </c>
      <c r="M102" s="105">
        <f t="shared" si="311"/>
        <v>195950</v>
      </c>
      <c r="N102" s="105">
        <f t="shared" si="311"/>
        <v>299866</v>
      </c>
      <c r="O102" s="105">
        <f t="shared" ref="O102:T102" si="312">O100+O101</f>
        <v>371642</v>
      </c>
      <c r="P102" s="105">
        <f t="shared" si="312"/>
        <v>41768</v>
      </c>
      <c r="Q102" s="105">
        <f t="shared" si="312"/>
        <v>80329</v>
      </c>
      <c r="R102" s="105">
        <f t="shared" si="312"/>
        <v>127169</v>
      </c>
      <c r="S102" s="105">
        <f t="shared" si="312"/>
        <v>103234</v>
      </c>
      <c r="T102" s="105">
        <f t="shared" si="312"/>
        <v>-2310</v>
      </c>
      <c r="U102" s="105">
        <f t="shared" ref="U102:V102" si="313">U100+U101</f>
        <v>-117932</v>
      </c>
      <c r="V102" s="105">
        <f t="shared" si="313"/>
        <v>-201830</v>
      </c>
      <c r="W102" s="105">
        <f t="shared" ref="W102:X102" si="314">W100+W101</f>
        <v>-256617</v>
      </c>
      <c r="X102" s="105">
        <f t="shared" si="314"/>
        <v>174806</v>
      </c>
      <c r="Y102" s="105">
        <f t="shared" ref="Y102:AA102" si="315">Y100+Y101</f>
        <v>307624</v>
      </c>
      <c r="Z102" s="105">
        <f t="shared" si="315"/>
        <v>428577</v>
      </c>
      <c r="AA102" s="105">
        <f t="shared" si="315"/>
        <v>586346</v>
      </c>
      <c r="AB102" s="105">
        <f t="shared" ref="AB102:AC102" si="316">AB100+AB101</f>
        <v>187498</v>
      </c>
      <c r="AC102" s="105">
        <f t="shared" si="316"/>
        <v>375413</v>
      </c>
      <c r="AD102" s="105">
        <f t="shared" ref="AD102:AE102" si="317">AD100+AD101</f>
        <v>560396</v>
      </c>
      <c r="AE102" s="105">
        <f t="shared" si="317"/>
        <v>765682</v>
      </c>
      <c r="AF102" s="105">
        <f t="shared" ref="AF102:AG102" si="318">AF100+AF101</f>
        <v>204589</v>
      </c>
      <c r="AG102" s="105">
        <f t="shared" si="318"/>
        <v>450762</v>
      </c>
      <c r="AH102" s="105">
        <f t="shared" ref="AH102:AJ102" si="319">AH100+AH101</f>
        <v>686073</v>
      </c>
      <c r="AI102" s="105">
        <f t="shared" si="319"/>
        <v>922707</v>
      </c>
      <c r="AJ102" s="105">
        <f t="shared" si="319"/>
        <v>283026</v>
      </c>
      <c r="AK102" s="105">
        <f t="shared" ref="AK102" si="320">AK100+AK101</f>
        <v>591147</v>
      </c>
    </row>
    <row r="103" spans="2:37" ht="12.9" customHeight="1">
      <c r="B103" s="106" t="s">
        <v>691</v>
      </c>
      <c r="C103" s="106" t="s">
        <v>692</v>
      </c>
      <c r="D103" s="105">
        <v>0</v>
      </c>
      <c r="E103" s="105">
        <v>0</v>
      </c>
      <c r="F103" s="105">
        <v>0</v>
      </c>
      <c r="G103" s="105">
        <v>0</v>
      </c>
      <c r="H103" s="105">
        <v>0</v>
      </c>
      <c r="I103" s="105">
        <v>0</v>
      </c>
      <c r="J103" s="105">
        <v>0</v>
      </c>
      <c r="K103" s="105">
        <v>0</v>
      </c>
      <c r="L103" s="105">
        <v>0</v>
      </c>
      <c r="M103" s="105">
        <v>0</v>
      </c>
      <c r="N103" s="105">
        <v>0</v>
      </c>
      <c r="O103" s="105">
        <v>0</v>
      </c>
      <c r="P103" s="105">
        <v>0</v>
      </c>
      <c r="Q103" s="105">
        <v>0</v>
      </c>
      <c r="R103" s="105">
        <v>0</v>
      </c>
      <c r="S103" s="105">
        <v>0</v>
      </c>
      <c r="T103" s="105">
        <v>0</v>
      </c>
      <c r="U103" s="105">
        <v>0</v>
      </c>
      <c r="V103" s="105">
        <v>0</v>
      </c>
      <c r="W103" s="105">
        <v>0</v>
      </c>
      <c r="X103" s="105">
        <v>0</v>
      </c>
      <c r="Y103" s="105">
        <v>0</v>
      </c>
      <c r="Z103" s="105">
        <v>0</v>
      </c>
      <c r="AA103" s="105">
        <v>0</v>
      </c>
      <c r="AB103" s="105">
        <v>0</v>
      </c>
      <c r="AC103" s="105">
        <v>0</v>
      </c>
      <c r="AD103" s="105">
        <v>0</v>
      </c>
      <c r="AE103" s="105">
        <v>0</v>
      </c>
      <c r="AF103" s="105">
        <v>0</v>
      </c>
      <c r="AG103" s="105">
        <v>0</v>
      </c>
      <c r="AH103" s="105">
        <v>0</v>
      </c>
      <c r="AI103" s="105">
        <v>0</v>
      </c>
      <c r="AJ103" s="105">
        <v>0</v>
      </c>
      <c r="AK103" s="105">
        <v>0</v>
      </c>
    </row>
    <row r="104" spans="2:37" ht="12.9" customHeight="1">
      <c r="B104" s="104" t="s">
        <v>693</v>
      </c>
      <c r="C104" s="104" t="s">
        <v>694</v>
      </c>
      <c r="D104" s="105">
        <f>D102+D103</f>
        <v>26419</v>
      </c>
      <c r="E104" s="105">
        <f t="shared" ref="E104:R104" si="321">E102+E103</f>
        <v>68045</v>
      </c>
      <c r="F104" s="105">
        <f t="shared" si="321"/>
        <v>114100</v>
      </c>
      <c r="G104" s="105">
        <f t="shared" si="321"/>
        <v>388749</v>
      </c>
      <c r="H104" s="105">
        <f t="shared" si="321"/>
        <v>101862</v>
      </c>
      <c r="I104" s="105">
        <f t="shared" si="321"/>
        <v>177506</v>
      </c>
      <c r="J104" s="105">
        <f t="shared" si="321"/>
        <v>209406</v>
      </c>
      <c r="K104" s="105">
        <f t="shared" si="321"/>
        <v>398730</v>
      </c>
      <c r="L104" s="105">
        <f t="shared" si="321"/>
        <v>86999</v>
      </c>
      <c r="M104" s="105">
        <f t="shared" si="321"/>
        <v>195950</v>
      </c>
      <c r="N104" s="105">
        <f t="shared" si="321"/>
        <v>299866</v>
      </c>
      <c r="O104" s="105">
        <f t="shared" si="321"/>
        <v>371642</v>
      </c>
      <c r="P104" s="105">
        <f t="shared" si="321"/>
        <v>41768</v>
      </c>
      <c r="Q104" s="105">
        <f t="shared" si="321"/>
        <v>80329</v>
      </c>
      <c r="R104" s="105">
        <f t="shared" si="321"/>
        <v>127169</v>
      </c>
      <c r="S104" s="105">
        <f>S102+S103</f>
        <v>103234</v>
      </c>
      <c r="T104" s="105">
        <f t="shared" ref="T104:U104" si="322">T102+T103</f>
        <v>-2310</v>
      </c>
      <c r="U104" s="105">
        <f t="shared" si="322"/>
        <v>-117932</v>
      </c>
      <c r="V104" s="105">
        <f t="shared" ref="V104:W104" si="323">V102+V103</f>
        <v>-201830</v>
      </c>
      <c r="W104" s="105">
        <f t="shared" si="323"/>
        <v>-256617</v>
      </c>
      <c r="X104" s="105">
        <f t="shared" ref="X104:Y104" si="324">X102+X103</f>
        <v>174806</v>
      </c>
      <c r="Y104" s="105">
        <f t="shared" si="324"/>
        <v>307624</v>
      </c>
      <c r="Z104" s="105">
        <f t="shared" ref="Z104:AA104" si="325">Z102+Z103</f>
        <v>428577</v>
      </c>
      <c r="AA104" s="105">
        <f t="shared" si="325"/>
        <v>586346</v>
      </c>
      <c r="AB104" s="105">
        <f t="shared" ref="AB104:AC104" si="326">AB102+AB103</f>
        <v>187498</v>
      </c>
      <c r="AC104" s="105">
        <f t="shared" si="326"/>
        <v>375413</v>
      </c>
      <c r="AD104" s="105">
        <f t="shared" ref="AD104:AE104" si="327">AD102+AD103</f>
        <v>560396</v>
      </c>
      <c r="AE104" s="105">
        <f t="shared" si="327"/>
        <v>765682</v>
      </c>
      <c r="AF104" s="105">
        <f t="shared" ref="AF104:AG104" si="328">AF102+AF103</f>
        <v>204589</v>
      </c>
      <c r="AG104" s="105">
        <f t="shared" si="328"/>
        <v>450762</v>
      </c>
      <c r="AH104" s="105">
        <f t="shared" ref="AH104:AJ104" si="329">AH102+AH103</f>
        <v>686073</v>
      </c>
      <c r="AI104" s="105">
        <f t="shared" si="329"/>
        <v>922707</v>
      </c>
      <c r="AJ104" s="105">
        <f t="shared" si="329"/>
        <v>283026</v>
      </c>
      <c r="AK104" s="105">
        <f t="shared" ref="AK104" si="330">AK102+AK103</f>
        <v>591147</v>
      </c>
    </row>
    <row r="105" spans="2:37" ht="12.9" customHeight="1">
      <c r="B105" s="106" t="s">
        <v>695</v>
      </c>
      <c r="C105" s="106" t="s">
        <v>510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6">
        <v>0</v>
      </c>
      <c r="L105" s="106">
        <v>0</v>
      </c>
      <c r="M105" s="107">
        <v>0</v>
      </c>
      <c r="N105" s="107">
        <v>0</v>
      </c>
      <c r="O105" s="106">
        <v>0</v>
      </c>
      <c r="P105" s="106">
        <v>0</v>
      </c>
      <c r="Q105" s="107">
        <v>0</v>
      </c>
      <c r="R105" s="107">
        <v>0</v>
      </c>
      <c r="S105" s="107">
        <v>0</v>
      </c>
      <c r="T105" s="106">
        <v>0</v>
      </c>
      <c r="U105" s="107">
        <v>0</v>
      </c>
      <c r="V105" s="107">
        <v>0</v>
      </c>
      <c r="W105" s="107">
        <v>0</v>
      </c>
      <c r="X105" s="107">
        <v>0</v>
      </c>
      <c r="Y105" s="107">
        <v>0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0</v>
      </c>
      <c r="AF105" s="107">
        <v>0</v>
      </c>
      <c r="AG105" s="107">
        <v>0</v>
      </c>
      <c r="AH105" s="107">
        <v>0</v>
      </c>
      <c r="AI105" s="107">
        <v>0</v>
      </c>
      <c r="AJ105" s="107">
        <v>0</v>
      </c>
      <c r="AK105" s="107">
        <v>0</v>
      </c>
    </row>
    <row r="106" spans="2:37" ht="12.9" customHeight="1">
      <c r="B106" s="106" t="s">
        <v>696</v>
      </c>
      <c r="C106" s="106" t="s">
        <v>117</v>
      </c>
      <c r="D106" s="107">
        <v>46944</v>
      </c>
      <c r="E106" s="107">
        <v>44057</v>
      </c>
      <c r="F106" s="107">
        <v>43910</v>
      </c>
      <c r="G106" s="107">
        <v>46985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0</v>
      </c>
    </row>
    <row r="107" spans="2:37" ht="12.9" customHeight="1">
      <c r="B107" s="106" t="s">
        <v>697</v>
      </c>
      <c r="C107" s="106" t="s">
        <v>698</v>
      </c>
      <c r="D107" s="107">
        <v>13347</v>
      </c>
      <c r="E107" s="107">
        <v>11431</v>
      </c>
      <c r="F107" s="107">
        <v>11898</v>
      </c>
      <c r="G107" s="107">
        <v>10951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</row>
    <row r="108" spans="2:37" ht="12.9" customHeight="1">
      <c r="Q108" s="86"/>
      <c r="R108" s="86"/>
      <c r="S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</row>
    <row r="109" spans="2:37" ht="12.9" customHeight="1">
      <c r="B109" s="83" t="s">
        <v>702</v>
      </c>
      <c r="C109" s="83" t="s">
        <v>703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7"/>
      <c r="R109" s="87"/>
      <c r="S109" s="87"/>
      <c r="T109" s="84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</row>
    <row r="110" spans="2:37" ht="12.9" customHeight="1">
      <c r="B110" s="104" t="s">
        <v>663</v>
      </c>
      <c r="C110" s="104" t="s">
        <v>664</v>
      </c>
      <c r="D110" s="105">
        <f t="shared" ref="D110:O110" si="331">D111+D112+D113</f>
        <v>737652</v>
      </c>
      <c r="E110" s="105">
        <f t="shared" si="331"/>
        <v>1500940</v>
      </c>
      <c r="F110" s="105">
        <f t="shared" si="331"/>
        <v>2283636</v>
      </c>
      <c r="G110" s="105">
        <f t="shared" si="331"/>
        <v>3084524</v>
      </c>
      <c r="H110" s="105">
        <f t="shared" si="331"/>
        <v>803807</v>
      </c>
      <c r="I110" s="105">
        <f t="shared" si="331"/>
        <v>1633661</v>
      </c>
      <c r="J110" s="105">
        <f t="shared" si="331"/>
        <v>2436672</v>
      </c>
      <c r="K110" s="105">
        <f t="shared" si="331"/>
        <v>3184344</v>
      </c>
      <c r="L110" s="105">
        <f t="shared" si="331"/>
        <v>776884</v>
      </c>
      <c r="M110" s="105">
        <f t="shared" si="331"/>
        <v>1498865</v>
      </c>
      <c r="N110" s="105">
        <f t="shared" si="331"/>
        <v>2181980</v>
      </c>
      <c r="O110" s="105">
        <f t="shared" si="331"/>
        <v>2848726</v>
      </c>
      <c r="P110" s="105">
        <f t="shared" ref="P110:U110" si="332">P111+P112+P113</f>
        <v>670178</v>
      </c>
      <c r="Q110" s="105">
        <f t="shared" si="332"/>
        <v>1336837</v>
      </c>
      <c r="R110" s="105">
        <f t="shared" si="332"/>
        <v>2040357</v>
      </c>
      <c r="S110" s="105">
        <f t="shared" si="332"/>
        <v>2798234</v>
      </c>
      <c r="T110" s="105">
        <f t="shared" si="332"/>
        <v>862351</v>
      </c>
      <c r="U110" s="105">
        <f t="shared" si="332"/>
        <v>1834112</v>
      </c>
      <c r="V110" s="105">
        <f t="shared" ref="V110:W110" si="333">V111+V112+V113</f>
        <v>2420787</v>
      </c>
      <c r="W110" s="105">
        <f t="shared" si="333"/>
        <v>3559871</v>
      </c>
      <c r="X110" s="105">
        <f t="shared" ref="X110:Y110" si="334">X111+X112+X113</f>
        <v>1103062</v>
      </c>
      <c r="Y110" s="105">
        <f t="shared" si="334"/>
        <v>2263941</v>
      </c>
      <c r="Z110" s="105">
        <f t="shared" ref="Z110:AA110" si="335">Z111+Z112+Z113</f>
        <v>3483178</v>
      </c>
      <c r="AA110" s="105">
        <f t="shared" si="335"/>
        <v>4772370</v>
      </c>
      <c r="AB110" s="105">
        <f t="shared" ref="AB110:AC110" si="336">AB111+AB112+AB113</f>
        <v>1269409</v>
      </c>
      <c r="AC110" s="105">
        <f t="shared" si="336"/>
        <v>2513674</v>
      </c>
      <c r="AD110" s="105">
        <f t="shared" ref="AD110:AE110" si="337">AD111+AD112+AD113</f>
        <v>3871742</v>
      </c>
      <c r="AE110" s="105">
        <f t="shared" si="337"/>
        <v>5183711</v>
      </c>
      <c r="AF110" s="105">
        <f t="shared" ref="AF110:AG110" si="338">AF111+AF112+AF113</f>
        <v>1284780</v>
      </c>
      <c r="AG110" s="105">
        <f t="shared" si="338"/>
        <v>2573927</v>
      </c>
      <c r="AH110" s="105">
        <f t="shared" ref="AH110:AJ110" si="339">AH111+AH112+AH113</f>
        <v>3870057</v>
      </c>
      <c r="AI110" s="105">
        <f t="shared" si="339"/>
        <v>5134891</v>
      </c>
      <c r="AJ110" s="105">
        <f t="shared" si="339"/>
        <v>1248230</v>
      </c>
      <c r="AK110" s="105">
        <f t="shared" ref="AK110" si="340">AK111+AK112+AK113</f>
        <v>2370651</v>
      </c>
    </row>
    <row r="111" spans="2:37" ht="12.9" customHeight="1">
      <c r="B111" s="106" t="s">
        <v>665</v>
      </c>
      <c r="C111" s="106" t="s">
        <v>666</v>
      </c>
      <c r="D111" s="107">
        <f t="shared" ref="D111:S111" si="341">D6+D41+D76</f>
        <v>912897</v>
      </c>
      <c r="E111" s="107">
        <f t="shared" si="341"/>
        <v>1852496</v>
      </c>
      <c r="F111" s="107">
        <f t="shared" si="341"/>
        <v>2810476</v>
      </c>
      <c r="G111" s="107">
        <f t="shared" si="341"/>
        <v>3805457</v>
      </c>
      <c r="H111" s="107">
        <f t="shared" si="341"/>
        <v>986612</v>
      </c>
      <c r="I111" s="107">
        <f t="shared" si="341"/>
        <v>1998196</v>
      </c>
      <c r="J111" s="107">
        <f t="shared" si="341"/>
        <v>2983371</v>
      </c>
      <c r="K111" s="107">
        <f t="shared" si="341"/>
        <v>3908665</v>
      </c>
      <c r="L111" s="107">
        <f t="shared" si="341"/>
        <v>937951</v>
      </c>
      <c r="M111" s="107">
        <f t="shared" si="341"/>
        <v>1756968</v>
      </c>
      <c r="N111" s="107">
        <f t="shared" si="341"/>
        <v>2483553</v>
      </c>
      <c r="O111" s="107">
        <f t="shared" si="341"/>
        <v>3159045</v>
      </c>
      <c r="P111" s="107">
        <f t="shared" si="341"/>
        <v>682536</v>
      </c>
      <c r="Q111" s="107">
        <f t="shared" si="341"/>
        <v>1351668</v>
      </c>
      <c r="R111" s="107">
        <f t="shared" si="341"/>
        <v>2049239</v>
      </c>
      <c r="S111" s="107">
        <f t="shared" si="341"/>
        <v>2837304</v>
      </c>
      <c r="T111" s="107">
        <f>T6+T41+T76</f>
        <v>1023103</v>
      </c>
      <c r="U111" s="107">
        <f t="shared" ref="U111:V111" si="342">U6+U41+U76</f>
        <v>2362609</v>
      </c>
      <c r="V111" s="107">
        <f t="shared" si="342"/>
        <v>3518060</v>
      </c>
      <c r="W111" s="107">
        <f t="shared" ref="W111:X111" si="343">W6+W41+W76</f>
        <v>4962625</v>
      </c>
      <c r="X111" s="107">
        <f t="shared" si="343"/>
        <v>1661479</v>
      </c>
      <c r="Y111" s="107">
        <f t="shared" ref="Y111:AA111" si="344">Y6+Y41+Y76</f>
        <v>3350534</v>
      </c>
      <c r="Z111" s="107">
        <f t="shared" si="344"/>
        <v>5087543</v>
      </c>
      <c r="AA111" s="107">
        <f t="shared" si="344"/>
        <v>6814190</v>
      </c>
      <c r="AB111" s="107">
        <f t="shared" ref="AB111:AC111" si="345">AB6+AB41+AB76</f>
        <v>1681564</v>
      </c>
      <c r="AC111" s="107">
        <f t="shared" si="345"/>
        <v>3285492</v>
      </c>
      <c r="AD111" s="107">
        <f t="shared" ref="AD111:AE111" si="346">AD6+AD41+AD76</f>
        <v>5002285</v>
      </c>
      <c r="AE111" s="107">
        <f t="shared" si="346"/>
        <v>6663692</v>
      </c>
      <c r="AF111" s="107">
        <f t="shared" ref="AF111:AG111" si="347">AF6+AF41+AF76</f>
        <v>1639984</v>
      </c>
      <c r="AG111" s="107">
        <f t="shared" si="347"/>
        <v>3266275</v>
      </c>
      <c r="AH111" s="107">
        <f t="shared" ref="AH111:AJ111" si="348">AH6+AH41+AH76</f>
        <v>4879749</v>
      </c>
      <c r="AI111" s="107">
        <f t="shared" si="348"/>
        <v>6401128</v>
      </c>
      <c r="AJ111" s="107">
        <f t="shared" si="348"/>
        <v>1499393</v>
      </c>
      <c r="AK111" s="107">
        <f t="shared" ref="AK111" si="349">AK6+AK41+AK76</f>
        <v>2843986</v>
      </c>
    </row>
    <row r="112" spans="2:37" ht="12.9" customHeight="1">
      <c r="B112" s="106" t="s">
        <v>667</v>
      </c>
      <c r="C112" s="106" t="s">
        <v>668</v>
      </c>
      <c r="D112" s="107">
        <f t="shared" ref="D112:S112" si="350">D7+D42+D77</f>
        <v>35078</v>
      </c>
      <c r="E112" s="107">
        <f t="shared" si="350"/>
        <v>87253</v>
      </c>
      <c r="F112" s="107">
        <f t="shared" si="350"/>
        <v>125716</v>
      </c>
      <c r="G112" s="107">
        <f t="shared" si="350"/>
        <v>150915</v>
      </c>
      <c r="H112" s="107">
        <f t="shared" si="350"/>
        <v>33474</v>
      </c>
      <c r="I112" s="107">
        <f t="shared" si="350"/>
        <v>68916</v>
      </c>
      <c r="J112" s="107">
        <f t="shared" si="350"/>
        <v>113080</v>
      </c>
      <c r="K112" s="107">
        <f t="shared" si="350"/>
        <v>153525</v>
      </c>
      <c r="L112" s="107">
        <f t="shared" si="350"/>
        <v>22486</v>
      </c>
      <c r="M112" s="107">
        <f t="shared" si="350"/>
        <v>60790</v>
      </c>
      <c r="N112" s="107">
        <f t="shared" si="350"/>
        <v>115114</v>
      </c>
      <c r="O112" s="107">
        <f t="shared" si="350"/>
        <v>173828</v>
      </c>
      <c r="P112" s="107">
        <f t="shared" si="350"/>
        <v>62130</v>
      </c>
      <c r="Q112" s="107">
        <f t="shared" si="350"/>
        <v>110917</v>
      </c>
      <c r="R112" s="107">
        <f t="shared" si="350"/>
        <v>163361</v>
      </c>
      <c r="S112" s="107">
        <f t="shared" si="350"/>
        <v>199338</v>
      </c>
      <c r="T112" s="107">
        <f t="shared" ref="T112:U112" si="351">T7+T42+T77</f>
        <v>22660</v>
      </c>
      <c r="U112" s="107">
        <f t="shared" si="351"/>
        <v>32645</v>
      </c>
      <c r="V112" s="107">
        <f t="shared" ref="V112:W112" si="352">V7+V42+V77</f>
        <v>60408</v>
      </c>
      <c r="W112" s="107">
        <f t="shared" si="352"/>
        <v>427541</v>
      </c>
      <c r="X112" s="107">
        <f t="shared" ref="X112:Y112" si="353">X7+X42+X77</f>
        <v>148321</v>
      </c>
      <c r="Y112" s="107">
        <f t="shared" si="353"/>
        <v>293892</v>
      </c>
      <c r="Z112" s="107">
        <f t="shared" ref="Z112:AA112" si="354">Z7+Z42+Z77</f>
        <v>444365</v>
      </c>
      <c r="AA112" s="107">
        <f t="shared" si="354"/>
        <v>581779</v>
      </c>
      <c r="AB112" s="107">
        <f t="shared" ref="AB112:AC112" si="355">AB7+AB42+AB77</f>
        <v>142142</v>
      </c>
      <c r="AC112" s="107">
        <f t="shared" si="355"/>
        <v>282837</v>
      </c>
      <c r="AD112" s="107">
        <f t="shared" ref="AD112:AE112" si="356">AD7+AD42+AD77</f>
        <v>423228</v>
      </c>
      <c r="AE112" s="107">
        <f t="shared" si="356"/>
        <v>570025</v>
      </c>
      <c r="AF112" s="107">
        <f t="shared" ref="AF112:AG112" si="357">AF7+AF42+AF77</f>
        <v>130266</v>
      </c>
      <c r="AG112" s="107">
        <f t="shared" si="357"/>
        <v>258094</v>
      </c>
      <c r="AH112" s="107">
        <f t="shared" ref="AH112:AJ112" si="358">AH7+AH42+AH77</f>
        <v>387962</v>
      </c>
      <c r="AI112" s="107">
        <f t="shared" si="358"/>
        <v>516622</v>
      </c>
      <c r="AJ112" s="107">
        <f t="shared" si="358"/>
        <v>134038</v>
      </c>
      <c r="AK112" s="107">
        <f t="shared" ref="AK112" si="359">AK7+AK42+AK77</f>
        <v>286591</v>
      </c>
    </row>
    <row r="113" spans="2:37" ht="12.9" customHeight="1">
      <c r="B113" s="106" t="s">
        <v>669</v>
      </c>
      <c r="C113" s="106" t="s">
        <v>670</v>
      </c>
      <c r="D113" s="107">
        <f t="shared" ref="D113:S113" si="360">D8+D43+D78</f>
        <v>-210323</v>
      </c>
      <c r="E113" s="107">
        <f t="shared" si="360"/>
        <v>-438809</v>
      </c>
      <c r="F113" s="107">
        <f t="shared" si="360"/>
        <v>-652556</v>
      </c>
      <c r="G113" s="107">
        <f t="shared" si="360"/>
        <v>-871848</v>
      </c>
      <c r="H113" s="107">
        <f t="shared" si="360"/>
        <v>-216279</v>
      </c>
      <c r="I113" s="107">
        <f t="shared" si="360"/>
        <v>-433451</v>
      </c>
      <c r="J113" s="107">
        <f t="shared" si="360"/>
        <v>-659779</v>
      </c>
      <c r="K113" s="107">
        <f t="shared" si="360"/>
        <v>-877846</v>
      </c>
      <c r="L113" s="107">
        <f t="shared" si="360"/>
        <v>-183553</v>
      </c>
      <c r="M113" s="107">
        <f t="shared" si="360"/>
        <v>-318893</v>
      </c>
      <c r="N113" s="107">
        <f t="shared" si="360"/>
        <v>-416687</v>
      </c>
      <c r="O113" s="107">
        <f t="shared" si="360"/>
        <v>-484147</v>
      </c>
      <c r="P113" s="107">
        <f t="shared" si="360"/>
        <v>-74488</v>
      </c>
      <c r="Q113" s="107">
        <f t="shared" si="360"/>
        <v>-125748</v>
      </c>
      <c r="R113" s="107">
        <f t="shared" si="360"/>
        <v>-172243</v>
      </c>
      <c r="S113" s="107">
        <f t="shared" si="360"/>
        <v>-238408</v>
      </c>
      <c r="T113" s="107">
        <f t="shared" ref="T113:U113" si="361">T8+T43+T78</f>
        <v>-183412</v>
      </c>
      <c r="U113" s="107">
        <f t="shared" si="361"/>
        <v>-561142</v>
      </c>
      <c r="V113" s="107">
        <f t="shared" ref="V113:W113" si="362">V8+V43+V78</f>
        <v>-1157681</v>
      </c>
      <c r="W113" s="107">
        <f t="shared" si="362"/>
        <v>-1830295</v>
      </c>
      <c r="X113" s="107">
        <f t="shared" ref="X113:Y113" si="363">X8+X43+X78</f>
        <v>-706738</v>
      </c>
      <c r="Y113" s="107">
        <f t="shared" si="363"/>
        <v>-1380485</v>
      </c>
      <c r="Z113" s="107">
        <f t="shared" ref="Z113:AA113" si="364">Z8+Z43+Z78</f>
        <v>-2048730</v>
      </c>
      <c r="AA113" s="107">
        <f t="shared" si="364"/>
        <v>-2623599</v>
      </c>
      <c r="AB113" s="107">
        <f t="shared" ref="AB113:AC113" si="365">AB8+AB43+AB78</f>
        <v>-554297</v>
      </c>
      <c r="AC113" s="107">
        <f t="shared" si="365"/>
        <v>-1054655</v>
      </c>
      <c r="AD113" s="107">
        <f t="shared" ref="AD113:AE113" si="366">AD8+AD43+AD78</f>
        <v>-1553771</v>
      </c>
      <c r="AE113" s="107">
        <f t="shared" si="366"/>
        <v>-2050006</v>
      </c>
      <c r="AF113" s="107">
        <f t="shared" ref="AF113:AG113" si="367">AF8+AF43+AF78</f>
        <v>-485470</v>
      </c>
      <c r="AG113" s="107">
        <f t="shared" si="367"/>
        <v>-950442</v>
      </c>
      <c r="AH113" s="107">
        <f t="shared" ref="AH113:AJ113" si="368">AH8+AH43+AH78</f>
        <v>-1397654</v>
      </c>
      <c r="AI113" s="107">
        <f t="shared" si="368"/>
        <v>-1782859</v>
      </c>
      <c r="AJ113" s="107">
        <f t="shared" si="368"/>
        <v>-385201</v>
      </c>
      <c r="AK113" s="107">
        <f t="shared" ref="AK113" si="369">AK8+AK43+AK78</f>
        <v>-759926</v>
      </c>
    </row>
    <row r="114" spans="2:37" ht="12.9" customHeight="1">
      <c r="B114" s="104" t="s">
        <v>671</v>
      </c>
      <c r="C114" s="104" t="s">
        <v>672</v>
      </c>
      <c r="D114" s="105">
        <f t="shared" ref="D114:N114" si="370">D115+D116</f>
        <v>0</v>
      </c>
      <c r="E114" s="105">
        <f t="shared" si="370"/>
        <v>0</v>
      </c>
      <c r="F114" s="105">
        <f t="shared" si="370"/>
        <v>0</v>
      </c>
      <c r="G114" s="105">
        <f t="shared" si="370"/>
        <v>0</v>
      </c>
      <c r="H114" s="105">
        <f t="shared" si="370"/>
        <v>0</v>
      </c>
      <c r="I114" s="105">
        <f t="shared" si="370"/>
        <v>0</v>
      </c>
      <c r="J114" s="105">
        <f t="shared" si="370"/>
        <v>0</v>
      </c>
      <c r="K114" s="105">
        <f t="shared" si="370"/>
        <v>0</v>
      </c>
      <c r="L114" s="105">
        <f t="shared" si="370"/>
        <v>0</v>
      </c>
      <c r="M114" s="105">
        <f t="shared" si="370"/>
        <v>0</v>
      </c>
      <c r="N114" s="105">
        <f t="shared" si="370"/>
        <v>0</v>
      </c>
      <c r="O114" s="105">
        <f t="shared" ref="O114:T114" si="371">O115+O116</f>
        <v>0</v>
      </c>
      <c r="P114" s="105">
        <f t="shared" si="371"/>
        <v>0</v>
      </c>
      <c r="Q114" s="105">
        <f t="shared" si="371"/>
        <v>0</v>
      </c>
      <c r="R114" s="105">
        <f t="shared" si="371"/>
        <v>0</v>
      </c>
      <c r="S114" s="105">
        <f t="shared" si="371"/>
        <v>0</v>
      </c>
      <c r="T114" s="105">
        <f t="shared" si="371"/>
        <v>0</v>
      </c>
      <c r="U114" s="105">
        <f t="shared" ref="U114:V114" si="372">U115+U116</f>
        <v>0</v>
      </c>
      <c r="V114" s="105">
        <f t="shared" si="372"/>
        <v>0</v>
      </c>
      <c r="W114" s="105">
        <f t="shared" ref="W114:X114" si="373">W115+W116</f>
        <v>0</v>
      </c>
      <c r="X114" s="105">
        <f t="shared" si="373"/>
        <v>0</v>
      </c>
      <c r="Y114" s="105">
        <f t="shared" ref="Y114:AA114" si="374">Y115+Y116</f>
        <v>0</v>
      </c>
      <c r="Z114" s="105">
        <f t="shared" si="374"/>
        <v>0</v>
      </c>
      <c r="AA114" s="105">
        <f t="shared" si="374"/>
        <v>0</v>
      </c>
      <c r="AB114" s="105">
        <f t="shared" ref="AB114:AC114" si="375">AB115+AB116</f>
        <v>0</v>
      </c>
      <c r="AC114" s="105">
        <f t="shared" si="375"/>
        <v>0</v>
      </c>
      <c r="AD114" s="105">
        <f t="shared" ref="AD114:AE114" si="376">AD115+AD116</f>
        <v>0</v>
      </c>
      <c r="AE114" s="105">
        <f t="shared" si="376"/>
        <v>0</v>
      </c>
      <c r="AF114" s="105">
        <f t="shared" ref="AF114:AG114" si="377">AF115+AF116</f>
        <v>0</v>
      </c>
      <c r="AG114" s="105">
        <f t="shared" si="377"/>
        <v>0</v>
      </c>
      <c r="AH114" s="105">
        <f t="shared" ref="AH114:AJ114" si="378">AH115+AH116</f>
        <v>0</v>
      </c>
      <c r="AI114" s="105">
        <f t="shared" si="378"/>
        <v>0</v>
      </c>
      <c r="AJ114" s="105">
        <f t="shared" si="378"/>
        <v>0</v>
      </c>
      <c r="AK114" s="105">
        <f t="shared" ref="AK114" si="379">AK115+AK116</f>
        <v>0</v>
      </c>
    </row>
    <row r="115" spans="2:37" ht="12.9" customHeight="1">
      <c r="B115" s="106" t="s">
        <v>673</v>
      </c>
      <c r="C115" s="106" t="s">
        <v>674</v>
      </c>
      <c r="D115" s="107">
        <f t="shared" ref="D115:S115" si="380">D10+D45+D80</f>
        <v>829017</v>
      </c>
      <c r="E115" s="107">
        <f t="shared" si="380"/>
        <v>1684006</v>
      </c>
      <c r="F115" s="107">
        <f t="shared" si="380"/>
        <v>2559447</v>
      </c>
      <c r="G115" s="107">
        <f t="shared" si="380"/>
        <v>2706936</v>
      </c>
      <c r="H115" s="107">
        <f t="shared" si="380"/>
        <v>720828</v>
      </c>
      <c r="I115" s="107">
        <f t="shared" si="380"/>
        <v>1465118</v>
      </c>
      <c r="J115" s="107">
        <f t="shared" si="380"/>
        <v>2226580</v>
      </c>
      <c r="K115" s="107">
        <f t="shared" si="380"/>
        <v>3011710</v>
      </c>
      <c r="L115" s="107">
        <f t="shared" si="380"/>
        <v>736300</v>
      </c>
      <c r="M115" s="107">
        <f t="shared" si="380"/>
        <v>1180373</v>
      </c>
      <c r="N115" s="107">
        <f t="shared" si="380"/>
        <v>1520428</v>
      </c>
      <c r="O115" s="107">
        <f t="shared" si="380"/>
        <v>1833816</v>
      </c>
      <c r="P115" s="107">
        <f t="shared" si="380"/>
        <v>306553</v>
      </c>
      <c r="Q115" s="107">
        <f t="shared" si="380"/>
        <v>483212</v>
      </c>
      <c r="R115" s="107">
        <f t="shared" si="380"/>
        <v>725719</v>
      </c>
      <c r="S115" s="107">
        <f t="shared" si="380"/>
        <v>1197195</v>
      </c>
      <c r="T115" s="107">
        <f t="shared" ref="T115:U115" si="381">T10+T45+T80</f>
        <v>864448</v>
      </c>
      <c r="U115" s="107">
        <f t="shared" si="381"/>
        <v>2365311</v>
      </c>
      <c r="V115" s="107">
        <f t="shared" ref="V115:W115" si="382">V10+V45+V80</f>
        <v>4373755</v>
      </c>
      <c r="W115" s="107">
        <f t="shared" si="382"/>
        <v>6515018</v>
      </c>
      <c r="X115" s="107">
        <f t="shared" ref="X115:Y115" si="383">X10+X45+X80</f>
        <v>1848733</v>
      </c>
      <c r="Y115" s="107">
        <f t="shared" si="383"/>
        <v>3769443</v>
      </c>
      <c r="Z115" s="107">
        <f t="shared" ref="Z115:AA115" si="384">Z10+Z45+Z80</f>
        <v>5726633</v>
      </c>
      <c r="AA115" s="107">
        <f t="shared" si="384"/>
        <v>7581816</v>
      </c>
      <c r="AB115" s="107">
        <f t="shared" ref="AB115:AC115" si="385">AB10+AB45+AB80</f>
        <v>1846572</v>
      </c>
      <c r="AC115" s="107">
        <f t="shared" si="385"/>
        <v>3693112</v>
      </c>
      <c r="AD115" s="107">
        <f t="shared" ref="AD115:AE115" si="386">AD10+AD45+AD80</f>
        <v>5549298</v>
      </c>
      <c r="AE115" s="107">
        <f t="shared" si="386"/>
        <v>7386503</v>
      </c>
      <c r="AF115" s="107">
        <f t="shared" ref="AF115:AG115" si="387">AF10+AF45+AF80</f>
        <v>1770591</v>
      </c>
      <c r="AG115" s="107">
        <f t="shared" si="387"/>
        <v>3539253</v>
      </c>
      <c r="AH115" s="107">
        <f t="shared" ref="AH115:AJ115" si="388">AH10+AH45+AH80</f>
        <v>5260513</v>
      </c>
      <c r="AI115" s="107">
        <f t="shared" si="388"/>
        <v>6878539</v>
      </c>
      <c r="AJ115" s="107">
        <f t="shared" si="388"/>
        <v>1505554</v>
      </c>
      <c r="AK115" s="107">
        <f t="shared" ref="AK115" si="389">AK10+AK45+AK80</f>
        <v>3021410</v>
      </c>
    </row>
    <row r="116" spans="2:37" ht="12.9" customHeight="1">
      <c r="B116" s="106" t="s">
        <v>675</v>
      </c>
      <c r="C116" s="106" t="s">
        <v>676</v>
      </c>
      <c r="D116" s="107">
        <f t="shared" ref="D116:S116" si="390">D11+D46+D81</f>
        <v>-829017</v>
      </c>
      <c r="E116" s="107">
        <f t="shared" si="390"/>
        <v>-1684006</v>
      </c>
      <c r="F116" s="107">
        <f t="shared" si="390"/>
        <v>-2559447</v>
      </c>
      <c r="G116" s="107">
        <f t="shared" si="390"/>
        <v>-2706936</v>
      </c>
      <c r="H116" s="107">
        <f t="shared" si="390"/>
        <v>-720828</v>
      </c>
      <c r="I116" s="107">
        <f t="shared" si="390"/>
        <v>-1465118</v>
      </c>
      <c r="J116" s="107">
        <f t="shared" si="390"/>
        <v>-2226580</v>
      </c>
      <c r="K116" s="107">
        <f t="shared" si="390"/>
        <v>-3011710</v>
      </c>
      <c r="L116" s="107">
        <f t="shared" si="390"/>
        <v>-736300</v>
      </c>
      <c r="M116" s="107">
        <f t="shared" si="390"/>
        <v>-1180373</v>
      </c>
      <c r="N116" s="107">
        <f t="shared" si="390"/>
        <v>-1520428</v>
      </c>
      <c r="O116" s="107">
        <f t="shared" si="390"/>
        <v>-1833816</v>
      </c>
      <c r="P116" s="107">
        <f t="shared" si="390"/>
        <v>-306553</v>
      </c>
      <c r="Q116" s="107">
        <f t="shared" si="390"/>
        <v>-483212</v>
      </c>
      <c r="R116" s="107">
        <f t="shared" si="390"/>
        <v>-725719</v>
      </c>
      <c r="S116" s="107">
        <f t="shared" si="390"/>
        <v>-1197195</v>
      </c>
      <c r="T116" s="107">
        <f t="shared" ref="T116:U116" si="391">T11+T46+T81</f>
        <v>-864448</v>
      </c>
      <c r="U116" s="107">
        <f t="shared" si="391"/>
        <v>-2365311</v>
      </c>
      <c r="V116" s="107">
        <f t="shared" ref="V116:W116" si="392">V11+V46+V81</f>
        <v>-4373755</v>
      </c>
      <c r="W116" s="107">
        <f t="shared" si="392"/>
        <v>-6515018</v>
      </c>
      <c r="X116" s="107">
        <f t="shared" ref="X116:Y116" si="393">X11+X46+X81</f>
        <v>-1848733</v>
      </c>
      <c r="Y116" s="107">
        <f t="shared" si="393"/>
        <v>-3769443</v>
      </c>
      <c r="Z116" s="107">
        <f t="shared" ref="Z116:AA116" si="394">Z11+Z46+Z81</f>
        <v>-5726633</v>
      </c>
      <c r="AA116" s="107">
        <f t="shared" si="394"/>
        <v>-7581816</v>
      </c>
      <c r="AB116" s="107">
        <f t="shared" ref="AB116:AC116" si="395">AB11+AB46+AB81</f>
        <v>-1846572</v>
      </c>
      <c r="AC116" s="107">
        <f t="shared" si="395"/>
        <v>-3693112</v>
      </c>
      <c r="AD116" s="107">
        <f t="shared" ref="AD116:AE116" si="396">AD11+AD46+AD81</f>
        <v>-5549298</v>
      </c>
      <c r="AE116" s="107">
        <f t="shared" si="396"/>
        <v>-7386503</v>
      </c>
      <c r="AF116" s="107">
        <f t="shared" ref="AF116:AG116" si="397">AF11+AF46+AF81</f>
        <v>-1770591</v>
      </c>
      <c r="AG116" s="107">
        <f t="shared" si="397"/>
        <v>-3539253</v>
      </c>
      <c r="AH116" s="107">
        <f t="shared" ref="AH116:AJ116" si="398">AH11+AH46+AH81</f>
        <v>-5260513</v>
      </c>
      <c r="AI116" s="107">
        <f t="shared" si="398"/>
        <v>-6878539</v>
      </c>
      <c r="AJ116" s="107">
        <f t="shared" si="398"/>
        <v>-1505554</v>
      </c>
      <c r="AK116" s="107">
        <f t="shared" ref="AK116" si="399">AK11+AK46+AK81</f>
        <v>-3021410</v>
      </c>
    </row>
    <row r="117" spans="2:37" ht="12.9" customHeight="1">
      <c r="B117" s="104" t="s">
        <v>260</v>
      </c>
      <c r="C117" s="104" t="s">
        <v>261</v>
      </c>
      <c r="D117" s="105">
        <f t="shared" ref="D117:N117" si="400">D110+D114</f>
        <v>737652</v>
      </c>
      <c r="E117" s="105">
        <f t="shared" si="400"/>
        <v>1500940</v>
      </c>
      <c r="F117" s="105">
        <f t="shared" si="400"/>
        <v>2283636</v>
      </c>
      <c r="G117" s="105">
        <f t="shared" si="400"/>
        <v>3084524</v>
      </c>
      <c r="H117" s="105">
        <f t="shared" si="400"/>
        <v>803807</v>
      </c>
      <c r="I117" s="105">
        <f t="shared" si="400"/>
        <v>1633661</v>
      </c>
      <c r="J117" s="105">
        <f t="shared" si="400"/>
        <v>2436672</v>
      </c>
      <c r="K117" s="105">
        <f t="shared" si="400"/>
        <v>3184344</v>
      </c>
      <c r="L117" s="105">
        <f t="shared" si="400"/>
        <v>776884</v>
      </c>
      <c r="M117" s="105">
        <f t="shared" si="400"/>
        <v>1498865</v>
      </c>
      <c r="N117" s="105">
        <f t="shared" si="400"/>
        <v>2181980</v>
      </c>
      <c r="O117" s="105">
        <f t="shared" ref="O117:T117" si="401">O110+O114</f>
        <v>2848726</v>
      </c>
      <c r="P117" s="105">
        <f t="shared" si="401"/>
        <v>670178</v>
      </c>
      <c r="Q117" s="105">
        <f t="shared" si="401"/>
        <v>1336837</v>
      </c>
      <c r="R117" s="105">
        <f t="shared" si="401"/>
        <v>2040357</v>
      </c>
      <c r="S117" s="105">
        <f t="shared" si="401"/>
        <v>2798234</v>
      </c>
      <c r="T117" s="105">
        <f t="shared" si="401"/>
        <v>862351</v>
      </c>
      <c r="U117" s="105">
        <f t="shared" ref="U117:V117" si="402">U110+U114</f>
        <v>1834112</v>
      </c>
      <c r="V117" s="105">
        <f t="shared" si="402"/>
        <v>2420787</v>
      </c>
      <c r="W117" s="105">
        <f t="shared" ref="W117:X117" si="403">W110+W114</f>
        <v>3559871</v>
      </c>
      <c r="X117" s="105">
        <f t="shared" si="403"/>
        <v>1103062</v>
      </c>
      <c r="Y117" s="105">
        <f t="shared" ref="Y117:AA117" si="404">Y110+Y114</f>
        <v>2263941</v>
      </c>
      <c r="Z117" s="105">
        <f t="shared" si="404"/>
        <v>3483178</v>
      </c>
      <c r="AA117" s="105">
        <f t="shared" si="404"/>
        <v>4772370</v>
      </c>
      <c r="AB117" s="105">
        <f t="shared" ref="AB117:AC117" si="405">AB110+AB114</f>
        <v>1269409</v>
      </c>
      <c r="AC117" s="105">
        <f t="shared" si="405"/>
        <v>2513674</v>
      </c>
      <c r="AD117" s="105">
        <f t="shared" ref="AD117:AE117" si="406">AD110+AD114</f>
        <v>3871742</v>
      </c>
      <c r="AE117" s="105">
        <f t="shared" si="406"/>
        <v>5183711</v>
      </c>
      <c r="AF117" s="105">
        <f t="shared" ref="AF117:AG117" si="407">AF110+AF114</f>
        <v>1284780</v>
      </c>
      <c r="AG117" s="105">
        <f t="shared" si="407"/>
        <v>2573927</v>
      </c>
      <c r="AH117" s="105">
        <f t="shared" ref="AH117:AJ117" si="408">AH110+AH114</f>
        <v>3870057</v>
      </c>
      <c r="AI117" s="105">
        <f t="shared" si="408"/>
        <v>5134891</v>
      </c>
      <c r="AJ117" s="105">
        <f t="shared" si="408"/>
        <v>1248230</v>
      </c>
      <c r="AK117" s="105">
        <f t="shared" ref="AK117" si="409">AK110+AK114</f>
        <v>2370651</v>
      </c>
    </row>
    <row r="118" spans="2:37" ht="12.9" customHeight="1">
      <c r="B118" s="106" t="s">
        <v>262</v>
      </c>
      <c r="C118" s="106" t="s">
        <v>677</v>
      </c>
      <c r="D118" s="107">
        <f t="shared" ref="D118:S118" si="410">D13+D48+D83</f>
        <v>264369</v>
      </c>
      <c r="E118" s="107">
        <f t="shared" si="410"/>
        <v>529392</v>
      </c>
      <c r="F118" s="107">
        <f t="shared" si="410"/>
        <v>812859</v>
      </c>
      <c r="G118" s="107">
        <f t="shared" si="410"/>
        <v>1099468</v>
      </c>
      <c r="H118" s="107">
        <f t="shared" si="410"/>
        <v>266948</v>
      </c>
      <c r="I118" s="107">
        <f t="shared" si="410"/>
        <v>549422</v>
      </c>
      <c r="J118" s="107">
        <f t="shared" si="410"/>
        <v>851631</v>
      </c>
      <c r="K118" s="107">
        <f t="shared" si="410"/>
        <v>1157052</v>
      </c>
      <c r="L118" s="107">
        <f t="shared" si="410"/>
        <v>269347</v>
      </c>
      <c r="M118" s="107">
        <f t="shared" si="410"/>
        <v>563597</v>
      </c>
      <c r="N118" s="107">
        <f t="shared" si="410"/>
        <v>893025</v>
      </c>
      <c r="O118" s="107">
        <f t="shared" si="410"/>
        <v>1215749</v>
      </c>
      <c r="P118" s="107">
        <f t="shared" si="410"/>
        <v>316398</v>
      </c>
      <c r="Q118" s="107">
        <f t="shared" si="410"/>
        <v>661598</v>
      </c>
      <c r="R118" s="107">
        <f t="shared" si="410"/>
        <v>1041963</v>
      </c>
      <c r="S118" s="107">
        <f t="shared" si="410"/>
        <v>1441513.98863</v>
      </c>
      <c r="T118" s="107">
        <f t="shared" ref="T118:U118" si="411">T13+T48+T83</f>
        <v>371419</v>
      </c>
      <c r="U118" s="107">
        <f t="shared" si="411"/>
        <v>803835</v>
      </c>
      <c r="V118" s="107">
        <f t="shared" ref="V118:W118" si="412">V13+V48+V83</f>
        <v>1234434</v>
      </c>
      <c r="W118" s="107">
        <f t="shared" si="412"/>
        <v>1636555</v>
      </c>
      <c r="X118" s="107">
        <f t="shared" ref="X118:Y118" si="413">X13+X48+X83</f>
        <v>420359</v>
      </c>
      <c r="Y118" s="107">
        <f t="shared" si="413"/>
        <v>887019</v>
      </c>
      <c r="Z118" s="107">
        <f t="shared" ref="Z118:AA118" si="414">Z13+Z48+Z83</f>
        <v>1325025</v>
      </c>
      <c r="AA118" s="107">
        <f t="shared" si="414"/>
        <v>1822077</v>
      </c>
      <c r="AB118" s="107">
        <f t="shared" ref="AB118:AC118" si="415">AB13+AB48+AB83</f>
        <v>455369</v>
      </c>
      <c r="AC118" s="107">
        <f t="shared" si="415"/>
        <v>760191</v>
      </c>
      <c r="AD118" s="107">
        <f t="shared" ref="AD118:AE118" si="416">AD13+AD48+AD83</f>
        <v>1038611</v>
      </c>
      <c r="AE118" s="107">
        <f t="shared" si="416"/>
        <v>1352300</v>
      </c>
      <c r="AF118" s="107">
        <f t="shared" ref="AF118:AG118" si="417">AF13+AF48+AF83</f>
        <v>284946</v>
      </c>
      <c r="AG118" s="107">
        <f t="shared" si="417"/>
        <v>586110</v>
      </c>
      <c r="AH118" s="107">
        <f t="shared" ref="AH118:AJ118" si="418">AH13+AH48+AH83</f>
        <v>898850</v>
      </c>
      <c r="AI118" s="107">
        <f t="shared" si="418"/>
        <v>1218214</v>
      </c>
      <c r="AJ118" s="107">
        <f t="shared" si="418"/>
        <v>303453</v>
      </c>
      <c r="AK118" s="107">
        <f t="shared" ref="AK118" si="419">AK13+AK48+AK83</f>
        <v>622478</v>
      </c>
    </row>
    <row r="119" spans="2:37" ht="12.9" customHeight="1">
      <c r="B119" s="106" t="s">
        <v>264</v>
      </c>
      <c r="C119" s="106" t="s">
        <v>678</v>
      </c>
      <c r="D119" s="107">
        <f t="shared" ref="D119:S119" si="420">D14+D49+D84</f>
        <v>-87495</v>
      </c>
      <c r="E119" s="107">
        <f t="shared" si="420"/>
        <v>-181923</v>
      </c>
      <c r="F119" s="107">
        <f t="shared" si="420"/>
        <v>-286828</v>
      </c>
      <c r="G119" s="107">
        <f t="shared" si="420"/>
        <v>-389469</v>
      </c>
      <c r="H119" s="107">
        <f t="shared" si="420"/>
        <v>-97084</v>
      </c>
      <c r="I119" s="107">
        <f t="shared" si="420"/>
        <v>-224535</v>
      </c>
      <c r="J119" s="107">
        <f t="shared" si="420"/>
        <v>-356500</v>
      </c>
      <c r="K119" s="107">
        <f t="shared" si="420"/>
        <v>-498994</v>
      </c>
      <c r="L119" s="107">
        <f t="shared" si="420"/>
        <v>-134176</v>
      </c>
      <c r="M119" s="107">
        <f t="shared" si="420"/>
        <v>-273842</v>
      </c>
      <c r="N119" s="107">
        <f t="shared" si="420"/>
        <v>-434168</v>
      </c>
      <c r="O119" s="107">
        <f t="shared" si="420"/>
        <v>-579903</v>
      </c>
      <c r="P119" s="107">
        <f t="shared" si="420"/>
        <v>-138688</v>
      </c>
      <c r="Q119" s="107">
        <f t="shared" si="420"/>
        <v>-300510</v>
      </c>
      <c r="R119" s="107">
        <f t="shared" si="420"/>
        <v>-491287</v>
      </c>
      <c r="S119" s="107">
        <f t="shared" si="420"/>
        <v>-674766</v>
      </c>
      <c r="T119" s="107">
        <f t="shared" ref="T119:U119" si="421">T14+T49+T84</f>
        <v>-180742</v>
      </c>
      <c r="U119" s="107">
        <f t="shared" si="421"/>
        <v>-392558</v>
      </c>
      <c r="V119" s="107">
        <f t="shared" ref="V119:W119" si="422">V14+V49+V84</f>
        <v>-621571</v>
      </c>
      <c r="W119" s="107">
        <f t="shared" si="422"/>
        <v>-840486</v>
      </c>
      <c r="X119" s="107">
        <f t="shared" ref="X119:Y119" si="423">X14+X49+X84</f>
        <v>-211808</v>
      </c>
      <c r="Y119" s="107">
        <f t="shared" si="423"/>
        <v>-462307</v>
      </c>
      <c r="Z119" s="107">
        <f t="shared" ref="Z119:AA119" si="424">Z14+Z49+Z84</f>
        <v>-728040</v>
      </c>
      <c r="AA119" s="107">
        <f t="shared" si="424"/>
        <v>-964565</v>
      </c>
      <c r="AB119" s="107">
        <f t="shared" ref="AB119:AC119" si="425">AB14+AB49+AB84</f>
        <v>-239353</v>
      </c>
      <c r="AC119" s="107">
        <f t="shared" si="425"/>
        <v>-327568</v>
      </c>
      <c r="AD119" s="107">
        <f t="shared" ref="AD119:AE119" si="426">AD14+AD49+AD84</f>
        <v>-409251</v>
      </c>
      <c r="AE119" s="107">
        <f t="shared" si="426"/>
        <v>-485291</v>
      </c>
      <c r="AF119" s="107">
        <f t="shared" ref="AF119:AG119" si="427">AF14+AF49+AF84</f>
        <v>-75654</v>
      </c>
      <c r="AG119" s="107">
        <f t="shared" si="427"/>
        <v>-154551</v>
      </c>
      <c r="AH119" s="107">
        <f t="shared" ref="AH119:AJ119" si="428">AH14+AH49+AH84</f>
        <v>-233349</v>
      </c>
      <c r="AI119" s="107">
        <f t="shared" si="428"/>
        <v>-312492</v>
      </c>
      <c r="AJ119" s="107">
        <f t="shared" si="428"/>
        <v>-82302</v>
      </c>
      <c r="AK119" s="107">
        <f t="shared" ref="AK119" si="429">AK14+AK49+AK84</f>
        <v>-160787</v>
      </c>
    </row>
    <row r="120" spans="2:37" ht="12.9" customHeight="1">
      <c r="B120" s="104" t="s">
        <v>266</v>
      </c>
      <c r="C120" s="104" t="s">
        <v>679</v>
      </c>
      <c r="D120" s="105">
        <f t="shared" ref="D120:N120" si="430">D118+D119</f>
        <v>176874</v>
      </c>
      <c r="E120" s="105">
        <f t="shared" si="430"/>
        <v>347469</v>
      </c>
      <c r="F120" s="105">
        <f t="shared" si="430"/>
        <v>526031</v>
      </c>
      <c r="G120" s="105">
        <f t="shared" si="430"/>
        <v>709999</v>
      </c>
      <c r="H120" s="105">
        <f t="shared" si="430"/>
        <v>169864</v>
      </c>
      <c r="I120" s="105">
        <f t="shared" si="430"/>
        <v>324887</v>
      </c>
      <c r="J120" s="105">
        <f t="shared" si="430"/>
        <v>495131</v>
      </c>
      <c r="K120" s="105">
        <f t="shared" si="430"/>
        <v>658058</v>
      </c>
      <c r="L120" s="105">
        <f t="shared" si="430"/>
        <v>135171</v>
      </c>
      <c r="M120" s="105">
        <f t="shared" si="430"/>
        <v>289755</v>
      </c>
      <c r="N120" s="105">
        <f t="shared" si="430"/>
        <v>458857</v>
      </c>
      <c r="O120" s="105">
        <f t="shared" ref="O120:T120" si="431">O118+O119</f>
        <v>635846</v>
      </c>
      <c r="P120" s="105">
        <f t="shared" si="431"/>
        <v>177710</v>
      </c>
      <c r="Q120" s="105">
        <f t="shared" si="431"/>
        <v>361088</v>
      </c>
      <c r="R120" s="105">
        <f t="shared" si="431"/>
        <v>550676</v>
      </c>
      <c r="S120" s="105">
        <f t="shared" si="431"/>
        <v>766747.98863000004</v>
      </c>
      <c r="T120" s="105">
        <f t="shared" si="431"/>
        <v>190677</v>
      </c>
      <c r="U120" s="105">
        <f t="shared" ref="U120:V120" si="432">U118+U119</f>
        <v>411277</v>
      </c>
      <c r="V120" s="105">
        <f t="shared" si="432"/>
        <v>612863</v>
      </c>
      <c r="W120" s="105">
        <f t="shared" ref="W120:X120" si="433">W118+W119</f>
        <v>796069</v>
      </c>
      <c r="X120" s="105">
        <f t="shared" si="433"/>
        <v>208551</v>
      </c>
      <c r="Y120" s="105">
        <f t="shared" ref="Y120:AA120" si="434">Y118+Y119</f>
        <v>424712</v>
      </c>
      <c r="Z120" s="105">
        <f t="shared" si="434"/>
        <v>596985</v>
      </c>
      <c r="AA120" s="105">
        <f t="shared" si="434"/>
        <v>857512</v>
      </c>
      <c r="AB120" s="105">
        <f t="shared" ref="AB120:AC120" si="435">AB118+AB119</f>
        <v>216016</v>
      </c>
      <c r="AC120" s="105">
        <f t="shared" si="435"/>
        <v>432623</v>
      </c>
      <c r="AD120" s="105">
        <f t="shared" ref="AD120:AE120" si="436">AD118+AD119</f>
        <v>629360</v>
      </c>
      <c r="AE120" s="105">
        <f t="shared" si="436"/>
        <v>867009</v>
      </c>
      <c r="AF120" s="105">
        <f t="shared" ref="AF120:AG120" si="437">AF118+AF119</f>
        <v>209292</v>
      </c>
      <c r="AG120" s="105">
        <f t="shared" si="437"/>
        <v>431559</v>
      </c>
      <c r="AH120" s="105">
        <f t="shared" ref="AH120:AJ120" si="438">AH118+AH119</f>
        <v>665501</v>
      </c>
      <c r="AI120" s="105">
        <f t="shared" si="438"/>
        <v>905722</v>
      </c>
      <c r="AJ120" s="105">
        <f t="shared" si="438"/>
        <v>221151</v>
      </c>
      <c r="AK120" s="105">
        <f t="shared" ref="AK120" si="439">AK118+AK119</f>
        <v>461691</v>
      </c>
    </row>
    <row r="121" spans="2:37" ht="12.9" customHeight="1">
      <c r="B121" s="106" t="s">
        <v>268</v>
      </c>
      <c r="C121" s="106" t="s">
        <v>269</v>
      </c>
      <c r="D121" s="107">
        <f t="shared" ref="D121:S121" si="440">D16+D51+D86</f>
        <v>0</v>
      </c>
      <c r="E121" s="107">
        <f t="shared" si="440"/>
        <v>94</v>
      </c>
      <c r="F121" s="107">
        <f t="shared" si="440"/>
        <v>143</v>
      </c>
      <c r="G121" s="107">
        <f t="shared" si="440"/>
        <v>275</v>
      </c>
      <c r="H121" s="107">
        <f t="shared" si="440"/>
        <v>0</v>
      </c>
      <c r="I121" s="107">
        <f t="shared" si="440"/>
        <v>173</v>
      </c>
      <c r="J121" s="107">
        <f t="shared" si="440"/>
        <v>257</v>
      </c>
      <c r="K121" s="107">
        <f t="shared" si="440"/>
        <v>344</v>
      </c>
      <c r="L121" s="107">
        <f t="shared" si="440"/>
        <v>114</v>
      </c>
      <c r="M121" s="107">
        <f t="shared" si="440"/>
        <v>221</v>
      </c>
      <c r="N121" s="107">
        <f t="shared" si="440"/>
        <v>594</v>
      </c>
      <c r="O121" s="107">
        <f t="shared" si="440"/>
        <v>700</v>
      </c>
      <c r="P121" s="107">
        <f t="shared" si="440"/>
        <v>106</v>
      </c>
      <c r="Q121" s="107">
        <f t="shared" si="440"/>
        <v>277</v>
      </c>
      <c r="R121" s="107">
        <f t="shared" si="440"/>
        <v>397</v>
      </c>
      <c r="S121" s="107">
        <f t="shared" si="440"/>
        <v>532</v>
      </c>
      <c r="T121" s="107">
        <f t="shared" ref="T121:U121" si="441">T16+T51+T86</f>
        <v>139</v>
      </c>
      <c r="U121" s="107">
        <f t="shared" si="441"/>
        <v>291</v>
      </c>
      <c r="V121" s="107">
        <f t="shared" ref="V121:W121" si="442">V16+V51+V86</f>
        <v>448</v>
      </c>
      <c r="W121" s="107">
        <f t="shared" si="442"/>
        <v>627</v>
      </c>
      <c r="X121" s="107">
        <f t="shared" ref="X121:Y121" si="443">X16+X51+X86</f>
        <v>47</v>
      </c>
      <c r="Y121" s="107">
        <f t="shared" si="443"/>
        <v>93</v>
      </c>
      <c r="Z121" s="107">
        <f t="shared" ref="Z121:AA121" si="444">Z16+Z51+Z86</f>
        <v>136</v>
      </c>
      <c r="AA121" s="107">
        <f t="shared" si="444"/>
        <v>185</v>
      </c>
      <c r="AB121" s="107">
        <f t="shared" ref="AB121:AD121" si="445">AB16+AB51+AB86</f>
        <v>48</v>
      </c>
      <c r="AC121" s="107">
        <f t="shared" si="445"/>
        <v>247</v>
      </c>
      <c r="AD121" s="107">
        <f t="shared" si="445"/>
        <v>295</v>
      </c>
      <c r="AE121" s="107">
        <f t="shared" ref="AE121:AF121" si="446">AE16+AE51+AE86</f>
        <v>322</v>
      </c>
      <c r="AF121" s="107">
        <f t="shared" si="446"/>
        <v>27</v>
      </c>
      <c r="AG121" s="107">
        <f t="shared" ref="AG121:AH121" si="447">AG16+AG51+AG86</f>
        <v>52</v>
      </c>
      <c r="AH121" s="107">
        <f t="shared" si="447"/>
        <v>77</v>
      </c>
      <c r="AI121" s="107">
        <f t="shared" ref="AI121:AJ121" si="448">AI16+AI51+AI86</f>
        <v>89</v>
      </c>
      <c r="AJ121" s="107">
        <f t="shared" si="448"/>
        <v>11</v>
      </c>
      <c r="AK121" s="107">
        <f t="shared" ref="AK121" si="449">AK16+AK51+AK86</f>
        <v>40423</v>
      </c>
    </row>
    <row r="122" spans="2:37" ht="12.9" customHeight="1">
      <c r="B122" s="106" t="s">
        <v>270</v>
      </c>
      <c r="C122" s="106" t="s">
        <v>271</v>
      </c>
      <c r="D122" s="107">
        <f t="shared" ref="D122:S122" si="450">D17+D52+D87</f>
        <v>9990</v>
      </c>
      <c r="E122" s="107">
        <f t="shared" si="450"/>
        <v>53018</v>
      </c>
      <c r="F122" s="107">
        <f t="shared" si="450"/>
        <v>81730</v>
      </c>
      <c r="G122" s="107">
        <f t="shared" si="450"/>
        <v>97684</v>
      </c>
      <c r="H122" s="107">
        <f t="shared" si="450"/>
        <v>22686</v>
      </c>
      <c r="I122" s="107">
        <f t="shared" si="450"/>
        <v>33266</v>
      </c>
      <c r="J122" s="107">
        <f t="shared" si="450"/>
        <v>48129</v>
      </c>
      <c r="K122" s="107">
        <f t="shared" si="450"/>
        <v>102010</v>
      </c>
      <c r="L122" s="107">
        <f t="shared" si="450"/>
        <v>1339</v>
      </c>
      <c r="M122" s="107">
        <f t="shared" si="450"/>
        <v>16343</v>
      </c>
      <c r="N122" s="107">
        <f t="shared" si="450"/>
        <v>36086</v>
      </c>
      <c r="O122" s="107">
        <f t="shared" si="450"/>
        <v>79070</v>
      </c>
      <c r="P122" s="107">
        <f t="shared" si="450"/>
        <v>18731</v>
      </c>
      <c r="Q122" s="107">
        <f t="shared" si="450"/>
        <v>53169</v>
      </c>
      <c r="R122" s="107">
        <f t="shared" si="450"/>
        <v>81230</v>
      </c>
      <c r="S122" s="107">
        <f t="shared" si="450"/>
        <v>87149</v>
      </c>
      <c r="T122" s="107">
        <f t="shared" ref="T122:U122" si="451">T17+T52+T87</f>
        <v>37795</v>
      </c>
      <c r="U122" s="107">
        <f t="shared" si="451"/>
        <v>33894</v>
      </c>
      <c r="V122" s="107">
        <f t="shared" ref="V122:W122" si="452">V17+V52+V87</f>
        <v>14647</v>
      </c>
      <c r="W122" s="107">
        <f t="shared" si="452"/>
        <v>32521</v>
      </c>
      <c r="X122" s="107">
        <f t="shared" ref="X122:Y122" si="453">X17+X52+X87</f>
        <v>13324</v>
      </c>
      <c r="Y122" s="107">
        <f t="shared" si="453"/>
        <v>19577</v>
      </c>
      <c r="Z122" s="107">
        <f t="shared" ref="Z122:AA122" si="454">Z17+Z52+Z87</f>
        <v>70704</v>
      </c>
      <c r="AA122" s="107">
        <f t="shared" si="454"/>
        <v>63776</v>
      </c>
      <c r="AB122" s="107">
        <f t="shared" ref="AB122:AD122" si="455">AB17+AB52+AB87</f>
        <v>10976</v>
      </c>
      <c r="AC122" s="107">
        <f t="shared" si="455"/>
        <v>15983</v>
      </c>
      <c r="AD122" s="107">
        <f t="shared" si="455"/>
        <v>4582</v>
      </c>
      <c r="AE122" s="107">
        <f t="shared" ref="AE122:AF122" si="456">AE17+AE52+AE87</f>
        <v>33998</v>
      </c>
      <c r="AF122" s="107">
        <f t="shared" si="456"/>
        <v>-18466</v>
      </c>
      <c r="AG122" s="107">
        <f t="shared" ref="AG122:AH122" si="457">AG17+AG52+AG87</f>
        <v>15289</v>
      </c>
      <c r="AH122" s="107">
        <f t="shared" si="457"/>
        <v>37721</v>
      </c>
      <c r="AI122" s="107">
        <f t="shared" ref="AI122:AJ122" si="458">AI17+AI52+AI87</f>
        <v>30520</v>
      </c>
      <c r="AJ122" s="107">
        <f t="shared" si="458"/>
        <v>31306</v>
      </c>
      <c r="AK122" s="107">
        <f t="shared" ref="AK122" si="459">AK17+AK52+AK87</f>
        <v>43216</v>
      </c>
    </row>
    <row r="123" spans="2:37" ht="12.9" customHeight="1">
      <c r="B123" s="104" t="s">
        <v>274</v>
      </c>
      <c r="C123" s="104" t="s">
        <v>275</v>
      </c>
      <c r="D123" s="105">
        <f t="shared" ref="D123:N123" si="460">D124+D125</f>
        <v>11545</v>
      </c>
      <c r="E123" s="105">
        <f t="shared" si="460"/>
        <v>32794</v>
      </c>
      <c r="F123" s="105">
        <f t="shared" si="460"/>
        <v>40452</v>
      </c>
      <c r="G123" s="105">
        <f t="shared" si="460"/>
        <v>77829</v>
      </c>
      <c r="H123" s="105">
        <f t="shared" si="460"/>
        <v>17295</v>
      </c>
      <c r="I123" s="105">
        <f t="shared" si="460"/>
        <v>21758</v>
      </c>
      <c r="J123" s="105">
        <f t="shared" si="460"/>
        <v>29131</v>
      </c>
      <c r="K123" s="105">
        <f t="shared" si="460"/>
        <v>46236</v>
      </c>
      <c r="L123" s="105">
        <f t="shared" si="460"/>
        <v>29261</v>
      </c>
      <c r="M123" s="105">
        <f t="shared" si="460"/>
        <v>26618</v>
      </c>
      <c r="N123" s="105">
        <f t="shared" si="460"/>
        <v>36090</v>
      </c>
      <c r="O123" s="105">
        <f t="shared" ref="O123:T123" si="461">O124+O125</f>
        <v>84553</v>
      </c>
      <c r="P123" s="105">
        <f t="shared" si="461"/>
        <v>174</v>
      </c>
      <c r="Q123" s="105">
        <f t="shared" si="461"/>
        <v>2294</v>
      </c>
      <c r="R123" s="105">
        <f t="shared" si="461"/>
        <v>5793</v>
      </c>
      <c r="S123" s="105">
        <f t="shared" si="461"/>
        <v>5293</v>
      </c>
      <c r="T123" s="105">
        <f t="shared" si="461"/>
        <v>290</v>
      </c>
      <c r="U123" s="105">
        <f t="shared" ref="U123:V123" si="462">U124+U125</f>
        <v>1484</v>
      </c>
      <c r="V123" s="105">
        <f t="shared" si="462"/>
        <v>1655</v>
      </c>
      <c r="W123" s="105">
        <f t="shared" ref="W123:X123" si="463">W124+W125</f>
        <v>1989</v>
      </c>
      <c r="X123" s="105">
        <f t="shared" si="463"/>
        <v>2221</v>
      </c>
      <c r="Y123" s="105">
        <f t="shared" ref="Y123:AA123" si="464">Y124+Y125</f>
        <v>3765</v>
      </c>
      <c r="Z123" s="105">
        <f t="shared" si="464"/>
        <v>6690</v>
      </c>
      <c r="AA123" s="105">
        <f t="shared" si="464"/>
        <v>12251</v>
      </c>
      <c r="AB123" s="105">
        <f t="shared" ref="AB123:AC123" si="465">AB124+AB125</f>
        <v>897</v>
      </c>
      <c r="AC123" s="105">
        <f t="shared" si="465"/>
        <v>4605</v>
      </c>
      <c r="AD123" s="105">
        <f t="shared" ref="AD123:AE123" si="466">AD124+AD125</f>
        <v>15066</v>
      </c>
      <c r="AE123" s="105">
        <f t="shared" si="466"/>
        <v>27477</v>
      </c>
      <c r="AF123" s="105">
        <f t="shared" ref="AF123:AG123" si="467">AF124+AF125</f>
        <v>2776</v>
      </c>
      <c r="AG123" s="105">
        <f t="shared" si="467"/>
        <v>3081</v>
      </c>
      <c r="AH123" s="105">
        <f t="shared" ref="AH123:AJ123" si="468">AH124+AH125</f>
        <v>5628</v>
      </c>
      <c r="AI123" s="105">
        <f t="shared" si="468"/>
        <v>19664</v>
      </c>
      <c r="AJ123" s="105">
        <f t="shared" si="468"/>
        <v>6021</v>
      </c>
      <c r="AK123" s="105">
        <f t="shared" ref="AK123" si="469">AK124+AK125</f>
        <v>12691</v>
      </c>
    </row>
    <row r="124" spans="2:37" ht="12.9" customHeight="1">
      <c r="B124" s="106" t="s">
        <v>276</v>
      </c>
      <c r="C124" s="106" t="s">
        <v>680</v>
      </c>
      <c r="D124" s="107">
        <f t="shared" ref="D124:S124" si="470">D19+D54+D89</f>
        <v>11185</v>
      </c>
      <c r="E124" s="107">
        <f t="shared" si="470"/>
        <v>32112</v>
      </c>
      <c r="F124" s="107">
        <f t="shared" si="470"/>
        <v>39432</v>
      </c>
      <c r="G124" s="107">
        <f t="shared" si="470"/>
        <v>76473</v>
      </c>
      <c r="H124" s="107">
        <f t="shared" si="470"/>
        <v>10423</v>
      </c>
      <c r="I124" s="107">
        <f t="shared" si="470"/>
        <v>14700</v>
      </c>
      <c r="J124" s="107">
        <f t="shared" si="470"/>
        <v>21700</v>
      </c>
      <c r="K124" s="107">
        <f t="shared" si="470"/>
        <v>38807</v>
      </c>
      <c r="L124" s="107">
        <f t="shared" si="470"/>
        <v>5547</v>
      </c>
      <c r="M124" s="107">
        <f t="shared" si="470"/>
        <v>2807</v>
      </c>
      <c r="N124" s="107">
        <f t="shared" si="470"/>
        <v>12216</v>
      </c>
      <c r="O124" s="107">
        <f t="shared" si="470"/>
        <v>60607</v>
      </c>
      <c r="P124" s="107">
        <f t="shared" si="470"/>
        <v>61</v>
      </c>
      <c r="Q124" s="107">
        <f t="shared" si="470"/>
        <v>318</v>
      </c>
      <c r="R124" s="107">
        <f t="shared" si="470"/>
        <v>3789</v>
      </c>
      <c r="S124" s="107">
        <f t="shared" si="470"/>
        <v>3246</v>
      </c>
      <c r="T124" s="107">
        <f t="shared" ref="T124:U124" si="471">T19+T54+T89</f>
        <v>218</v>
      </c>
      <c r="U124" s="107">
        <f t="shared" si="471"/>
        <v>1212</v>
      </c>
      <c r="V124" s="107">
        <f t="shared" ref="V124:W124" si="472">V19+V54+V89</f>
        <v>1218</v>
      </c>
      <c r="W124" s="107">
        <f t="shared" si="472"/>
        <v>1218</v>
      </c>
      <c r="X124" s="107">
        <f t="shared" ref="X124:Y124" si="473">X19+X54+X89</f>
        <v>2068</v>
      </c>
      <c r="Y124" s="107">
        <f t="shared" si="473"/>
        <v>3507</v>
      </c>
      <c r="Z124" s="107">
        <f t="shared" ref="Z124:AA124" si="474">Z19+Z54+Z89</f>
        <v>6181</v>
      </c>
      <c r="AA124" s="107">
        <f t="shared" si="474"/>
        <v>10346</v>
      </c>
      <c r="AB124" s="107">
        <f t="shared" ref="AB124:AC124" si="475">AB19+AB54+AB89</f>
        <v>712</v>
      </c>
      <c r="AC124" s="107">
        <f t="shared" si="475"/>
        <v>4041</v>
      </c>
      <c r="AD124" s="107">
        <f t="shared" ref="AD124:AE124" si="476">AD19+AD54+AD89</f>
        <v>14484</v>
      </c>
      <c r="AE124" s="107">
        <f t="shared" si="476"/>
        <v>26889</v>
      </c>
      <c r="AF124" s="107">
        <f t="shared" ref="AF124:AG124" si="477">AF19+AF54+AF89</f>
        <v>2773</v>
      </c>
      <c r="AG124" s="107">
        <f t="shared" si="477"/>
        <v>3078</v>
      </c>
      <c r="AH124" s="107">
        <f t="shared" ref="AH124:AJ124" si="478">AH19+AH54+AH89</f>
        <v>5624</v>
      </c>
      <c r="AI124" s="107">
        <f t="shared" si="478"/>
        <v>18062</v>
      </c>
      <c r="AJ124" s="107">
        <f t="shared" si="478"/>
        <v>6021</v>
      </c>
      <c r="AK124" s="107">
        <f t="shared" ref="AK124" si="479">AK19+AK54+AK89</f>
        <v>10885</v>
      </c>
    </row>
    <row r="125" spans="2:37" ht="12.9" customHeight="1">
      <c r="B125" s="106" t="s">
        <v>278</v>
      </c>
      <c r="C125" s="106" t="s">
        <v>279</v>
      </c>
      <c r="D125" s="107">
        <f t="shared" ref="D125:S125" si="480">D20+D55+D90</f>
        <v>360</v>
      </c>
      <c r="E125" s="107">
        <f t="shared" si="480"/>
        <v>682</v>
      </c>
      <c r="F125" s="107">
        <f t="shared" si="480"/>
        <v>1020</v>
      </c>
      <c r="G125" s="107">
        <f t="shared" si="480"/>
        <v>1356</v>
      </c>
      <c r="H125" s="107">
        <f t="shared" si="480"/>
        <v>6872</v>
      </c>
      <c r="I125" s="107">
        <f t="shared" si="480"/>
        <v>7058</v>
      </c>
      <c r="J125" s="107">
        <f t="shared" si="480"/>
        <v>7431</v>
      </c>
      <c r="K125" s="107">
        <f t="shared" si="480"/>
        <v>7429</v>
      </c>
      <c r="L125" s="107">
        <f t="shared" si="480"/>
        <v>23714</v>
      </c>
      <c r="M125" s="107">
        <f t="shared" si="480"/>
        <v>23811</v>
      </c>
      <c r="N125" s="107">
        <f t="shared" si="480"/>
        <v>23874</v>
      </c>
      <c r="O125" s="107">
        <f t="shared" si="480"/>
        <v>23946</v>
      </c>
      <c r="P125" s="107">
        <f t="shared" si="480"/>
        <v>113</v>
      </c>
      <c r="Q125" s="107">
        <f t="shared" si="480"/>
        <v>1976</v>
      </c>
      <c r="R125" s="107">
        <f t="shared" si="480"/>
        <v>2004</v>
      </c>
      <c r="S125" s="107">
        <f t="shared" si="480"/>
        <v>2047</v>
      </c>
      <c r="T125" s="107">
        <f t="shared" ref="T125:U125" si="481">T20+T55+T90</f>
        <v>72</v>
      </c>
      <c r="U125" s="107">
        <f t="shared" si="481"/>
        <v>272</v>
      </c>
      <c r="V125" s="107">
        <f t="shared" ref="V125:W125" si="482">V20+V55+V90</f>
        <v>437</v>
      </c>
      <c r="W125" s="107">
        <f t="shared" si="482"/>
        <v>771</v>
      </c>
      <c r="X125" s="107">
        <f t="shared" ref="X125:Y125" si="483">X20+X55+X90</f>
        <v>153</v>
      </c>
      <c r="Y125" s="107">
        <f t="shared" si="483"/>
        <v>258</v>
      </c>
      <c r="Z125" s="107">
        <f t="shared" ref="Z125:AA125" si="484">Z20+Z55+Z90</f>
        <v>509</v>
      </c>
      <c r="AA125" s="107">
        <f t="shared" si="484"/>
        <v>1905</v>
      </c>
      <c r="AB125" s="107">
        <f t="shared" ref="AB125:AC125" si="485">AB20+AB55+AB90</f>
        <v>185</v>
      </c>
      <c r="AC125" s="107">
        <f t="shared" si="485"/>
        <v>564</v>
      </c>
      <c r="AD125" s="107">
        <f t="shared" ref="AD125:AE125" si="486">AD20+AD55+AD90</f>
        <v>582</v>
      </c>
      <c r="AE125" s="107">
        <f t="shared" si="486"/>
        <v>588</v>
      </c>
      <c r="AF125" s="107">
        <f t="shared" ref="AF125:AG125" si="487">AF20+AF55+AF90</f>
        <v>3</v>
      </c>
      <c r="AG125" s="107">
        <f t="shared" si="487"/>
        <v>3</v>
      </c>
      <c r="AH125" s="107">
        <f t="shared" ref="AH125:AJ125" si="488">AH20+AH55+AH90</f>
        <v>4</v>
      </c>
      <c r="AI125" s="107">
        <f t="shared" si="488"/>
        <v>1602</v>
      </c>
      <c r="AJ125" s="107">
        <f t="shared" si="488"/>
        <v>0</v>
      </c>
      <c r="AK125" s="107">
        <f t="shared" ref="AK125" si="489">AK20+AK55+AK90</f>
        <v>1806</v>
      </c>
    </row>
    <row r="126" spans="2:37" ht="12.9" customHeight="1">
      <c r="B126" s="106" t="s">
        <v>280</v>
      </c>
      <c r="C126" s="106" t="s">
        <v>281</v>
      </c>
      <c r="D126" s="107">
        <f t="shared" ref="D126:S126" si="490">D21+D56+D91</f>
        <v>48955</v>
      </c>
      <c r="E126" s="107">
        <f t="shared" si="490"/>
        <v>74673</v>
      </c>
      <c r="F126" s="107">
        <f t="shared" si="490"/>
        <v>94560</v>
      </c>
      <c r="G126" s="107">
        <f t="shared" si="490"/>
        <v>127045</v>
      </c>
      <c r="H126" s="107">
        <f t="shared" si="490"/>
        <v>33437</v>
      </c>
      <c r="I126" s="107">
        <f t="shared" si="490"/>
        <v>64220</v>
      </c>
      <c r="J126" s="107">
        <f t="shared" si="490"/>
        <v>100627</v>
      </c>
      <c r="K126" s="107">
        <f t="shared" si="490"/>
        <v>143466</v>
      </c>
      <c r="L126" s="107">
        <f t="shared" si="490"/>
        <v>41615</v>
      </c>
      <c r="M126" s="107">
        <f t="shared" si="490"/>
        <v>68216</v>
      </c>
      <c r="N126" s="107">
        <f t="shared" si="490"/>
        <v>99654</v>
      </c>
      <c r="O126" s="107">
        <f t="shared" si="490"/>
        <v>137039</v>
      </c>
      <c r="P126" s="107">
        <f t="shared" si="490"/>
        <v>47087</v>
      </c>
      <c r="Q126" s="107">
        <f t="shared" si="490"/>
        <v>77253</v>
      </c>
      <c r="R126" s="107">
        <f t="shared" si="490"/>
        <v>112145</v>
      </c>
      <c r="S126" s="107">
        <f t="shared" si="490"/>
        <v>147487</v>
      </c>
      <c r="T126" s="107">
        <f t="shared" ref="T126:U126" si="491">T21+T56+T91</f>
        <v>31536</v>
      </c>
      <c r="U126" s="107">
        <f t="shared" si="491"/>
        <v>61992</v>
      </c>
      <c r="V126" s="107">
        <f t="shared" ref="V126:W126" si="492">V21+V56+V91</f>
        <v>86655</v>
      </c>
      <c r="W126" s="107">
        <f t="shared" si="492"/>
        <v>119712</v>
      </c>
      <c r="X126" s="107">
        <f t="shared" ref="X126:Y126" si="493">X21+X56+X91</f>
        <v>28703</v>
      </c>
      <c r="Y126" s="107">
        <f t="shared" si="493"/>
        <v>60259</v>
      </c>
      <c r="Z126" s="107">
        <f t="shared" ref="Z126:AA126" si="494">Z21+Z56+Z91</f>
        <v>91902</v>
      </c>
      <c r="AA126" s="107">
        <f t="shared" si="494"/>
        <v>128819</v>
      </c>
      <c r="AB126" s="107">
        <f t="shared" ref="AB126:AC126" si="495">AB21+AB56+AB91</f>
        <v>29952</v>
      </c>
      <c r="AC126" s="107">
        <f t="shared" si="495"/>
        <v>57118</v>
      </c>
      <c r="AD126" s="107">
        <f t="shared" ref="AD126:AE126" si="496">AD21+AD56+AD91</f>
        <v>99238</v>
      </c>
      <c r="AE126" s="107">
        <f t="shared" si="496"/>
        <v>110184</v>
      </c>
      <c r="AF126" s="107">
        <f t="shared" ref="AF126:AG126" si="497">AF21+AF56+AF91</f>
        <v>24497</v>
      </c>
      <c r="AG126" s="107">
        <f t="shared" si="497"/>
        <v>54887</v>
      </c>
      <c r="AH126" s="107">
        <f t="shared" ref="AH126:AJ126" si="498">AH21+AH56+AH91</f>
        <v>78749</v>
      </c>
      <c r="AI126" s="107">
        <f t="shared" si="498"/>
        <v>105325</v>
      </c>
      <c r="AJ126" s="107">
        <f t="shared" si="498"/>
        <v>41240</v>
      </c>
      <c r="AK126" s="107">
        <f t="shared" ref="AK126" si="499">AK21+AK56+AK91</f>
        <v>54424</v>
      </c>
    </row>
    <row r="127" spans="2:37" ht="12.9" customHeight="1">
      <c r="B127" s="106" t="s">
        <v>681</v>
      </c>
      <c r="C127" s="106" t="s">
        <v>283</v>
      </c>
      <c r="D127" s="107">
        <f t="shared" ref="D127:S127" si="500">D22+D57+D92</f>
        <v>-20297</v>
      </c>
      <c r="E127" s="107">
        <f t="shared" si="500"/>
        <v>-46181</v>
      </c>
      <c r="F127" s="107">
        <f t="shared" si="500"/>
        <v>-82018</v>
      </c>
      <c r="G127" s="107">
        <f t="shared" si="500"/>
        <v>-141807</v>
      </c>
      <c r="H127" s="107">
        <f t="shared" si="500"/>
        <v>-20944</v>
      </c>
      <c r="I127" s="107">
        <f t="shared" si="500"/>
        <v>-48001</v>
      </c>
      <c r="J127" s="107">
        <f t="shared" si="500"/>
        <v>-124932</v>
      </c>
      <c r="K127" s="107">
        <f t="shared" si="500"/>
        <v>-345605</v>
      </c>
      <c r="L127" s="107">
        <f t="shared" si="500"/>
        <v>-34194</v>
      </c>
      <c r="M127" s="107">
        <f t="shared" si="500"/>
        <v>-158648</v>
      </c>
      <c r="N127" s="107">
        <f t="shared" si="500"/>
        <v>-179221</v>
      </c>
      <c r="O127" s="107">
        <f t="shared" si="500"/>
        <v>-240446</v>
      </c>
      <c r="P127" s="107">
        <f t="shared" si="500"/>
        <v>-22624</v>
      </c>
      <c r="Q127" s="107">
        <f t="shared" si="500"/>
        <v>-46867</v>
      </c>
      <c r="R127" s="107">
        <f t="shared" si="500"/>
        <v>-88290</v>
      </c>
      <c r="S127" s="107">
        <f t="shared" si="500"/>
        <v>-168322</v>
      </c>
      <c r="T127" s="107">
        <f t="shared" ref="T127:U127" si="501">T22+T57+T92</f>
        <v>-29621</v>
      </c>
      <c r="U127" s="107">
        <f t="shared" si="501"/>
        <v>-50091</v>
      </c>
      <c r="V127" s="107">
        <f t="shared" ref="V127:W127" si="502">V22+V57+V92</f>
        <v>-77560</v>
      </c>
      <c r="W127" s="107">
        <f t="shared" si="502"/>
        <v>-129210</v>
      </c>
      <c r="X127" s="107">
        <f t="shared" ref="X127:Y127" si="503">X22+X57+X92</f>
        <v>-26301</v>
      </c>
      <c r="Y127" s="107">
        <f t="shared" si="503"/>
        <v>-57616</v>
      </c>
      <c r="Z127" s="107">
        <f t="shared" ref="Z127:AA127" si="504">Z22+Z57+Z92</f>
        <v>-149989</v>
      </c>
      <c r="AA127" s="107">
        <f t="shared" si="504"/>
        <v>-202719</v>
      </c>
      <c r="AB127" s="107">
        <f t="shared" ref="AB127:AC127" si="505">AB22+AB57+AB92</f>
        <v>-28875</v>
      </c>
      <c r="AC127" s="107">
        <f t="shared" si="505"/>
        <v>-85851</v>
      </c>
      <c r="AD127" s="107">
        <f t="shared" ref="AD127:AE127" si="506">AD22+AD57+AD92</f>
        <v>-105183</v>
      </c>
      <c r="AE127" s="107">
        <f t="shared" si="506"/>
        <v>-162664</v>
      </c>
      <c r="AF127" s="107">
        <f t="shared" ref="AF127:AG127" si="507">AF22+AF57+AF92</f>
        <v>-37418</v>
      </c>
      <c r="AG127" s="107">
        <f t="shared" si="507"/>
        <v>-89519</v>
      </c>
      <c r="AH127" s="107">
        <f t="shared" ref="AH127:AJ127" si="508">AH22+AH57+AH92</f>
        <v>-137156</v>
      </c>
      <c r="AI127" s="107">
        <f t="shared" si="508"/>
        <v>-185366</v>
      </c>
      <c r="AJ127" s="107">
        <f t="shared" si="508"/>
        <v>-49879</v>
      </c>
      <c r="AK127" s="107">
        <f t="shared" ref="AK127" si="509">AK22+AK57+AK92</f>
        <v>-119436</v>
      </c>
    </row>
    <row r="128" spans="2:37" ht="12.9" customHeight="1">
      <c r="B128" s="104" t="s">
        <v>682</v>
      </c>
      <c r="C128" s="104" t="s">
        <v>285</v>
      </c>
      <c r="D128" s="105">
        <f t="shared" ref="D128:N128" si="510">D126+D127</f>
        <v>28658</v>
      </c>
      <c r="E128" s="105">
        <f t="shared" si="510"/>
        <v>28492</v>
      </c>
      <c r="F128" s="105">
        <f t="shared" si="510"/>
        <v>12542</v>
      </c>
      <c r="G128" s="105">
        <f t="shared" si="510"/>
        <v>-14762</v>
      </c>
      <c r="H128" s="105">
        <f t="shared" si="510"/>
        <v>12493</v>
      </c>
      <c r="I128" s="105">
        <f t="shared" si="510"/>
        <v>16219</v>
      </c>
      <c r="J128" s="105">
        <f t="shared" si="510"/>
        <v>-24305</v>
      </c>
      <c r="K128" s="105">
        <f t="shared" si="510"/>
        <v>-202139</v>
      </c>
      <c r="L128" s="105">
        <f t="shared" si="510"/>
        <v>7421</v>
      </c>
      <c r="M128" s="105">
        <f t="shared" si="510"/>
        <v>-90432</v>
      </c>
      <c r="N128" s="105">
        <f t="shared" si="510"/>
        <v>-79567</v>
      </c>
      <c r="O128" s="105">
        <f t="shared" ref="O128:T128" si="511">O126+O127</f>
        <v>-103407</v>
      </c>
      <c r="P128" s="105">
        <f t="shared" si="511"/>
        <v>24463</v>
      </c>
      <c r="Q128" s="105">
        <f t="shared" si="511"/>
        <v>30386</v>
      </c>
      <c r="R128" s="105">
        <f t="shared" si="511"/>
        <v>23855</v>
      </c>
      <c r="S128" s="105">
        <f t="shared" si="511"/>
        <v>-20835</v>
      </c>
      <c r="T128" s="105">
        <f t="shared" si="511"/>
        <v>1915</v>
      </c>
      <c r="U128" s="105">
        <f t="shared" ref="U128:V128" si="512">U126+U127</f>
        <v>11901</v>
      </c>
      <c r="V128" s="105">
        <f t="shared" si="512"/>
        <v>9095</v>
      </c>
      <c r="W128" s="105">
        <f t="shared" ref="W128:X128" si="513">W126+W127</f>
        <v>-9498</v>
      </c>
      <c r="X128" s="105">
        <f t="shared" si="513"/>
        <v>2402</v>
      </c>
      <c r="Y128" s="105">
        <f t="shared" ref="Y128:AA128" si="514">Y126+Y127</f>
        <v>2643</v>
      </c>
      <c r="Z128" s="105">
        <f t="shared" si="514"/>
        <v>-58087</v>
      </c>
      <c r="AA128" s="105">
        <f t="shared" si="514"/>
        <v>-73900</v>
      </c>
      <c r="AB128" s="105">
        <f t="shared" ref="AB128:AC128" si="515">AB126+AB127</f>
        <v>1077</v>
      </c>
      <c r="AC128" s="105">
        <f t="shared" si="515"/>
        <v>-28733</v>
      </c>
      <c r="AD128" s="105">
        <f t="shared" ref="AD128:AE128" si="516">AD126+AD127</f>
        <v>-5945</v>
      </c>
      <c r="AE128" s="105">
        <f t="shared" si="516"/>
        <v>-52480</v>
      </c>
      <c r="AF128" s="105">
        <f t="shared" ref="AF128:AG128" si="517">AF126+AF127</f>
        <v>-12921</v>
      </c>
      <c r="AG128" s="105">
        <f t="shared" si="517"/>
        <v>-34632</v>
      </c>
      <c r="AH128" s="105">
        <f t="shared" ref="AH128:AJ128" si="518">AH126+AH127</f>
        <v>-58407</v>
      </c>
      <c r="AI128" s="105">
        <f t="shared" si="518"/>
        <v>-80041</v>
      </c>
      <c r="AJ128" s="105">
        <f t="shared" si="518"/>
        <v>-8639</v>
      </c>
      <c r="AK128" s="105">
        <f t="shared" ref="AK128" si="519">AK126+AK127</f>
        <v>-65012</v>
      </c>
    </row>
    <row r="129" spans="2:37" ht="12.9" customHeight="1">
      <c r="B129" s="104" t="s">
        <v>683</v>
      </c>
      <c r="C129" s="104" t="s">
        <v>684</v>
      </c>
      <c r="D129" s="105">
        <f>D117+D120+D123+D128+D122</f>
        <v>964719</v>
      </c>
      <c r="E129" s="105">
        <f t="shared" ref="E129:O129" si="520">E117+E120+E123+E128+E122+E121</f>
        <v>1962807</v>
      </c>
      <c r="F129" s="105">
        <f t="shared" si="520"/>
        <v>2944534</v>
      </c>
      <c r="G129" s="105">
        <f t="shared" si="520"/>
        <v>3955549</v>
      </c>
      <c r="H129" s="105">
        <f t="shared" si="520"/>
        <v>1026145</v>
      </c>
      <c r="I129" s="105">
        <f t="shared" si="520"/>
        <v>2029964</v>
      </c>
      <c r="J129" s="105">
        <f t="shared" si="520"/>
        <v>2985015</v>
      </c>
      <c r="K129" s="105">
        <f t="shared" si="520"/>
        <v>3788853</v>
      </c>
      <c r="L129" s="105">
        <f t="shared" si="520"/>
        <v>950190</v>
      </c>
      <c r="M129" s="105">
        <f t="shared" si="520"/>
        <v>1741370</v>
      </c>
      <c r="N129" s="105">
        <f t="shared" si="520"/>
        <v>2634040</v>
      </c>
      <c r="O129" s="105">
        <f t="shared" si="520"/>
        <v>3545488</v>
      </c>
      <c r="P129" s="105">
        <f t="shared" ref="P129:U129" si="521">P117+P120+P123+P128+P122+P121</f>
        <v>891362</v>
      </c>
      <c r="Q129" s="105">
        <f t="shared" si="521"/>
        <v>1784051</v>
      </c>
      <c r="R129" s="105">
        <f t="shared" si="521"/>
        <v>2702308</v>
      </c>
      <c r="S129" s="105">
        <f t="shared" si="521"/>
        <v>3637120.98863</v>
      </c>
      <c r="T129" s="105">
        <f t="shared" si="521"/>
        <v>1093167</v>
      </c>
      <c r="U129" s="105">
        <f t="shared" si="521"/>
        <v>2292959</v>
      </c>
      <c r="V129" s="105">
        <f t="shared" ref="V129:W129" si="522">V117+V120+V123+V128+V122+V121</f>
        <v>3059495</v>
      </c>
      <c r="W129" s="105">
        <f t="shared" si="522"/>
        <v>4381579</v>
      </c>
      <c r="X129" s="105">
        <f t="shared" ref="X129:Y129" si="523">X117+X120+X123+X128+X122+X121</f>
        <v>1329607</v>
      </c>
      <c r="Y129" s="105">
        <f t="shared" si="523"/>
        <v>2714731</v>
      </c>
      <c r="Z129" s="105">
        <f t="shared" ref="Z129:AA129" si="524">Z117+Z120+Z123+Z128+Z122+Z121</f>
        <v>4099606</v>
      </c>
      <c r="AA129" s="105">
        <f t="shared" si="524"/>
        <v>5632194</v>
      </c>
      <c r="AB129" s="105">
        <f t="shared" ref="AB129:AC129" si="525">AB117+AB120+AB123+AB128+AB122+AB121</f>
        <v>1498423</v>
      </c>
      <c r="AC129" s="105">
        <f t="shared" si="525"/>
        <v>2938399</v>
      </c>
      <c r="AD129" s="105">
        <f t="shared" ref="AD129:AE129" si="526">AD117+AD120+AD123+AD128+AD122+AD121</f>
        <v>4515100</v>
      </c>
      <c r="AE129" s="105">
        <f t="shared" si="526"/>
        <v>6060037</v>
      </c>
      <c r="AF129" s="105">
        <f t="shared" ref="AF129:AG129" si="527">AF117+AF120+AF123+AF128+AF122+AF121</f>
        <v>1465488</v>
      </c>
      <c r="AG129" s="105">
        <f t="shared" si="527"/>
        <v>2989276</v>
      </c>
      <c r="AH129" s="105">
        <f t="shared" ref="AH129:AJ129" si="528">AH117+AH120+AH123+AH128+AH122+AH121</f>
        <v>4520577</v>
      </c>
      <c r="AI129" s="105">
        <f t="shared" si="528"/>
        <v>6010845</v>
      </c>
      <c r="AJ129" s="105">
        <f t="shared" si="528"/>
        <v>1498080</v>
      </c>
      <c r="AK129" s="105">
        <f t="shared" ref="AK129" si="529">AK117+AK120+AK123+AK128+AK122+AK121</f>
        <v>2863660</v>
      </c>
    </row>
    <row r="130" spans="2:37" ht="12.9" customHeight="1">
      <c r="B130" s="106" t="s">
        <v>290</v>
      </c>
      <c r="C130" s="106" t="s">
        <v>291</v>
      </c>
      <c r="D130" s="107">
        <f t="shared" ref="D130:S130" si="530">D25+D60+D95</f>
        <v>-242992</v>
      </c>
      <c r="E130" s="107">
        <f t="shared" si="530"/>
        <v>-480589</v>
      </c>
      <c r="F130" s="107">
        <f t="shared" si="530"/>
        <v>-752747</v>
      </c>
      <c r="G130" s="107">
        <f t="shared" si="530"/>
        <v>-1047818</v>
      </c>
      <c r="H130" s="107">
        <f t="shared" si="530"/>
        <v>-272962</v>
      </c>
      <c r="I130" s="107">
        <f t="shared" si="530"/>
        <v>-775502</v>
      </c>
      <c r="J130" s="107">
        <f t="shared" si="530"/>
        <v>-1100283</v>
      </c>
      <c r="K130" s="107">
        <f t="shared" si="530"/>
        <v>-1437158</v>
      </c>
      <c r="L130" s="107">
        <f t="shared" si="530"/>
        <v>-296153</v>
      </c>
      <c r="M130" s="107">
        <f t="shared" si="530"/>
        <v>-1211299</v>
      </c>
      <c r="N130" s="107">
        <f t="shared" si="530"/>
        <v>-1500642</v>
      </c>
      <c r="O130" s="107">
        <f t="shared" si="530"/>
        <v>-1733471</v>
      </c>
      <c r="P130" s="107">
        <f t="shared" si="530"/>
        <v>-243485</v>
      </c>
      <c r="Q130" s="107">
        <f t="shared" si="530"/>
        <v>-508465</v>
      </c>
      <c r="R130" s="107">
        <f t="shared" si="530"/>
        <v>-760194</v>
      </c>
      <c r="S130" s="107">
        <f t="shared" si="530"/>
        <v>-1006663</v>
      </c>
      <c r="T130" s="107">
        <f t="shared" ref="T130:U130" si="531">T25+T60+T95</f>
        <v>-208556</v>
      </c>
      <c r="U130" s="107">
        <f t="shared" si="531"/>
        <v>-438493</v>
      </c>
      <c r="V130" s="107">
        <f t="shared" ref="V130:W130" si="532">V25+V60+V95</f>
        <v>-701285</v>
      </c>
      <c r="W130" s="107">
        <f t="shared" si="532"/>
        <v>-949765</v>
      </c>
      <c r="X130" s="107">
        <f t="shared" ref="X130:Y130" si="533">X25+X60+X95</f>
        <v>-247141</v>
      </c>
      <c r="Y130" s="107">
        <f t="shared" si="533"/>
        <v>-394813</v>
      </c>
      <c r="Z130" s="107">
        <f t="shared" ref="Z130:AA130" si="534">Z25+Z60+Z95</f>
        <v>-549377</v>
      </c>
      <c r="AA130" s="107">
        <f t="shared" si="534"/>
        <v>-625292</v>
      </c>
      <c r="AB130" s="107">
        <f t="shared" ref="AB130:AC130" si="535">AB25+AB60+AB95</f>
        <v>-111243</v>
      </c>
      <c r="AC130" s="107">
        <f t="shared" si="535"/>
        <v>-150161</v>
      </c>
      <c r="AD130" s="107">
        <f t="shared" ref="AD130:AE130" si="536">AD25+AD60+AD95</f>
        <v>-304759</v>
      </c>
      <c r="AE130" s="107">
        <f t="shared" si="536"/>
        <v>-403762</v>
      </c>
      <c r="AF130" s="107">
        <f t="shared" ref="AF130:AG130" si="537">AF25+AF60+AF95</f>
        <v>-119933</v>
      </c>
      <c r="AG130" s="107">
        <f t="shared" si="537"/>
        <v>-153799</v>
      </c>
      <c r="AH130" s="107">
        <f t="shared" ref="AH130:AJ130" si="538">AH25+AH60+AH95</f>
        <v>-277633</v>
      </c>
      <c r="AI130" s="107">
        <f t="shared" si="538"/>
        <v>-328098</v>
      </c>
      <c r="AJ130" s="107">
        <f t="shared" si="538"/>
        <v>-115273</v>
      </c>
      <c r="AK130" s="107">
        <f t="shared" ref="AK130" si="539">AK25+AK60+AK95</f>
        <v>-247267</v>
      </c>
    </row>
    <row r="131" spans="2:37" ht="12.9" customHeight="1">
      <c r="B131" s="106" t="s">
        <v>685</v>
      </c>
      <c r="C131" s="106" t="s">
        <v>293</v>
      </c>
      <c r="D131" s="107">
        <f t="shared" ref="D131:R131" si="540">D26+D61+D96</f>
        <v>0</v>
      </c>
      <c r="E131" s="107">
        <f t="shared" si="540"/>
        <v>0</v>
      </c>
      <c r="F131" s="107">
        <f t="shared" si="540"/>
        <v>0</v>
      </c>
      <c r="G131" s="107">
        <f t="shared" si="540"/>
        <v>0</v>
      </c>
      <c r="H131" s="107">
        <f t="shared" si="540"/>
        <v>0</v>
      </c>
      <c r="I131" s="107">
        <f t="shared" si="540"/>
        <v>0</v>
      </c>
      <c r="J131" s="107">
        <f t="shared" si="540"/>
        <v>0</v>
      </c>
      <c r="K131" s="107">
        <f t="shared" si="540"/>
        <v>0</v>
      </c>
      <c r="L131" s="107">
        <f t="shared" si="540"/>
        <v>0</v>
      </c>
      <c r="M131" s="107">
        <f t="shared" si="540"/>
        <v>-64400</v>
      </c>
      <c r="N131" s="107">
        <f t="shared" si="540"/>
        <v>-64400</v>
      </c>
      <c r="O131" s="107">
        <f t="shared" si="540"/>
        <v>-104368</v>
      </c>
      <c r="P131" s="107">
        <f t="shared" si="540"/>
        <v>0</v>
      </c>
      <c r="Q131" s="107">
        <f t="shared" si="540"/>
        <v>0</v>
      </c>
      <c r="R131" s="107">
        <f t="shared" si="540"/>
        <v>0</v>
      </c>
      <c r="S131" s="107">
        <f>S26+S61+S96</f>
        <v>-4947</v>
      </c>
      <c r="T131" s="107">
        <f t="shared" ref="T131:U131" si="541">T26+T61+T96</f>
        <v>-30901</v>
      </c>
      <c r="U131" s="107">
        <f t="shared" si="541"/>
        <v>-30901</v>
      </c>
      <c r="V131" s="107">
        <f t="shared" ref="V131:W131" si="542">V26+V61+V96</f>
        <v>-30901</v>
      </c>
      <c r="W131" s="107">
        <f t="shared" si="542"/>
        <v>-44476</v>
      </c>
      <c r="X131" s="107">
        <f t="shared" ref="X131:Y131" si="543">X26+X61+X96</f>
        <v>-248</v>
      </c>
      <c r="Y131" s="107">
        <f t="shared" si="543"/>
        <v>-3199</v>
      </c>
      <c r="Z131" s="107">
        <f t="shared" ref="Z131:AA131" si="544">Z26+Z61+Z96</f>
        <v>-3608</v>
      </c>
      <c r="AA131" s="107">
        <f t="shared" si="544"/>
        <v>-4912</v>
      </c>
      <c r="AB131" s="107">
        <f t="shared" ref="AB131:AC131" si="545">AB26+AB61+AB96</f>
        <v>-102</v>
      </c>
      <c r="AC131" s="107">
        <f t="shared" si="545"/>
        <v>-1321</v>
      </c>
      <c r="AD131" s="107">
        <f t="shared" ref="AD131:AE131" si="546">AD26+AD61+AD96</f>
        <v>-1403</v>
      </c>
      <c r="AE131" s="107">
        <f t="shared" si="546"/>
        <v>-1729</v>
      </c>
      <c r="AF131" s="107">
        <f t="shared" ref="AF131:AG131" si="547">AF26+AF61+AF96</f>
        <v>-128</v>
      </c>
      <c r="AG131" s="107">
        <f t="shared" si="547"/>
        <v>-761</v>
      </c>
      <c r="AH131" s="107">
        <f t="shared" ref="AH131:AJ131" si="548">AH26+AH61+AH96</f>
        <v>-1319</v>
      </c>
      <c r="AI131" s="107">
        <f t="shared" si="548"/>
        <v>-13928</v>
      </c>
      <c r="AJ131" s="107">
        <f t="shared" si="548"/>
        <v>-672</v>
      </c>
      <c r="AK131" s="107">
        <f t="shared" ref="AK131" si="549">AK26+AK61+AK96</f>
        <v>-832</v>
      </c>
    </row>
    <row r="132" spans="2:37" ht="12.9" customHeight="1">
      <c r="B132" s="106" t="s">
        <v>294</v>
      </c>
      <c r="C132" s="106" t="s">
        <v>295</v>
      </c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>
        <f>O27</f>
        <v>-311</v>
      </c>
      <c r="P132" s="107"/>
      <c r="Q132" s="107"/>
      <c r="R132" s="107"/>
      <c r="S132" s="107">
        <f>S27</f>
        <v>-21386</v>
      </c>
      <c r="T132" s="107">
        <f>T27</f>
        <v>-23197</v>
      </c>
      <c r="U132" s="107">
        <v>-24438</v>
      </c>
      <c r="V132" s="107">
        <v>-39562</v>
      </c>
      <c r="W132" s="107">
        <v>-83168</v>
      </c>
      <c r="X132" s="107">
        <v>-506</v>
      </c>
      <c r="Y132" s="107">
        <v>-2786</v>
      </c>
      <c r="Z132" s="107">
        <v>-8175</v>
      </c>
      <c r="AA132" s="107">
        <v>-53983</v>
      </c>
      <c r="AB132" s="107">
        <f t="shared" ref="AB132:AG132" si="550">AB27</f>
        <v>-1794</v>
      </c>
      <c r="AC132" s="107">
        <f t="shared" si="550"/>
        <v>-27690</v>
      </c>
      <c r="AD132" s="107">
        <f t="shared" si="550"/>
        <v>-41153</v>
      </c>
      <c r="AE132" s="107">
        <f t="shared" si="550"/>
        <v>-59355</v>
      </c>
      <c r="AF132" s="107">
        <f t="shared" si="550"/>
        <v>-15894</v>
      </c>
      <c r="AG132" s="107">
        <f t="shared" si="550"/>
        <v>-59569</v>
      </c>
      <c r="AH132" s="107">
        <f t="shared" ref="AH132:AJ132" si="551">AH27</f>
        <v>-100973</v>
      </c>
      <c r="AI132" s="107">
        <f t="shared" si="551"/>
        <v>-151119</v>
      </c>
      <c r="AJ132" s="107">
        <f t="shared" si="551"/>
        <v>-36656</v>
      </c>
      <c r="AK132" s="107">
        <f t="shared" ref="AK132" si="552">AK27</f>
        <v>-49332</v>
      </c>
    </row>
    <row r="133" spans="2:37" ht="12.9" customHeight="1">
      <c r="B133" s="104" t="s">
        <v>686</v>
      </c>
      <c r="C133" s="104" t="s">
        <v>687</v>
      </c>
      <c r="D133" s="105">
        <f t="shared" ref="D133:N133" si="553">D129+D130+D131</f>
        <v>721727</v>
      </c>
      <c r="E133" s="105">
        <f t="shared" si="553"/>
        <v>1482218</v>
      </c>
      <c r="F133" s="105">
        <f t="shared" si="553"/>
        <v>2191787</v>
      </c>
      <c r="G133" s="105">
        <f t="shared" si="553"/>
        <v>2907731</v>
      </c>
      <c r="H133" s="105">
        <f t="shared" si="553"/>
        <v>753183</v>
      </c>
      <c r="I133" s="105">
        <f t="shared" si="553"/>
        <v>1254462</v>
      </c>
      <c r="J133" s="105">
        <f t="shared" si="553"/>
        <v>1884732</v>
      </c>
      <c r="K133" s="105">
        <f t="shared" si="553"/>
        <v>2351695</v>
      </c>
      <c r="L133" s="105">
        <f t="shared" si="553"/>
        <v>654037</v>
      </c>
      <c r="M133" s="105">
        <f t="shared" si="553"/>
        <v>465671</v>
      </c>
      <c r="N133" s="105">
        <f t="shared" si="553"/>
        <v>1068998</v>
      </c>
      <c r="O133" s="105">
        <f t="shared" ref="O133:R133" si="554">O129+O130+O131+O132</f>
        <v>1707338</v>
      </c>
      <c r="P133" s="105">
        <f t="shared" si="554"/>
        <v>647877</v>
      </c>
      <c r="Q133" s="105">
        <f t="shared" si="554"/>
        <v>1275586</v>
      </c>
      <c r="R133" s="105">
        <f t="shared" si="554"/>
        <v>1942114</v>
      </c>
      <c r="S133" s="105">
        <f>S129+S130+S131+S132</f>
        <v>2604124.98863</v>
      </c>
      <c r="T133" s="105">
        <f t="shared" ref="T133:U133" si="555">T129+T130+T131+T132</f>
        <v>830513</v>
      </c>
      <c r="U133" s="105">
        <f t="shared" si="555"/>
        <v>1799127</v>
      </c>
      <c r="V133" s="105">
        <f t="shared" ref="V133:W133" si="556">V129+V130+V131+V132</f>
        <v>2287747</v>
      </c>
      <c r="W133" s="105">
        <f t="shared" si="556"/>
        <v>3304170</v>
      </c>
      <c r="X133" s="105">
        <f t="shared" ref="X133:Y133" si="557">X129+X130+X131+X132</f>
        <v>1081712</v>
      </c>
      <c r="Y133" s="105">
        <f t="shared" si="557"/>
        <v>2313933</v>
      </c>
      <c r="Z133" s="105">
        <f t="shared" ref="Z133:AA133" si="558">Z129+Z130+Z131+Z132</f>
        <v>3538446</v>
      </c>
      <c r="AA133" s="105">
        <f t="shared" si="558"/>
        <v>4948007</v>
      </c>
      <c r="AB133" s="105">
        <f t="shared" ref="AB133:AC133" si="559">AB129+AB130+AB131+AB132</f>
        <v>1385284</v>
      </c>
      <c r="AC133" s="105">
        <f t="shared" si="559"/>
        <v>2759227</v>
      </c>
      <c r="AD133" s="105">
        <f t="shared" ref="AD133:AE133" si="560">AD129+AD130+AD131+AD132</f>
        <v>4167785</v>
      </c>
      <c r="AE133" s="105">
        <f t="shared" si="560"/>
        <v>5595191</v>
      </c>
      <c r="AF133" s="105">
        <f t="shared" ref="AF133:AG133" si="561">AF129+AF130+AF131+AF132</f>
        <v>1329533</v>
      </c>
      <c r="AG133" s="105">
        <f t="shared" si="561"/>
        <v>2775147</v>
      </c>
      <c r="AH133" s="105">
        <f t="shared" ref="AH133:AJ133" si="562">AH129+AH130+AH131+AH132</f>
        <v>4140652</v>
      </c>
      <c r="AI133" s="105">
        <f t="shared" si="562"/>
        <v>5517700</v>
      </c>
      <c r="AJ133" s="105">
        <f t="shared" si="562"/>
        <v>1345479</v>
      </c>
      <c r="AK133" s="105">
        <f t="shared" ref="AK133" si="563">AK129+AK130+AK131+AK132</f>
        <v>2566229</v>
      </c>
    </row>
    <row r="134" spans="2:37" ht="12.9" customHeight="1">
      <c r="B134" s="106" t="s">
        <v>288</v>
      </c>
      <c r="C134" s="106" t="s">
        <v>289</v>
      </c>
      <c r="D134" s="107">
        <f t="shared" ref="D134:R134" si="564">D29+D64+D99</f>
        <v>-505983</v>
      </c>
      <c r="E134" s="107">
        <f t="shared" si="564"/>
        <v>-989154</v>
      </c>
      <c r="F134" s="107">
        <f t="shared" si="564"/>
        <v>-1452733</v>
      </c>
      <c r="G134" s="107">
        <f t="shared" si="564"/>
        <v>-1913189</v>
      </c>
      <c r="H134" s="107">
        <f t="shared" si="564"/>
        <v>-566629</v>
      </c>
      <c r="I134" s="107">
        <f t="shared" si="564"/>
        <v>-1016156</v>
      </c>
      <c r="J134" s="107">
        <f t="shared" si="564"/>
        <v>-1447148</v>
      </c>
      <c r="K134" s="107">
        <f t="shared" si="564"/>
        <v>-1856078</v>
      </c>
      <c r="L134" s="107">
        <f t="shared" si="564"/>
        <v>-535709</v>
      </c>
      <c r="M134" s="107">
        <f t="shared" si="564"/>
        <v>-986460</v>
      </c>
      <c r="N134" s="107">
        <f t="shared" si="564"/>
        <v>-1449589</v>
      </c>
      <c r="O134" s="107">
        <f t="shared" si="564"/>
        <v>-1885334</v>
      </c>
      <c r="P134" s="107">
        <f t="shared" si="564"/>
        <v>-476556</v>
      </c>
      <c r="Q134" s="107">
        <f t="shared" si="564"/>
        <v>-913540</v>
      </c>
      <c r="R134" s="107">
        <f t="shared" si="564"/>
        <v>-1365443</v>
      </c>
      <c r="S134" s="107">
        <f>S29+S64+S99</f>
        <v>-1819379</v>
      </c>
      <c r="T134" s="107">
        <f t="shared" ref="T134:U134" si="565">T29+T64+T99</f>
        <v>-557129</v>
      </c>
      <c r="U134" s="107">
        <f t="shared" si="565"/>
        <v>-1214540</v>
      </c>
      <c r="V134" s="107">
        <f t="shared" ref="V134:W134" si="566">V29+V64+V99</f>
        <v>-1737886</v>
      </c>
      <c r="W134" s="107">
        <f t="shared" si="566"/>
        <v>-2260231</v>
      </c>
      <c r="X134" s="107">
        <f t="shared" ref="X134:Y134" si="567">X29+X64+X99</f>
        <v>-572837</v>
      </c>
      <c r="Y134" s="107">
        <f t="shared" si="567"/>
        <v>-1127563</v>
      </c>
      <c r="Z134" s="107">
        <f t="shared" ref="Z134:AA134" si="568">Z29+Z64+Z99</f>
        <v>-1611734</v>
      </c>
      <c r="AA134" s="107">
        <f t="shared" si="568"/>
        <v>-2240952</v>
      </c>
      <c r="AB134" s="107">
        <f t="shared" ref="AB134:AD134" si="569">AB29+AB64+AB99</f>
        <v>-616526</v>
      </c>
      <c r="AC134" s="107">
        <f t="shared" si="569"/>
        <v>-1198921</v>
      </c>
      <c r="AD134" s="107">
        <f t="shared" si="569"/>
        <v>-1741240</v>
      </c>
      <c r="AE134" s="107">
        <f t="shared" ref="AE134:AF134" si="570">AE29+AE64+AE99</f>
        <v>-2397314</v>
      </c>
      <c r="AF134" s="107">
        <f t="shared" si="570"/>
        <v>-687306</v>
      </c>
      <c r="AG134" s="107">
        <f t="shared" ref="AG134:AH134" si="571">AG29+AG64+AG99</f>
        <v>-1304978</v>
      </c>
      <c r="AH134" s="107">
        <f t="shared" si="571"/>
        <v>-1943780</v>
      </c>
      <c r="AI134" s="107">
        <f t="shared" ref="AI134:AJ134" si="572">AI29+AI64+AI99</f>
        <v>-2581305</v>
      </c>
      <c r="AJ134" s="107">
        <f t="shared" si="572"/>
        <v>-704755</v>
      </c>
      <c r="AK134" s="107">
        <f t="shared" ref="AK134" si="573">AK29+AK64+AK99</f>
        <v>-1327492</v>
      </c>
    </row>
    <row r="135" spans="2:37" ht="12.9" customHeight="1">
      <c r="B135" s="104" t="s">
        <v>298</v>
      </c>
      <c r="C135" s="104" t="s">
        <v>688</v>
      </c>
      <c r="D135" s="105">
        <f t="shared" ref="D135:N135" si="574">D133+D134</f>
        <v>215744</v>
      </c>
      <c r="E135" s="105">
        <f t="shared" si="574"/>
        <v>493064</v>
      </c>
      <c r="F135" s="105">
        <f t="shared" si="574"/>
        <v>739054</v>
      </c>
      <c r="G135" s="105">
        <f t="shared" si="574"/>
        <v>994542</v>
      </c>
      <c r="H135" s="105">
        <f t="shared" si="574"/>
        <v>186554</v>
      </c>
      <c r="I135" s="105">
        <f t="shared" si="574"/>
        <v>238306</v>
      </c>
      <c r="J135" s="105">
        <f t="shared" si="574"/>
        <v>437584</v>
      </c>
      <c r="K135" s="105">
        <f t="shared" si="574"/>
        <v>495617</v>
      </c>
      <c r="L135" s="105">
        <f t="shared" si="574"/>
        <v>118328</v>
      </c>
      <c r="M135" s="105">
        <f t="shared" si="574"/>
        <v>-520789</v>
      </c>
      <c r="N135" s="105">
        <f t="shared" si="574"/>
        <v>-380591</v>
      </c>
      <c r="O135" s="105">
        <f t="shared" ref="O135:T135" si="575">O133+O134</f>
        <v>-177996</v>
      </c>
      <c r="P135" s="105">
        <f t="shared" si="575"/>
        <v>171321</v>
      </c>
      <c r="Q135" s="105">
        <f t="shared" si="575"/>
        <v>362046</v>
      </c>
      <c r="R135" s="105">
        <f t="shared" si="575"/>
        <v>576671</v>
      </c>
      <c r="S135" s="105">
        <f t="shared" si="575"/>
        <v>784745.98863000004</v>
      </c>
      <c r="T135" s="105">
        <f t="shared" si="575"/>
        <v>273384</v>
      </c>
      <c r="U135" s="105">
        <f t="shared" ref="U135:V135" si="576">U133+U134</f>
        <v>584587</v>
      </c>
      <c r="V135" s="105">
        <f t="shared" si="576"/>
        <v>549861</v>
      </c>
      <c r="W135" s="105">
        <f t="shared" ref="W135:X135" si="577">W133+W134</f>
        <v>1043939</v>
      </c>
      <c r="X135" s="105">
        <f t="shared" si="577"/>
        <v>508875</v>
      </c>
      <c r="Y135" s="105">
        <f t="shared" ref="Y135:AA135" si="578">Y133+Y134</f>
        <v>1186370</v>
      </c>
      <c r="Z135" s="105">
        <f t="shared" si="578"/>
        <v>1926712</v>
      </c>
      <c r="AA135" s="105">
        <f t="shared" si="578"/>
        <v>2707055</v>
      </c>
      <c r="AB135" s="105">
        <f t="shared" ref="AB135:AC135" si="579">AB133+AB134</f>
        <v>768758</v>
      </c>
      <c r="AC135" s="105">
        <f t="shared" si="579"/>
        <v>1560306</v>
      </c>
      <c r="AD135" s="105">
        <f t="shared" ref="AD135:AE135" si="580">AD133+AD134</f>
        <v>2426545</v>
      </c>
      <c r="AE135" s="105">
        <f t="shared" si="580"/>
        <v>3197877</v>
      </c>
      <c r="AF135" s="105">
        <f t="shared" ref="AF135:AG135" si="581">AF133+AF134</f>
        <v>642227</v>
      </c>
      <c r="AG135" s="105">
        <f t="shared" si="581"/>
        <v>1470169</v>
      </c>
      <c r="AH135" s="105">
        <f t="shared" ref="AH135:AJ135" si="582">AH133+AH134</f>
        <v>2196872</v>
      </c>
      <c r="AI135" s="105">
        <f t="shared" si="582"/>
        <v>2936395</v>
      </c>
      <c r="AJ135" s="105">
        <f t="shared" si="582"/>
        <v>640724</v>
      </c>
      <c r="AK135" s="105">
        <f t="shared" ref="AK135" si="583">AK133+AK134</f>
        <v>1238737</v>
      </c>
    </row>
    <row r="136" spans="2:37" ht="12.9" customHeight="1">
      <c r="B136" s="106" t="s">
        <v>300</v>
      </c>
      <c r="C136" s="106" t="s">
        <v>301</v>
      </c>
      <c r="D136" s="107">
        <f t="shared" ref="D136:R136" si="584">D31+D66+D101</f>
        <v>0</v>
      </c>
      <c r="E136" s="107">
        <f t="shared" si="584"/>
        <v>0</v>
      </c>
      <c r="F136" s="107">
        <f t="shared" si="584"/>
        <v>0</v>
      </c>
      <c r="G136" s="107">
        <f t="shared" si="584"/>
        <v>0</v>
      </c>
      <c r="H136" s="107">
        <f t="shared" si="584"/>
        <v>0</v>
      </c>
      <c r="I136" s="107">
        <f t="shared" si="584"/>
        <v>0</v>
      </c>
      <c r="J136" s="107">
        <f t="shared" si="584"/>
        <v>0</v>
      </c>
      <c r="K136" s="107">
        <f t="shared" si="584"/>
        <v>0</v>
      </c>
      <c r="L136" s="107">
        <f t="shared" si="584"/>
        <v>0</v>
      </c>
      <c r="M136" s="107">
        <f t="shared" si="584"/>
        <v>0</v>
      </c>
      <c r="N136" s="107">
        <f t="shared" si="584"/>
        <v>0</v>
      </c>
      <c r="O136" s="107">
        <f t="shared" si="584"/>
        <v>0</v>
      </c>
      <c r="P136" s="107">
        <f t="shared" si="584"/>
        <v>0</v>
      </c>
      <c r="Q136" s="107">
        <f t="shared" si="584"/>
        <v>0</v>
      </c>
      <c r="R136" s="107">
        <f t="shared" si="584"/>
        <v>0</v>
      </c>
      <c r="S136" s="107">
        <f>S31+S66+S101</f>
        <v>0</v>
      </c>
      <c r="T136" s="107">
        <f t="shared" ref="T136:U136" si="585">T31+T66+T101</f>
        <v>0</v>
      </c>
      <c r="U136" s="107">
        <f t="shared" si="585"/>
        <v>0</v>
      </c>
      <c r="V136" s="107">
        <f t="shared" ref="V136:W136" si="586">V31+V66+V101</f>
        <v>0</v>
      </c>
      <c r="W136" s="107">
        <f t="shared" si="586"/>
        <v>0</v>
      </c>
      <c r="X136" s="107">
        <f t="shared" ref="X136:Y136" si="587">X31+X66+X101</f>
        <v>0</v>
      </c>
      <c r="Y136" s="107">
        <f t="shared" si="587"/>
        <v>0</v>
      </c>
      <c r="Z136" s="107">
        <f t="shared" ref="Z136:AA136" si="588">Z31+Z66+Z101</f>
        <v>0</v>
      </c>
      <c r="AA136" s="107">
        <f t="shared" si="588"/>
        <v>0</v>
      </c>
      <c r="AB136" s="107">
        <f t="shared" ref="AB136:AC136" si="589">AB31+AB66+AB101</f>
        <v>0</v>
      </c>
      <c r="AC136" s="107">
        <f t="shared" si="589"/>
        <v>0</v>
      </c>
      <c r="AD136" s="107">
        <f t="shared" ref="AD136:AE136" si="590">AD31+AD66+AD101</f>
        <v>0</v>
      </c>
      <c r="AE136" s="107">
        <f t="shared" si="590"/>
        <v>0</v>
      </c>
      <c r="AF136" s="107">
        <f t="shared" ref="AF136:AG136" si="591">AF31+AF66+AF101</f>
        <v>0</v>
      </c>
      <c r="AG136" s="107">
        <f t="shared" si="591"/>
        <v>0</v>
      </c>
      <c r="AH136" s="107">
        <f t="shared" ref="AH136:AJ136" si="592">AH31+AH66+AH101</f>
        <v>0</v>
      </c>
      <c r="AI136" s="107">
        <f t="shared" si="592"/>
        <v>0</v>
      </c>
      <c r="AJ136" s="107">
        <f t="shared" si="592"/>
        <v>0</v>
      </c>
      <c r="AK136" s="107">
        <f t="shared" ref="AK136" si="593">AK31+AK66+AK101</f>
        <v>0</v>
      </c>
    </row>
    <row r="137" spans="2:37" ht="12.9" customHeight="1">
      <c r="B137" s="104" t="s">
        <v>689</v>
      </c>
      <c r="C137" s="104" t="s">
        <v>690</v>
      </c>
      <c r="D137" s="105">
        <f t="shared" ref="D137:N137" si="594">D135+D136</f>
        <v>215744</v>
      </c>
      <c r="E137" s="105">
        <f t="shared" si="594"/>
        <v>493064</v>
      </c>
      <c r="F137" s="105">
        <f t="shared" si="594"/>
        <v>739054</v>
      </c>
      <c r="G137" s="105">
        <f t="shared" si="594"/>
        <v>994542</v>
      </c>
      <c r="H137" s="105">
        <f t="shared" si="594"/>
        <v>186554</v>
      </c>
      <c r="I137" s="105">
        <f t="shared" si="594"/>
        <v>238306</v>
      </c>
      <c r="J137" s="105">
        <f t="shared" si="594"/>
        <v>437584</v>
      </c>
      <c r="K137" s="105">
        <f t="shared" si="594"/>
        <v>495617</v>
      </c>
      <c r="L137" s="105">
        <f t="shared" si="594"/>
        <v>118328</v>
      </c>
      <c r="M137" s="105">
        <f t="shared" si="594"/>
        <v>-520789</v>
      </c>
      <c r="N137" s="105">
        <f t="shared" si="594"/>
        <v>-380591</v>
      </c>
      <c r="O137" s="105">
        <f t="shared" ref="O137:T137" si="595">O135+O136</f>
        <v>-177996</v>
      </c>
      <c r="P137" s="105">
        <f t="shared" si="595"/>
        <v>171321</v>
      </c>
      <c r="Q137" s="105">
        <f t="shared" si="595"/>
        <v>362046</v>
      </c>
      <c r="R137" s="105">
        <f t="shared" si="595"/>
        <v>576671</v>
      </c>
      <c r="S137" s="105">
        <f t="shared" si="595"/>
        <v>784745.98863000004</v>
      </c>
      <c r="T137" s="105">
        <f t="shared" si="595"/>
        <v>273384</v>
      </c>
      <c r="U137" s="105">
        <f t="shared" ref="U137:V137" si="596">U135+U136</f>
        <v>584587</v>
      </c>
      <c r="V137" s="105">
        <f t="shared" si="596"/>
        <v>549861</v>
      </c>
      <c r="W137" s="105">
        <f t="shared" ref="W137:X137" si="597">W135+W136</f>
        <v>1043939</v>
      </c>
      <c r="X137" s="105">
        <f t="shared" si="597"/>
        <v>508875</v>
      </c>
      <c r="Y137" s="105">
        <f t="shared" ref="Y137:AA137" si="598">Y135+Y136</f>
        <v>1186370</v>
      </c>
      <c r="Z137" s="105">
        <f t="shared" si="598"/>
        <v>1926712</v>
      </c>
      <c r="AA137" s="105">
        <f t="shared" si="598"/>
        <v>2707055</v>
      </c>
      <c r="AB137" s="105">
        <f t="shared" ref="AB137:AC137" si="599">AB135+AB136</f>
        <v>768758</v>
      </c>
      <c r="AC137" s="105">
        <f t="shared" si="599"/>
        <v>1560306</v>
      </c>
      <c r="AD137" s="105">
        <f t="shared" ref="AD137:AE137" si="600">AD135+AD136</f>
        <v>2426545</v>
      </c>
      <c r="AE137" s="105">
        <f t="shared" si="600"/>
        <v>3197877</v>
      </c>
      <c r="AF137" s="105">
        <f t="shared" ref="AF137:AG137" si="601">AF135+AF136</f>
        <v>642227</v>
      </c>
      <c r="AG137" s="105">
        <f t="shared" si="601"/>
        <v>1470169</v>
      </c>
      <c r="AH137" s="105">
        <f t="shared" ref="AH137:AJ137" si="602">AH135+AH136</f>
        <v>2196872</v>
      </c>
      <c r="AI137" s="105">
        <f t="shared" si="602"/>
        <v>2936395</v>
      </c>
      <c r="AJ137" s="105">
        <f t="shared" si="602"/>
        <v>640724</v>
      </c>
      <c r="AK137" s="105">
        <f t="shared" ref="AK137" si="603">AK135+AK136</f>
        <v>1238737</v>
      </c>
    </row>
    <row r="138" spans="2:37" ht="12.9" customHeight="1">
      <c r="B138" s="106" t="s">
        <v>691</v>
      </c>
      <c r="C138" s="106" t="s">
        <v>692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</row>
    <row r="139" spans="2:37" ht="12.9" customHeight="1">
      <c r="B139" s="104" t="s">
        <v>693</v>
      </c>
      <c r="C139" s="104" t="s">
        <v>694</v>
      </c>
      <c r="D139" s="105">
        <f>D137+D138</f>
        <v>215744</v>
      </c>
      <c r="E139" s="105">
        <f t="shared" ref="E139:R139" si="604">E137+E138</f>
        <v>493064</v>
      </c>
      <c r="F139" s="105">
        <f t="shared" si="604"/>
        <v>739054</v>
      </c>
      <c r="G139" s="105">
        <f t="shared" si="604"/>
        <v>994542</v>
      </c>
      <c r="H139" s="105">
        <f t="shared" si="604"/>
        <v>186554</v>
      </c>
      <c r="I139" s="105">
        <f t="shared" si="604"/>
        <v>238306</v>
      </c>
      <c r="J139" s="105">
        <f t="shared" si="604"/>
        <v>437584</v>
      </c>
      <c r="K139" s="105">
        <f t="shared" si="604"/>
        <v>495617</v>
      </c>
      <c r="L139" s="105">
        <f t="shared" si="604"/>
        <v>118328</v>
      </c>
      <c r="M139" s="105">
        <f t="shared" si="604"/>
        <v>-520789</v>
      </c>
      <c r="N139" s="105">
        <f t="shared" si="604"/>
        <v>-380591</v>
      </c>
      <c r="O139" s="105">
        <f t="shared" si="604"/>
        <v>-177996</v>
      </c>
      <c r="P139" s="105">
        <f t="shared" si="604"/>
        <v>171321</v>
      </c>
      <c r="Q139" s="105">
        <f t="shared" si="604"/>
        <v>362046</v>
      </c>
      <c r="R139" s="105">
        <f t="shared" si="604"/>
        <v>576671</v>
      </c>
      <c r="S139" s="105">
        <f>S137+S138</f>
        <v>784745.98863000004</v>
      </c>
      <c r="T139" s="105">
        <f t="shared" ref="T139:U139" si="605">T137+T138</f>
        <v>273384</v>
      </c>
      <c r="U139" s="105">
        <f t="shared" si="605"/>
        <v>584587</v>
      </c>
      <c r="V139" s="105">
        <f t="shared" ref="V139:W139" si="606">V137+V138</f>
        <v>549861</v>
      </c>
      <c r="W139" s="105">
        <f t="shared" si="606"/>
        <v>1043939</v>
      </c>
      <c r="X139" s="105">
        <f t="shared" ref="X139:Y139" si="607">X137+X138</f>
        <v>508875</v>
      </c>
      <c r="Y139" s="105">
        <f t="shared" si="607"/>
        <v>1186370</v>
      </c>
      <c r="Z139" s="105">
        <f t="shared" ref="Z139:AA139" si="608">Z137+Z138</f>
        <v>1926712</v>
      </c>
      <c r="AA139" s="105">
        <f t="shared" si="608"/>
        <v>2707055</v>
      </c>
      <c r="AB139" s="105">
        <f t="shared" ref="AB139:AC139" si="609">AB137+AB138</f>
        <v>768758</v>
      </c>
      <c r="AC139" s="105">
        <f t="shared" si="609"/>
        <v>1560306</v>
      </c>
      <c r="AD139" s="105">
        <f t="shared" ref="AD139:AE139" si="610">AD137+AD138</f>
        <v>2426545</v>
      </c>
      <c r="AE139" s="105">
        <f t="shared" si="610"/>
        <v>3197877</v>
      </c>
      <c r="AF139" s="105">
        <f t="shared" ref="AF139:AG139" si="611">AF137+AF138</f>
        <v>642227</v>
      </c>
      <c r="AG139" s="105">
        <f t="shared" si="611"/>
        <v>1470169</v>
      </c>
      <c r="AH139" s="105">
        <f t="shared" ref="AH139:AJ139" si="612">AH137+AH138</f>
        <v>2196872</v>
      </c>
      <c r="AI139" s="105">
        <f t="shared" si="612"/>
        <v>2936395</v>
      </c>
      <c r="AJ139" s="105">
        <f t="shared" si="612"/>
        <v>640724</v>
      </c>
      <c r="AK139" s="105">
        <f t="shared" ref="AK139" si="613">AK137+AK138</f>
        <v>1238737</v>
      </c>
    </row>
    <row r="140" spans="2:37" ht="12.9" customHeight="1">
      <c r="B140" s="106" t="s">
        <v>695</v>
      </c>
      <c r="C140" s="106" t="s">
        <v>510</v>
      </c>
      <c r="D140" s="107">
        <f t="shared" ref="D140:S140" si="614">D35+D70+D105</f>
        <v>0</v>
      </c>
      <c r="E140" s="107">
        <f t="shared" si="614"/>
        <v>0</v>
      </c>
      <c r="F140" s="107">
        <f t="shared" si="614"/>
        <v>0</v>
      </c>
      <c r="G140" s="107">
        <f t="shared" si="614"/>
        <v>0</v>
      </c>
      <c r="H140" s="107">
        <f t="shared" si="614"/>
        <v>0</v>
      </c>
      <c r="I140" s="107">
        <f t="shared" si="614"/>
        <v>0</v>
      </c>
      <c r="J140" s="107">
        <f t="shared" si="614"/>
        <v>0</v>
      </c>
      <c r="K140" s="107">
        <f t="shared" si="614"/>
        <v>0</v>
      </c>
      <c r="L140" s="107">
        <f t="shared" si="614"/>
        <v>0</v>
      </c>
      <c r="M140" s="107">
        <f t="shared" si="614"/>
        <v>0</v>
      </c>
      <c r="N140" s="107">
        <f t="shared" si="614"/>
        <v>0</v>
      </c>
      <c r="O140" s="107">
        <f t="shared" si="614"/>
        <v>0</v>
      </c>
      <c r="P140" s="107">
        <f t="shared" si="614"/>
        <v>0</v>
      </c>
      <c r="Q140" s="107">
        <f t="shared" si="614"/>
        <v>0</v>
      </c>
      <c r="R140" s="107">
        <f t="shared" si="614"/>
        <v>0</v>
      </c>
      <c r="S140" s="107">
        <f t="shared" si="614"/>
        <v>0</v>
      </c>
      <c r="T140" s="107">
        <f t="shared" ref="T140:U140" si="615">T35+T70+T105</f>
        <v>0</v>
      </c>
      <c r="U140" s="107">
        <f t="shared" si="615"/>
        <v>0</v>
      </c>
      <c r="V140" s="107">
        <f t="shared" ref="V140:W140" si="616">V35+V70+V105</f>
        <v>0</v>
      </c>
      <c r="W140" s="107">
        <f t="shared" si="616"/>
        <v>0</v>
      </c>
      <c r="X140" s="107">
        <f t="shared" ref="X140:Y140" si="617">X35+X70+X105</f>
        <v>0</v>
      </c>
      <c r="Y140" s="107">
        <f t="shared" si="617"/>
        <v>0</v>
      </c>
      <c r="Z140" s="107">
        <f t="shared" ref="Z140:AA140" si="618">Z35+Z70+Z105</f>
        <v>0</v>
      </c>
      <c r="AA140" s="107">
        <f t="shared" si="618"/>
        <v>0</v>
      </c>
      <c r="AB140" s="107">
        <f t="shared" ref="AB140:AC140" si="619">AB35+AB70+AB105</f>
        <v>0</v>
      </c>
      <c r="AC140" s="107">
        <f t="shared" si="619"/>
        <v>0</v>
      </c>
      <c r="AD140" s="107">
        <f t="shared" ref="AD140:AE140" si="620">AD35+AD70+AD105</f>
        <v>0</v>
      </c>
      <c r="AE140" s="107">
        <f t="shared" si="620"/>
        <v>0</v>
      </c>
      <c r="AF140" s="107">
        <f t="shared" ref="AF140:AG140" si="621">AF35+AF70+AF105</f>
        <v>0</v>
      </c>
      <c r="AG140" s="107">
        <f t="shared" si="621"/>
        <v>0</v>
      </c>
      <c r="AH140" s="107">
        <f t="shared" ref="AH140:AJ140" si="622">AH35+AH70+AH105</f>
        <v>0</v>
      </c>
      <c r="AI140" s="107">
        <f t="shared" si="622"/>
        <v>0</v>
      </c>
      <c r="AJ140" s="107">
        <f t="shared" si="622"/>
        <v>0</v>
      </c>
      <c r="AK140" s="107">
        <f t="shared" ref="AK140" si="623">AK35+AK70+AK105</f>
        <v>0</v>
      </c>
    </row>
    <row r="141" spans="2:37" ht="12.9" customHeight="1">
      <c r="B141" s="106" t="s">
        <v>696</v>
      </c>
      <c r="C141" s="106" t="s">
        <v>117</v>
      </c>
      <c r="D141" s="107">
        <f t="shared" ref="D141:S141" si="624">D36+D71+D106</f>
        <v>69444017</v>
      </c>
      <c r="E141" s="107">
        <f t="shared" si="624"/>
        <v>69437637</v>
      </c>
      <c r="F141" s="107">
        <f t="shared" si="624"/>
        <v>70208060</v>
      </c>
      <c r="G141" s="107">
        <f t="shared" si="624"/>
        <v>72387138</v>
      </c>
      <c r="H141" s="107">
        <f t="shared" si="624"/>
        <v>73579380</v>
      </c>
      <c r="I141" s="107">
        <f t="shared" si="624"/>
        <v>75935042</v>
      </c>
      <c r="J141" s="107">
        <f t="shared" si="624"/>
        <v>75844623</v>
      </c>
      <c r="K141" s="107">
        <f t="shared" si="624"/>
        <v>75544284</v>
      </c>
      <c r="L141" s="107">
        <f t="shared" si="624"/>
        <v>75344680</v>
      </c>
      <c r="M141" s="107">
        <f t="shared" si="624"/>
        <v>76308714</v>
      </c>
      <c r="N141" s="107">
        <f t="shared" si="624"/>
        <v>76369157</v>
      </c>
      <c r="O141" s="107">
        <f t="shared" si="624"/>
        <v>77423750</v>
      </c>
      <c r="P141" s="107">
        <f t="shared" si="624"/>
        <v>78648354</v>
      </c>
      <c r="Q141" s="107">
        <f t="shared" si="624"/>
        <v>77793465</v>
      </c>
      <c r="R141" s="107">
        <f t="shared" si="624"/>
        <v>77025685</v>
      </c>
      <c r="S141" s="107">
        <f t="shared" si="624"/>
        <v>81746043</v>
      </c>
      <c r="T141" s="107">
        <f t="shared" ref="T141:U141" si="625">T36+T71+T106</f>
        <v>83238741</v>
      </c>
      <c r="U141" s="107">
        <f t="shared" si="625"/>
        <v>82699902</v>
      </c>
      <c r="V141" s="107">
        <f t="shared" ref="V141:W141" si="626">V36+V71+V106</f>
        <v>82567330</v>
      </c>
      <c r="W141" s="107">
        <f t="shared" si="626"/>
        <v>81459989</v>
      </c>
      <c r="X141" s="107">
        <f t="shared" ref="X141:Y141" si="627">X36+X71+X106</f>
        <v>83035188</v>
      </c>
      <c r="Y141" s="107">
        <f t="shared" si="627"/>
        <v>82338565</v>
      </c>
      <c r="Z141" s="107">
        <f t="shared" ref="Z141:AA141" si="628">Z36+Z71+Z106</f>
        <v>85264421</v>
      </c>
      <c r="AA141" s="107">
        <f t="shared" si="628"/>
        <v>89150142</v>
      </c>
      <c r="AB141" s="107">
        <f t="shared" ref="AB141:AC141" si="629">AB36+AB71+AB106</f>
        <v>90451248</v>
      </c>
      <c r="AC141" s="107">
        <f t="shared" si="629"/>
        <v>89245553</v>
      </c>
      <c r="AD141" s="107">
        <f t="shared" ref="AD141:AE141" si="630">AD36+AD71+AD106</f>
        <v>90390181</v>
      </c>
      <c r="AE141" s="107">
        <f t="shared" si="630"/>
        <v>92470302</v>
      </c>
      <c r="AF141" s="107">
        <f t="shared" ref="AF141:AG141" si="631">AF36+AF71+AF106</f>
        <v>95852940</v>
      </c>
      <c r="AG141" s="107">
        <f t="shared" si="631"/>
        <v>98780355</v>
      </c>
      <c r="AH141" s="107">
        <f t="shared" ref="AH141:AJ141" si="632">AH36+AH71+AH106</f>
        <v>97031971</v>
      </c>
      <c r="AI141" s="107">
        <f t="shared" si="632"/>
        <v>101050907</v>
      </c>
      <c r="AJ141" s="107">
        <f t="shared" si="632"/>
        <v>103975488</v>
      </c>
      <c r="AK141" s="107">
        <f t="shared" ref="AK141" si="633">AK36+AK71+AK106</f>
        <v>105969350</v>
      </c>
    </row>
    <row r="142" spans="2:37" ht="12.9" customHeight="1">
      <c r="B142" s="106" t="s">
        <v>697</v>
      </c>
      <c r="C142" s="106" t="s">
        <v>698</v>
      </c>
      <c r="D142" s="107">
        <f t="shared" ref="D142:S142" si="634">D37+D72+D107</f>
        <v>64225966</v>
      </c>
      <c r="E142" s="107">
        <f t="shared" si="634"/>
        <v>64056821</v>
      </c>
      <c r="F142" s="107">
        <f t="shared" si="634"/>
        <v>64691005</v>
      </c>
      <c r="G142" s="107">
        <f t="shared" si="634"/>
        <v>66666103</v>
      </c>
      <c r="H142" s="107">
        <f t="shared" si="634"/>
        <v>67991137</v>
      </c>
      <c r="I142" s="107">
        <f t="shared" si="634"/>
        <v>70396654</v>
      </c>
      <c r="J142" s="107">
        <f t="shared" si="634"/>
        <v>70162666</v>
      </c>
      <c r="K142" s="107">
        <f t="shared" si="634"/>
        <v>69881864</v>
      </c>
      <c r="L142" s="107">
        <f t="shared" si="634"/>
        <v>69679754</v>
      </c>
      <c r="M142" s="107">
        <f t="shared" si="634"/>
        <v>71138803</v>
      </c>
      <c r="N142" s="107">
        <f t="shared" si="634"/>
        <v>71112148</v>
      </c>
      <c r="O142" s="107">
        <f t="shared" si="634"/>
        <v>72075745</v>
      </c>
      <c r="P142" s="107">
        <f t="shared" si="634"/>
        <v>73331419</v>
      </c>
      <c r="Q142" s="107">
        <f t="shared" si="634"/>
        <v>72449448</v>
      </c>
      <c r="R142" s="107">
        <f t="shared" si="634"/>
        <v>71583680</v>
      </c>
      <c r="S142" s="107">
        <f t="shared" si="634"/>
        <v>77092610</v>
      </c>
      <c r="T142" s="107">
        <f t="shared" ref="T142:U142" si="635">T37+T72+T107</f>
        <v>78998298</v>
      </c>
      <c r="U142" s="107">
        <f t="shared" si="635"/>
        <v>78774876</v>
      </c>
      <c r="V142" s="107">
        <f t="shared" ref="V142:W142" si="636">V37+V72+V107</f>
        <v>78478516</v>
      </c>
      <c r="W142" s="107">
        <f t="shared" si="636"/>
        <v>76458221</v>
      </c>
      <c r="X142" s="107">
        <f t="shared" ref="X142:Y142" si="637">X37+X72+X107</f>
        <v>77324717</v>
      </c>
      <c r="Y142" s="107">
        <f t="shared" si="637"/>
        <v>75680947</v>
      </c>
      <c r="Z142" s="107">
        <f t="shared" ref="Z142:AA142" si="638">Z37+Z72+Z107</f>
        <v>77504704</v>
      </c>
      <c r="AA142" s="107">
        <f t="shared" si="638"/>
        <v>80558309</v>
      </c>
      <c r="AB142" s="107">
        <f t="shared" ref="AB142:AC142" si="639">AB37+AB72+AB107</f>
        <v>81485884</v>
      </c>
      <c r="AC142" s="107">
        <f t="shared" si="639"/>
        <v>80111223</v>
      </c>
      <c r="AD142" s="107">
        <f t="shared" ref="AD142:AE142" si="640">AD37+AD72+AD107</f>
        <v>80186192</v>
      </c>
      <c r="AE142" s="107">
        <f t="shared" si="640"/>
        <v>81807788</v>
      </c>
      <c r="AF142" s="107">
        <f t="shared" ref="AF142:AG142" si="641">AF37+AF72+AF107</f>
        <v>84706048</v>
      </c>
      <c r="AG142" s="107">
        <f t="shared" si="641"/>
        <v>87871270</v>
      </c>
      <c r="AH142" s="107">
        <f t="shared" ref="AH142:AJ142" si="642">AH37+AH72+AH107</f>
        <v>85370803</v>
      </c>
      <c r="AI142" s="107">
        <f t="shared" si="642"/>
        <v>88573606</v>
      </c>
      <c r="AJ142" s="107">
        <f t="shared" si="642"/>
        <v>91528563</v>
      </c>
      <c r="AK142" s="107">
        <f t="shared" ref="AK142" si="643">AK37+AK72+AK107</f>
        <v>94105902</v>
      </c>
    </row>
    <row r="143" spans="2:37" ht="12.9" customHeight="1">
      <c r="Q143" s="86"/>
      <c r="R143" s="86"/>
      <c r="S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</row>
    <row r="144" spans="2:37" ht="12.9" customHeight="1">
      <c r="B144" s="83" t="s">
        <v>704</v>
      </c>
      <c r="C144" s="83" t="s">
        <v>705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7"/>
      <c r="R144" s="87"/>
      <c r="S144" s="87"/>
      <c r="T144" s="84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</row>
    <row r="145" spans="2:37" ht="12.9" customHeight="1">
      <c r="B145" s="104" t="s">
        <v>663</v>
      </c>
      <c r="C145" s="104" t="s">
        <v>664</v>
      </c>
      <c r="D145" s="105">
        <f t="shared" ref="D145:R145" si="644">D146+D147+D148</f>
        <v>0</v>
      </c>
      <c r="E145" s="105">
        <f t="shared" si="644"/>
        <v>0</v>
      </c>
      <c r="F145" s="105">
        <f t="shared" si="644"/>
        <v>0</v>
      </c>
      <c r="G145" s="105">
        <f t="shared" si="644"/>
        <v>0</v>
      </c>
      <c r="H145" s="105">
        <f t="shared" si="644"/>
        <v>0</v>
      </c>
      <c r="I145" s="105">
        <f t="shared" si="644"/>
        <v>0</v>
      </c>
      <c r="J145" s="105">
        <f t="shared" si="644"/>
        <v>0</v>
      </c>
      <c r="K145" s="105">
        <f t="shared" si="644"/>
        <v>0</v>
      </c>
      <c r="L145" s="105">
        <f t="shared" si="644"/>
        <v>0</v>
      </c>
      <c r="M145" s="105">
        <f t="shared" si="644"/>
        <v>0</v>
      </c>
      <c r="N145" s="105">
        <f t="shared" si="644"/>
        <v>0</v>
      </c>
      <c r="O145" s="105">
        <f t="shared" si="644"/>
        <v>0</v>
      </c>
      <c r="P145" s="105">
        <f t="shared" si="644"/>
        <v>0</v>
      </c>
      <c r="Q145" s="105">
        <f t="shared" si="644"/>
        <v>0</v>
      </c>
      <c r="R145" s="105">
        <f t="shared" si="644"/>
        <v>0</v>
      </c>
      <c r="S145" s="105">
        <f>S146+S147+S148</f>
        <v>0</v>
      </c>
      <c r="T145" s="105">
        <f t="shared" ref="T145:U145" si="645">T146+T147+T148</f>
        <v>0</v>
      </c>
      <c r="U145" s="105">
        <f t="shared" si="645"/>
        <v>0</v>
      </c>
      <c r="V145" s="105">
        <f t="shared" ref="V145:W145" si="646">V146+V147+V148</f>
        <v>0</v>
      </c>
      <c r="W145" s="105">
        <f t="shared" si="646"/>
        <v>0</v>
      </c>
      <c r="X145" s="105">
        <f t="shared" ref="X145:Y145" si="647">X146+X147+X148</f>
        <v>0</v>
      </c>
      <c r="Y145" s="105">
        <f t="shared" si="647"/>
        <v>0</v>
      </c>
      <c r="Z145" s="105">
        <f t="shared" ref="Z145:AA145" si="648">Z146+Z147+Z148</f>
        <v>0</v>
      </c>
      <c r="AA145" s="105">
        <f t="shared" si="648"/>
        <v>0</v>
      </c>
      <c r="AB145" s="105">
        <f t="shared" ref="AB145:AC145" si="649">AB146+AB147+AB148</f>
        <v>0</v>
      </c>
      <c r="AC145" s="105">
        <f t="shared" si="649"/>
        <v>0</v>
      </c>
      <c r="AD145" s="105">
        <f t="shared" ref="AD145:AE145" si="650">AD146+AD147+AD148</f>
        <v>0</v>
      </c>
      <c r="AE145" s="105">
        <f t="shared" si="650"/>
        <v>0</v>
      </c>
      <c r="AF145" s="105">
        <f t="shared" ref="AF145:AG145" si="651">AF146+AF147+AF148</f>
        <v>0</v>
      </c>
      <c r="AG145" s="105">
        <f t="shared" si="651"/>
        <v>0</v>
      </c>
      <c r="AH145" s="105">
        <f t="shared" ref="AH145:AJ145" si="652">AH146+AH147+AH148</f>
        <v>0</v>
      </c>
      <c r="AI145" s="105">
        <f t="shared" si="652"/>
        <v>0</v>
      </c>
      <c r="AJ145" s="105">
        <f t="shared" si="652"/>
        <v>0</v>
      </c>
      <c r="AK145" s="105">
        <f t="shared" ref="AK145" si="653">AK146+AK147+AK148</f>
        <v>0</v>
      </c>
    </row>
    <row r="146" spans="2:37" ht="12.9" customHeight="1">
      <c r="B146" s="106" t="s">
        <v>665</v>
      </c>
      <c r="C146" s="106" t="s">
        <v>666</v>
      </c>
      <c r="D146" s="106">
        <v>0</v>
      </c>
      <c r="E146" s="106">
        <v>0</v>
      </c>
      <c r="F146" s="106">
        <v>0</v>
      </c>
      <c r="G146" s="106">
        <v>0</v>
      </c>
      <c r="H146" s="106">
        <v>0</v>
      </c>
      <c r="I146" s="107">
        <v>0</v>
      </c>
      <c r="J146" s="106">
        <v>0</v>
      </c>
      <c r="K146" s="107">
        <v>0</v>
      </c>
      <c r="L146" s="107">
        <v>0</v>
      </c>
      <c r="M146" s="107">
        <v>0</v>
      </c>
      <c r="N146" s="106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</row>
    <row r="147" spans="2:37" ht="12.9" customHeight="1">
      <c r="B147" s="106" t="s">
        <v>667</v>
      </c>
      <c r="C147" s="106" t="s">
        <v>668</v>
      </c>
      <c r="D147" s="106">
        <v>0</v>
      </c>
      <c r="E147" s="106">
        <v>0</v>
      </c>
      <c r="F147" s="106">
        <v>0</v>
      </c>
      <c r="G147" s="106">
        <v>0</v>
      </c>
      <c r="H147" s="106">
        <v>0</v>
      </c>
      <c r="I147" s="107">
        <v>0</v>
      </c>
      <c r="J147" s="106">
        <v>0</v>
      </c>
      <c r="K147" s="106">
        <v>0</v>
      </c>
      <c r="L147" s="106">
        <v>0</v>
      </c>
      <c r="M147" s="107">
        <v>0</v>
      </c>
      <c r="N147" s="106">
        <v>0</v>
      </c>
      <c r="O147" s="106">
        <v>0</v>
      </c>
      <c r="P147" s="106">
        <v>0</v>
      </c>
      <c r="Q147" s="107">
        <v>0</v>
      </c>
      <c r="R147" s="107">
        <v>0</v>
      </c>
      <c r="S147" s="107">
        <v>0</v>
      </c>
      <c r="T147" s="106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</row>
    <row r="148" spans="2:37" ht="12.9" customHeight="1">
      <c r="B148" s="106" t="s">
        <v>669</v>
      </c>
      <c r="C148" s="106" t="s">
        <v>670</v>
      </c>
      <c r="D148" s="106">
        <v>0</v>
      </c>
      <c r="E148" s="106">
        <v>0</v>
      </c>
      <c r="F148" s="106">
        <v>0</v>
      </c>
      <c r="G148" s="106">
        <v>0</v>
      </c>
      <c r="H148" s="106">
        <v>0</v>
      </c>
      <c r="I148" s="107">
        <v>0</v>
      </c>
      <c r="J148" s="106">
        <v>0</v>
      </c>
      <c r="K148" s="107">
        <v>0</v>
      </c>
      <c r="L148" s="107">
        <v>0</v>
      </c>
      <c r="M148" s="107">
        <v>0</v>
      </c>
      <c r="N148" s="106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</v>
      </c>
      <c r="AC148" s="107">
        <v>0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0</v>
      </c>
      <c r="AJ148" s="107">
        <v>0</v>
      </c>
      <c r="AK148" s="107">
        <v>0</v>
      </c>
    </row>
    <row r="149" spans="2:37" ht="12.9" customHeight="1">
      <c r="B149" s="104" t="s">
        <v>671</v>
      </c>
      <c r="C149" s="104" t="s">
        <v>672</v>
      </c>
      <c r="D149" s="105">
        <f t="shared" ref="D149:J149" si="654">D150+D151</f>
        <v>0</v>
      </c>
      <c r="E149" s="105">
        <f t="shared" si="654"/>
        <v>0</v>
      </c>
      <c r="F149" s="105">
        <f t="shared" si="654"/>
        <v>0</v>
      </c>
      <c r="G149" s="105">
        <f t="shared" si="654"/>
        <v>0</v>
      </c>
      <c r="H149" s="105">
        <f t="shared" si="654"/>
        <v>0</v>
      </c>
      <c r="I149" s="105">
        <f t="shared" si="654"/>
        <v>0</v>
      </c>
      <c r="J149" s="105">
        <f t="shared" si="654"/>
        <v>0</v>
      </c>
      <c r="K149" s="105">
        <f t="shared" ref="K149:S149" si="655">K150+K151</f>
        <v>0</v>
      </c>
      <c r="L149" s="105">
        <f t="shared" si="655"/>
        <v>0</v>
      </c>
      <c r="M149" s="105">
        <f t="shared" si="655"/>
        <v>0</v>
      </c>
      <c r="N149" s="105">
        <f t="shared" si="655"/>
        <v>0</v>
      </c>
      <c r="O149" s="105">
        <f t="shared" si="655"/>
        <v>0</v>
      </c>
      <c r="P149" s="105">
        <f t="shared" si="655"/>
        <v>0</v>
      </c>
      <c r="Q149" s="105">
        <f t="shared" si="655"/>
        <v>0</v>
      </c>
      <c r="R149" s="105">
        <f t="shared" si="655"/>
        <v>0</v>
      </c>
      <c r="S149" s="105">
        <f t="shared" si="655"/>
        <v>0</v>
      </c>
      <c r="T149" s="105">
        <f t="shared" ref="T149:U149" si="656">T150+T151</f>
        <v>0</v>
      </c>
      <c r="U149" s="105">
        <f t="shared" si="656"/>
        <v>0</v>
      </c>
      <c r="V149" s="105">
        <f t="shared" ref="V149:W149" si="657">V150+V151</f>
        <v>0</v>
      </c>
      <c r="W149" s="105">
        <f t="shared" si="657"/>
        <v>0</v>
      </c>
      <c r="X149" s="105">
        <f t="shared" ref="X149:Y149" si="658">X150+X151</f>
        <v>0</v>
      </c>
      <c r="Y149" s="105">
        <f t="shared" si="658"/>
        <v>0</v>
      </c>
      <c r="Z149" s="105">
        <f t="shared" ref="Z149:AA149" si="659">Z150+Z151</f>
        <v>0</v>
      </c>
      <c r="AA149" s="105">
        <f t="shared" si="659"/>
        <v>0</v>
      </c>
      <c r="AB149" s="105">
        <f t="shared" ref="AB149:AC149" si="660">AB150+AB151</f>
        <v>0</v>
      </c>
      <c r="AC149" s="105">
        <f t="shared" si="660"/>
        <v>0</v>
      </c>
      <c r="AD149" s="105">
        <f t="shared" ref="AD149:AE149" si="661">AD150+AD151</f>
        <v>0</v>
      </c>
      <c r="AE149" s="105">
        <f t="shared" si="661"/>
        <v>0</v>
      </c>
      <c r="AF149" s="105">
        <f t="shared" ref="AF149:AG149" si="662">AF150+AF151</f>
        <v>0</v>
      </c>
      <c r="AG149" s="105">
        <f t="shared" si="662"/>
        <v>0</v>
      </c>
      <c r="AH149" s="105">
        <f t="shared" ref="AH149:AJ149" si="663">AH150+AH151</f>
        <v>0</v>
      </c>
      <c r="AI149" s="105">
        <f t="shared" si="663"/>
        <v>0</v>
      </c>
      <c r="AJ149" s="105">
        <f t="shared" si="663"/>
        <v>0</v>
      </c>
      <c r="AK149" s="105">
        <f t="shared" ref="AK149" si="664">AK150+AK151</f>
        <v>0</v>
      </c>
    </row>
    <row r="150" spans="2:37" ht="12.9" customHeight="1">
      <c r="B150" s="106" t="s">
        <v>673</v>
      </c>
      <c r="C150" s="106" t="s">
        <v>674</v>
      </c>
      <c r="D150" s="106">
        <v>0</v>
      </c>
      <c r="E150" s="106">
        <v>0</v>
      </c>
      <c r="F150" s="106">
        <v>0</v>
      </c>
      <c r="G150" s="106">
        <v>0</v>
      </c>
      <c r="H150" s="106">
        <v>0</v>
      </c>
      <c r="I150" s="107">
        <v>0</v>
      </c>
      <c r="J150" s="106">
        <v>0</v>
      </c>
      <c r="K150" s="107">
        <v>0</v>
      </c>
      <c r="L150" s="107">
        <v>0</v>
      </c>
      <c r="M150" s="107">
        <v>0</v>
      </c>
      <c r="N150" s="106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</row>
    <row r="151" spans="2:37" ht="12.9" customHeight="1">
      <c r="B151" s="106" t="s">
        <v>675</v>
      </c>
      <c r="C151" s="106" t="s">
        <v>676</v>
      </c>
      <c r="D151" s="106">
        <v>0</v>
      </c>
      <c r="E151" s="106">
        <v>0</v>
      </c>
      <c r="F151" s="106">
        <v>0</v>
      </c>
      <c r="G151" s="106">
        <v>0</v>
      </c>
      <c r="H151" s="106">
        <v>0</v>
      </c>
      <c r="I151" s="107">
        <v>0</v>
      </c>
      <c r="J151" s="106">
        <v>0</v>
      </c>
      <c r="K151" s="107">
        <v>0</v>
      </c>
      <c r="L151" s="107">
        <v>0</v>
      </c>
      <c r="M151" s="107">
        <v>0</v>
      </c>
      <c r="N151" s="106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</row>
    <row r="152" spans="2:37" ht="12.9" customHeight="1">
      <c r="B152" s="104" t="s">
        <v>260</v>
      </c>
      <c r="C152" s="104" t="s">
        <v>261</v>
      </c>
      <c r="D152" s="105">
        <f t="shared" ref="D152:N152" si="665">D145+D149</f>
        <v>0</v>
      </c>
      <c r="E152" s="105">
        <f t="shared" si="665"/>
        <v>0</v>
      </c>
      <c r="F152" s="105">
        <f t="shared" si="665"/>
        <v>0</v>
      </c>
      <c r="G152" s="105">
        <f t="shared" si="665"/>
        <v>0</v>
      </c>
      <c r="H152" s="105">
        <f t="shared" si="665"/>
        <v>0</v>
      </c>
      <c r="I152" s="105">
        <f t="shared" si="665"/>
        <v>0</v>
      </c>
      <c r="J152" s="105">
        <f t="shared" si="665"/>
        <v>0</v>
      </c>
      <c r="K152" s="105">
        <f>K145+K149</f>
        <v>0</v>
      </c>
      <c r="L152" s="105">
        <f>L145+L149</f>
        <v>0</v>
      </c>
      <c r="M152" s="105">
        <f t="shared" si="665"/>
        <v>0</v>
      </c>
      <c r="N152" s="105">
        <f t="shared" si="665"/>
        <v>0</v>
      </c>
      <c r="O152" s="105">
        <f t="shared" ref="O152:T152" si="666">O145+O149</f>
        <v>0</v>
      </c>
      <c r="P152" s="105">
        <f t="shared" si="666"/>
        <v>0</v>
      </c>
      <c r="Q152" s="105">
        <f t="shared" si="666"/>
        <v>0</v>
      </c>
      <c r="R152" s="105">
        <f t="shared" si="666"/>
        <v>0</v>
      </c>
      <c r="S152" s="105">
        <f t="shared" si="666"/>
        <v>0</v>
      </c>
      <c r="T152" s="105">
        <f t="shared" si="666"/>
        <v>0</v>
      </c>
      <c r="U152" s="105">
        <f t="shared" ref="U152:V152" si="667">U145+U149</f>
        <v>0</v>
      </c>
      <c r="V152" s="105">
        <f t="shared" si="667"/>
        <v>0</v>
      </c>
      <c r="W152" s="105">
        <f t="shared" ref="W152:X152" si="668">W145+W149</f>
        <v>0</v>
      </c>
      <c r="X152" s="105">
        <f t="shared" si="668"/>
        <v>0</v>
      </c>
      <c r="Y152" s="105">
        <f t="shared" ref="Y152:AA152" si="669">Y145+Y149</f>
        <v>0</v>
      </c>
      <c r="Z152" s="105">
        <f t="shared" si="669"/>
        <v>0</v>
      </c>
      <c r="AA152" s="105">
        <f t="shared" si="669"/>
        <v>0</v>
      </c>
      <c r="AB152" s="105">
        <f t="shared" ref="AB152:AC152" si="670">AB145+AB149</f>
        <v>0</v>
      </c>
      <c r="AC152" s="105">
        <f t="shared" si="670"/>
        <v>0</v>
      </c>
      <c r="AD152" s="105">
        <f t="shared" ref="AD152:AE152" si="671">AD145+AD149</f>
        <v>0</v>
      </c>
      <c r="AE152" s="105">
        <f t="shared" si="671"/>
        <v>0</v>
      </c>
      <c r="AF152" s="105">
        <f t="shared" ref="AF152:AG152" si="672">AF145+AF149</f>
        <v>0</v>
      </c>
      <c r="AG152" s="105">
        <f t="shared" si="672"/>
        <v>0</v>
      </c>
      <c r="AH152" s="105">
        <f t="shared" ref="AH152:AJ152" si="673">AH145+AH149</f>
        <v>0</v>
      </c>
      <c r="AI152" s="105">
        <f t="shared" si="673"/>
        <v>0</v>
      </c>
      <c r="AJ152" s="105">
        <f t="shared" si="673"/>
        <v>0</v>
      </c>
      <c r="AK152" s="105">
        <f t="shared" ref="AK152" si="674">AK145+AK149</f>
        <v>0</v>
      </c>
    </row>
    <row r="153" spans="2:37" ht="12.9" customHeight="1">
      <c r="B153" s="106" t="s">
        <v>262</v>
      </c>
      <c r="C153" s="106" t="s">
        <v>677</v>
      </c>
      <c r="D153" s="106">
        <v>0</v>
      </c>
      <c r="E153" s="106">
        <v>0</v>
      </c>
      <c r="F153" s="106">
        <v>0</v>
      </c>
      <c r="G153" s="106">
        <v>0</v>
      </c>
      <c r="H153" s="106">
        <v>0</v>
      </c>
      <c r="I153" s="107">
        <v>0</v>
      </c>
      <c r="J153" s="106">
        <v>0</v>
      </c>
      <c r="K153" s="107">
        <v>0</v>
      </c>
      <c r="L153" s="107">
        <v>0</v>
      </c>
      <c r="M153" s="107">
        <v>0</v>
      </c>
      <c r="N153" s="106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</row>
    <row r="154" spans="2:37" ht="12.9" customHeight="1">
      <c r="B154" s="106" t="s">
        <v>264</v>
      </c>
      <c r="C154" s="106" t="s">
        <v>678</v>
      </c>
      <c r="D154" s="106">
        <v>0</v>
      </c>
      <c r="E154" s="106">
        <v>0</v>
      </c>
      <c r="F154" s="106">
        <v>0</v>
      </c>
      <c r="G154" s="106">
        <v>0</v>
      </c>
      <c r="H154" s="106">
        <v>0</v>
      </c>
      <c r="I154" s="107">
        <v>0</v>
      </c>
      <c r="J154" s="106">
        <v>0</v>
      </c>
      <c r="K154" s="107">
        <v>0</v>
      </c>
      <c r="L154" s="107">
        <v>0</v>
      </c>
      <c r="M154" s="107">
        <v>0</v>
      </c>
      <c r="N154" s="106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</row>
    <row r="155" spans="2:37" ht="12.9" customHeight="1">
      <c r="B155" s="104" t="s">
        <v>266</v>
      </c>
      <c r="C155" s="104" t="s">
        <v>679</v>
      </c>
      <c r="D155" s="105">
        <f t="shared" ref="D155:J155" si="675">D153+D154</f>
        <v>0</v>
      </c>
      <c r="E155" s="105">
        <f t="shared" si="675"/>
        <v>0</v>
      </c>
      <c r="F155" s="105">
        <f t="shared" si="675"/>
        <v>0</v>
      </c>
      <c r="G155" s="105">
        <f t="shared" si="675"/>
        <v>0</v>
      </c>
      <c r="H155" s="105">
        <f t="shared" si="675"/>
        <v>0</v>
      </c>
      <c r="I155" s="105">
        <f t="shared" si="675"/>
        <v>0</v>
      </c>
      <c r="J155" s="105">
        <f t="shared" si="675"/>
        <v>0</v>
      </c>
      <c r="K155" s="105">
        <f t="shared" ref="K155:P155" si="676">K153+K154</f>
        <v>0</v>
      </c>
      <c r="L155" s="105">
        <f t="shared" si="676"/>
        <v>0</v>
      </c>
      <c r="M155" s="105">
        <f t="shared" si="676"/>
        <v>0</v>
      </c>
      <c r="N155" s="105">
        <f t="shared" si="676"/>
        <v>0</v>
      </c>
      <c r="O155" s="105">
        <f t="shared" si="676"/>
        <v>0</v>
      </c>
      <c r="P155" s="105">
        <f t="shared" si="676"/>
        <v>0</v>
      </c>
      <c r="Q155" s="107">
        <v>0</v>
      </c>
      <c r="R155" s="107">
        <v>0</v>
      </c>
      <c r="S155" s="107">
        <v>0</v>
      </c>
      <c r="T155" s="105">
        <f t="shared" ref="T155" si="677">T153+T154</f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</row>
    <row r="156" spans="2:37" ht="12.9" customHeight="1">
      <c r="B156" s="106" t="s">
        <v>268</v>
      </c>
      <c r="C156" s="106" t="s">
        <v>269</v>
      </c>
      <c r="D156" s="106">
        <v>0</v>
      </c>
      <c r="E156" s="106">
        <v>0</v>
      </c>
      <c r="F156" s="106">
        <v>0</v>
      </c>
      <c r="G156" s="106">
        <v>0</v>
      </c>
      <c r="H156" s="106">
        <v>0</v>
      </c>
      <c r="I156" s="107">
        <v>0</v>
      </c>
      <c r="J156" s="106">
        <v>0</v>
      </c>
      <c r="K156" s="107">
        <v>0</v>
      </c>
      <c r="L156" s="107">
        <v>0</v>
      </c>
      <c r="M156" s="107">
        <v>0</v>
      </c>
      <c r="N156" s="106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</row>
    <row r="157" spans="2:37" ht="12.9" customHeight="1">
      <c r="B157" s="106" t="s">
        <v>270</v>
      </c>
      <c r="C157" s="106" t="s">
        <v>271</v>
      </c>
      <c r="D157" s="106">
        <v>0</v>
      </c>
      <c r="E157" s="106">
        <v>0</v>
      </c>
      <c r="F157" s="106">
        <v>0</v>
      </c>
      <c r="G157" s="106">
        <v>0</v>
      </c>
      <c r="H157" s="106">
        <v>0</v>
      </c>
      <c r="I157" s="107">
        <v>0</v>
      </c>
      <c r="J157" s="106">
        <v>0</v>
      </c>
      <c r="K157" s="107">
        <v>0</v>
      </c>
      <c r="L157" s="107">
        <v>0</v>
      </c>
      <c r="M157" s="107">
        <v>0</v>
      </c>
      <c r="N157" s="106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</row>
    <row r="158" spans="2:37" ht="12.9" customHeight="1">
      <c r="B158" s="104" t="s">
        <v>274</v>
      </c>
      <c r="C158" s="104" t="s">
        <v>275</v>
      </c>
      <c r="D158" s="104">
        <f t="shared" ref="D158:J158" si="678">D159+D160</f>
        <v>0</v>
      </c>
      <c r="E158" s="104">
        <f t="shared" si="678"/>
        <v>0</v>
      </c>
      <c r="F158" s="104">
        <f t="shared" si="678"/>
        <v>0</v>
      </c>
      <c r="G158" s="104">
        <f t="shared" si="678"/>
        <v>0</v>
      </c>
      <c r="H158" s="104">
        <f t="shared" si="678"/>
        <v>0</v>
      </c>
      <c r="I158" s="105">
        <f t="shared" si="678"/>
        <v>0</v>
      </c>
      <c r="J158" s="104">
        <f t="shared" si="678"/>
        <v>0</v>
      </c>
      <c r="K158" s="104">
        <f t="shared" ref="K158:S158" si="679">K159+K160</f>
        <v>0</v>
      </c>
      <c r="L158" s="104">
        <f t="shared" si="679"/>
        <v>0</v>
      </c>
      <c r="M158" s="105">
        <f t="shared" si="679"/>
        <v>0</v>
      </c>
      <c r="N158" s="104">
        <f t="shared" si="679"/>
        <v>0</v>
      </c>
      <c r="O158" s="104">
        <f t="shared" si="679"/>
        <v>0</v>
      </c>
      <c r="P158" s="104">
        <f t="shared" si="679"/>
        <v>0</v>
      </c>
      <c r="Q158" s="105">
        <f t="shared" si="679"/>
        <v>0</v>
      </c>
      <c r="R158" s="105">
        <f t="shared" si="679"/>
        <v>0</v>
      </c>
      <c r="S158" s="105">
        <f t="shared" si="679"/>
        <v>0</v>
      </c>
      <c r="T158" s="104">
        <f t="shared" ref="T158:U158" si="680">T159+T160</f>
        <v>0</v>
      </c>
      <c r="U158" s="105">
        <f t="shared" si="680"/>
        <v>0</v>
      </c>
      <c r="V158" s="105">
        <f t="shared" ref="V158:W158" si="681">V159+V160</f>
        <v>0</v>
      </c>
      <c r="W158" s="105">
        <f t="shared" si="681"/>
        <v>0</v>
      </c>
      <c r="X158" s="105">
        <f t="shared" ref="X158:Y158" si="682">X159+X160</f>
        <v>0</v>
      </c>
      <c r="Y158" s="105">
        <f t="shared" si="682"/>
        <v>0</v>
      </c>
      <c r="Z158" s="105">
        <f t="shared" ref="Z158:AA158" si="683">Z159+Z160</f>
        <v>0</v>
      </c>
      <c r="AA158" s="105">
        <f t="shared" si="683"/>
        <v>0</v>
      </c>
      <c r="AB158" s="105">
        <f t="shared" ref="AB158:AC158" si="684">AB159+AB160</f>
        <v>0</v>
      </c>
      <c r="AC158" s="105">
        <f t="shared" si="684"/>
        <v>0</v>
      </c>
      <c r="AD158" s="105">
        <f t="shared" ref="AD158:AE158" si="685">AD159+AD160</f>
        <v>0</v>
      </c>
      <c r="AE158" s="105">
        <f t="shared" si="685"/>
        <v>0</v>
      </c>
      <c r="AF158" s="105">
        <f t="shared" ref="AF158:AG158" si="686">AF159+AF160</f>
        <v>0</v>
      </c>
      <c r="AG158" s="105">
        <f t="shared" si="686"/>
        <v>0</v>
      </c>
      <c r="AH158" s="105">
        <f t="shared" ref="AH158:AJ158" si="687">AH159+AH160</f>
        <v>0</v>
      </c>
      <c r="AI158" s="105">
        <f t="shared" si="687"/>
        <v>0</v>
      </c>
      <c r="AJ158" s="105">
        <f t="shared" si="687"/>
        <v>0</v>
      </c>
      <c r="AK158" s="105">
        <f t="shared" ref="AK158" si="688">AK159+AK160</f>
        <v>0</v>
      </c>
    </row>
    <row r="159" spans="2:37" ht="12.9" customHeight="1">
      <c r="B159" s="106" t="s">
        <v>276</v>
      </c>
      <c r="C159" s="106" t="s">
        <v>680</v>
      </c>
      <c r="D159" s="106">
        <v>0</v>
      </c>
      <c r="E159" s="106">
        <v>0</v>
      </c>
      <c r="F159" s="106">
        <v>0</v>
      </c>
      <c r="G159" s="106">
        <v>0</v>
      </c>
      <c r="H159" s="106">
        <v>0</v>
      </c>
      <c r="I159" s="107">
        <v>0</v>
      </c>
      <c r="J159" s="106">
        <v>0</v>
      </c>
      <c r="K159" s="107">
        <v>0</v>
      </c>
      <c r="L159" s="107">
        <v>0</v>
      </c>
      <c r="M159" s="107">
        <v>0</v>
      </c>
      <c r="N159" s="106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</row>
    <row r="160" spans="2:37" ht="12.9" customHeight="1">
      <c r="B160" s="106" t="s">
        <v>278</v>
      </c>
      <c r="C160" s="106" t="s">
        <v>279</v>
      </c>
      <c r="D160" s="106">
        <v>0</v>
      </c>
      <c r="E160" s="106">
        <v>0</v>
      </c>
      <c r="F160" s="106">
        <v>0</v>
      </c>
      <c r="G160" s="106">
        <v>0</v>
      </c>
      <c r="H160" s="106">
        <v>0</v>
      </c>
      <c r="I160" s="107">
        <v>0</v>
      </c>
      <c r="J160" s="106">
        <v>0</v>
      </c>
      <c r="K160" s="107">
        <v>0</v>
      </c>
      <c r="L160" s="107">
        <v>0</v>
      </c>
      <c r="M160" s="107">
        <v>0</v>
      </c>
      <c r="N160" s="106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</row>
    <row r="161" spans="2:37" ht="12.9" customHeight="1">
      <c r="B161" s="106" t="s">
        <v>280</v>
      </c>
      <c r="C161" s="106" t="s">
        <v>281</v>
      </c>
      <c r="D161" s="106">
        <v>0</v>
      </c>
      <c r="E161" s="106">
        <v>0</v>
      </c>
      <c r="F161" s="106">
        <v>0</v>
      </c>
      <c r="G161" s="106">
        <v>0</v>
      </c>
      <c r="H161" s="106">
        <v>0</v>
      </c>
      <c r="I161" s="107">
        <v>0</v>
      </c>
      <c r="J161" s="106">
        <v>0</v>
      </c>
      <c r="K161" s="107">
        <v>0</v>
      </c>
      <c r="L161" s="107">
        <v>0</v>
      </c>
      <c r="M161" s="107">
        <v>0</v>
      </c>
      <c r="N161" s="106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</row>
    <row r="162" spans="2:37" ht="12.9" customHeight="1">
      <c r="B162" s="106" t="s">
        <v>681</v>
      </c>
      <c r="C162" s="106" t="s">
        <v>283</v>
      </c>
      <c r="D162" s="106">
        <v>0</v>
      </c>
      <c r="E162" s="106">
        <v>0</v>
      </c>
      <c r="F162" s="106">
        <v>0</v>
      </c>
      <c r="G162" s="106">
        <v>0</v>
      </c>
      <c r="H162" s="106">
        <v>0</v>
      </c>
      <c r="I162" s="107">
        <v>0</v>
      </c>
      <c r="J162" s="106">
        <v>0</v>
      </c>
      <c r="K162" s="107">
        <v>0</v>
      </c>
      <c r="L162" s="107">
        <v>0</v>
      </c>
      <c r="M162" s="107">
        <v>0</v>
      </c>
      <c r="N162" s="106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</row>
    <row r="163" spans="2:37" ht="12.9" customHeight="1">
      <c r="B163" s="104" t="s">
        <v>682</v>
      </c>
      <c r="C163" s="104" t="s">
        <v>285</v>
      </c>
      <c r="D163" s="105">
        <f t="shared" ref="D163:J163" si="689">D161+D162</f>
        <v>0</v>
      </c>
      <c r="E163" s="105">
        <f t="shared" si="689"/>
        <v>0</v>
      </c>
      <c r="F163" s="105">
        <f t="shared" si="689"/>
        <v>0</v>
      </c>
      <c r="G163" s="105">
        <f t="shared" si="689"/>
        <v>0</v>
      </c>
      <c r="H163" s="105">
        <f t="shared" si="689"/>
        <v>0</v>
      </c>
      <c r="I163" s="105">
        <f t="shared" si="689"/>
        <v>0</v>
      </c>
      <c r="J163" s="105">
        <f t="shared" si="689"/>
        <v>0</v>
      </c>
      <c r="K163" s="105">
        <f t="shared" ref="K163:S163" si="690">K161+K162</f>
        <v>0</v>
      </c>
      <c r="L163" s="105">
        <f t="shared" si="690"/>
        <v>0</v>
      </c>
      <c r="M163" s="105">
        <f t="shared" si="690"/>
        <v>0</v>
      </c>
      <c r="N163" s="105">
        <f t="shared" si="690"/>
        <v>0</v>
      </c>
      <c r="O163" s="105">
        <f t="shared" si="690"/>
        <v>0</v>
      </c>
      <c r="P163" s="105">
        <f t="shared" si="690"/>
        <v>0</v>
      </c>
      <c r="Q163" s="105">
        <f t="shared" si="690"/>
        <v>0</v>
      </c>
      <c r="R163" s="105">
        <f t="shared" si="690"/>
        <v>0</v>
      </c>
      <c r="S163" s="105">
        <f t="shared" si="690"/>
        <v>0</v>
      </c>
      <c r="T163" s="105">
        <f t="shared" ref="T163:U163" si="691">T161+T162</f>
        <v>0</v>
      </c>
      <c r="U163" s="105">
        <f t="shared" si="691"/>
        <v>0</v>
      </c>
      <c r="V163" s="105">
        <f t="shared" ref="V163:W163" si="692">V161+V162</f>
        <v>0</v>
      </c>
      <c r="W163" s="105">
        <f t="shared" si="692"/>
        <v>0</v>
      </c>
      <c r="X163" s="105">
        <f t="shared" ref="X163:Y163" si="693">X161+X162</f>
        <v>0</v>
      </c>
      <c r="Y163" s="105">
        <f t="shared" si="693"/>
        <v>0</v>
      </c>
      <c r="Z163" s="105">
        <f t="shared" ref="Z163:AA163" si="694">Z161+Z162</f>
        <v>0</v>
      </c>
      <c r="AA163" s="105">
        <f t="shared" si="694"/>
        <v>0</v>
      </c>
      <c r="AB163" s="105">
        <f t="shared" ref="AB163:AC163" si="695">AB161+AB162</f>
        <v>0</v>
      </c>
      <c r="AC163" s="105">
        <f t="shared" si="695"/>
        <v>0</v>
      </c>
      <c r="AD163" s="105">
        <f t="shared" ref="AD163:AE163" si="696">AD161+AD162</f>
        <v>0</v>
      </c>
      <c r="AE163" s="105">
        <f t="shared" si="696"/>
        <v>0</v>
      </c>
      <c r="AF163" s="105">
        <f t="shared" ref="AF163:AG163" si="697">AF161+AF162</f>
        <v>0</v>
      </c>
      <c r="AG163" s="105">
        <f t="shared" si="697"/>
        <v>0</v>
      </c>
      <c r="AH163" s="105">
        <f t="shared" ref="AH163:AJ163" si="698">AH161+AH162</f>
        <v>0</v>
      </c>
      <c r="AI163" s="105">
        <f t="shared" si="698"/>
        <v>0</v>
      </c>
      <c r="AJ163" s="105">
        <f t="shared" si="698"/>
        <v>0</v>
      </c>
      <c r="AK163" s="105">
        <f t="shared" ref="AK163" si="699">AK161+AK162</f>
        <v>0</v>
      </c>
    </row>
    <row r="164" spans="2:37" ht="12.9" customHeight="1">
      <c r="B164" s="104" t="s">
        <v>683</v>
      </c>
      <c r="C164" s="104" t="s">
        <v>684</v>
      </c>
      <c r="D164" s="105">
        <f>D152+D155+D158+D163+D157</f>
        <v>0</v>
      </c>
      <c r="E164" s="105">
        <f t="shared" ref="E164:R164" si="700">E152+E155+E158+E163+E157+E156</f>
        <v>0</v>
      </c>
      <c r="F164" s="105">
        <f t="shared" si="700"/>
        <v>0</v>
      </c>
      <c r="G164" s="105">
        <f t="shared" si="700"/>
        <v>0</v>
      </c>
      <c r="H164" s="105">
        <f t="shared" si="700"/>
        <v>0</v>
      </c>
      <c r="I164" s="105">
        <f t="shared" si="700"/>
        <v>0</v>
      </c>
      <c r="J164" s="105">
        <f t="shared" si="700"/>
        <v>0</v>
      </c>
      <c r="K164" s="105">
        <f t="shared" si="700"/>
        <v>0</v>
      </c>
      <c r="L164" s="105">
        <f t="shared" si="700"/>
        <v>0</v>
      </c>
      <c r="M164" s="105">
        <f t="shared" si="700"/>
        <v>0</v>
      </c>
      <c r="N164" s="105">
        <f t="shared" si="700"/>
        <v>0</v>
      </c>
      <c r="O164" s="105">
        <f t="shared" si="700"/>
        <v>0</v>
      </c>
      <c r="P164" s="105">
        <f t="shared" si="700"/>
        <v>0</v>
      </c>
      <c r="Q164" s="105">
        <f t="shared" si="700"/>
        <v>0</v>
      </c>
      <c r="R164" s="105">
        <f t="shared" si="700"/>
        <v>0</v>
      </c>
      <c r="S164" s="105">
        <f>S152+S155+S158+S163+S157+S156</f>
        <v>0</v>
      </c>
      <c r="T164" s="105">
        <f t="shared" ref="T164:U164" si="701">T152+T155+T158+T163+T157+T156</f>
        <v>0</v>
      </c>
      <c r="U164" s="105">
        <f t="shared" si="701"/>
        <v>0</v>
      </c>
      <c r="V164" s="105">
        <f t="shared" ref="V164:W164" si="702">V152+V155+V158+V163+V157+V156</f>
        <v>0</v>
      </c>
      <c r="W164" s="105">
        <f t="shared" si="702"/>
        <v>0</v>
      </c>
      <c r="X164" s="105">
        <f t="shared" ref="X164:Y164" si="703">X152+X155+X158+X163+X157+X156</f>
        <v>0</v>
      </c>
      <c r="Y164" s="105">
        <f t="shared" si="703"/>
        <v>0</v>
      </c>
      <c r="Z164" s="105">
        <f t="shared" ref="Z164:AA164" si="704">Z152+Z155+Z158+Z163+Z157+Z156</f>
        <v>0</v>
      </c>
      <c r="AA164" s="105">
        <f t="shared" si="704"/>
        <v>0</v>
      </c>
      <c r="AB164" s="105">
        <f t="shared" ref="AB164:AC164" si="705">AB152+AB155+AB158+AB163+AB157+AB156</f>
        <v>0</v>
      </c>
      <c r="AC164" s="105">
        <f t="shared" si="705"/>
        <v>0</v>
      </c>
      <c r="AD164" s="105">
        <f t="shared" ref="AD164:AE164" si="706">AD152+AD155+AD158+AD163+AD157+AD156</f>
        <v>0</v>
      </c>
      <c r="AE164" s="105">
        <f t="shared" si="706"/>
        <v>0</v>
      </c>
      <c r="AF164" s="105">
        <f t="shared" ref="AF164:AG164" si="707">AF152+AF155+AF158+AF163+AF157+AF156</f>
        <v>0</v>
      </c>
      <c r="AG164" s="105">
        <f t="shared" si="707"/>
        <v>0</v>
      </c>
      <c r="AH164" s="105">
        <f t="shared" ref="AH164:AJ164" si="708">AH152+AH155+AH158+AH163+AH157+AH156</f>
        <v>0</v>
      </c>
      <c r="AI164" s="105">
        <f t="shared" si="708"/>
        <v>0</v>
      </c>
      <c r="AJ164" s="105">
        <f t="shared" si="708"/>
        <v>0</v>
      </c>
      <c r="AK164" s="105">
        <f t="shared" ref="AK164" si="709">AK152+AK155+AK158+AK163+AK157+AK156</f>
        <v>0</v>
      </c>
    </row>
    <row r="165" spans="2:37" ht="12.9" customHeight="1">
      <c r="B165" s="106" t="s">
        <v>290</v>
      </c>
      <c r="C165" s="106" t="s">
        <v>291</v>
      </c>
      <c r="D165" s="106">
        <v>0</v>
      </c>
      <c r="E165" s="106">
        <v>0</v>
      </c>
      <c r="F165" s="106">
        <v>0</v>
      </c>
      <c r="G165" s="106">
        <v>0</v>
      </c>
      <c r="H165" s="106">
        <v>0</v>
      </c>
      <c r="I165" s="107">
        <v>0</v>
      </c>
      <c r="J165" s="106">
        <v>0</v>
      </c>
      <c r="K165" s="107">
        <v>0</v>
      </c>
      <c r="L165" s="107">
        <v>0</v>
      </c>
      <c r="M165" s="107">
        <v>0</v>
      </c>
      <c r="N165" s="106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</row>
    <row r="166" spans="2:37" ht="12.9" customHeight="1">
      <c r="B166" s="106" t="s">
        <v>685</v>
      </c>
      <c r="C166" s="106" t="s">
        <v>293</v>
      </c>
      <c r="D166" s="107">
        <v>-1756</v>
      </c>
      <c r="E166" s="107">
        <v>-2234</v>
      </c>
      <c r="F166" s="107">
        <v>-3266</v>
      </c>
      <c r="G166" s="107">
        <v>-6251</v>
      </c>
      <c r="H166" s="107">
        <v>-1644</v>
      </c>
      <c r="I166" s="107">
        <v>-1749</v>
      </c>
      <c r="J166" s="107">
        <v>-1756</v>
      </c>
      <c r="K166" s="107">
        <v>-5946</v>
      </c>
      <c r="L166" s="107">
        <v>1307</v>
      </c>
      <c r="M166" s="107">
        <v>-4190</v>
      </c>
      <c r="N166" s="107">
        <v>-5992</v>
      </c>
      <c r="O166" s="107">
        <v>-28454</v>
      </c>
      <c r="P166" s="107">
        <v>-477</v>
      </c>
      <c r="Q166" s="107">
        <v>-1876</v>
      </c>
      <c r="R166" s="107">
        <v>-3206</v>
      </c>
      <c r="S166" s="107">
        <v>-5535</v>
      </c>
      <c r="T166" s="107">
        <v>0</v>
      </c>
      <c r="U166" s="107">
        <v>-9322</v>
      </c>
      <c r="V166" s="107">
        <v>-10297</v>
      </c>
      <c r="W166" s="107">
        <v>-7915</v>
      </c>
      <c r="X166" s="107">
        <v>0</v>
      </c>
      <c r="Y166" s="107">
        <v>0</v>
      </c>
      <c r="Z166" s="107">
        <v>0</v>
      </c>
      <c r="AA166" s="107"/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</row>
    <row r="167" spans="2:37" ht="12.9" customHeight="1">
      <c r="B167" s="106" t="s">
        <v>294</v>
      </c>
      <c r="C167" s="106" t="s">
        <v>295</v>
      </c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>
        <v>0</v>
      </c>
      <c r="Y167" s="107">
        <v>0</v>
      </c>
      <c r="Z167" s="107">
        <v>0</v>
      </c>
      <c r="AA167" s="107"/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</row>
    <row r="168" spans="2:37" ht="12.9" customHeight="1">
      <c r="B168" s="104" t="s">
        <v>686</v>
      </c>
      <c r="C168" s="104" t="s">
        <v>687</v>
      </c>
      <c r="D168" s="105">
        <f t="shared" ref="D168:N168" si="710">D164+D165+D166</f>
        <v>-1756</v>
      </c>
      <c r="E168" s="105">
        <f t="shared" si="710"/>
        <v>-2234</v>
      </c>
      <c r="F168" s="105">
        <f t="shared" si="710"/>
        <v>-3266</v>
      </c>
      <c r="G168" s="105">
        <f t="shared" si="710"/>
        <v>-6251</v>
      </c>
      <c r="H168" s="105">
        <f t="shared" si="710"/>
        <v>-1644</v>
      </c>
      <c r="I168" s="105">
        <f t="shared" si="710"/>
        <v>-1749</v>
      </c>
      <c r="J168" s="105">
        <f t="shared" si="710"/>
        <v>-1756</v>
      </c>
      <c r="K168" s="105">
        <f t="shared" si="710"/>
        <v>-5946</v>
      </c>
      <c r="L168" s="105">
        <f t="shared" si="710"/>
        <v>1307</v>
      </c>
      <c r="M168" s="105">
        <f t="shared" si="710"/>
        <v>-4190</v>
      </c>
      <c r="N168" s="105">
        <f t="shared" si="710"/>
        <v>-5992</v>
      </c>
      <c r="O168" s="105">
        <f t="shared" ref="O168:T168" si="711">O164+O165+O166</f>
        <v>-28454</v>
      </c>
      <c r="P168" s="105">
        <f t="shared" si="711"/>
        <v>-477</v>
      </c>
      <c r="Q168" s="105">
        <f t="shared" si="711"/>
        <v>-1876</v>
      </c>
      <c r="R168" s="105">
        <f t="shared" si="711"/>
        <v>-3206</v>
      </c>
      <c r="S168" s="105">
        <f t="shared" si="711"/>
        <v>-5535</v>
      </c>
      <c r="T168" s="105">
        <f t="shared" si="711"/>
        <v>0</v>
      </c>
      <c r="U168" s="105">
        <f t="shared" ref="U168:V168" si="712">U164+U165+U166</f>
        <v>-9322</v>
      </c>
      <c r="V168" s="105">
        <f t="shared" si="712"/>
        <v>-10297</v>
      </c>
      <c r="W168" s="105">
        <f t="shared" ref="W168:X168" si="713">W164+W165+W166</f>
        <v>-7915</v>
      </c>
      <c r="X168" s="105">
        <f t="shared" si="713"/>
        <v>0</v>
      </c>
      <c r="Y168" s="105">
        <f t="shared" ref="Y168:AA168" si="714">Y164+Y165+Y166</f>
        <v>0</v>
      </c>
      <c r="Z168" s="105">
        <f t="shared" si="714"/>
        <v>0</v>
      </c>
      <c r="AA168" s="105">
        <f t="shared" si="714"/>
        <v>0</v>
      </c>
      <c r="AB168" s="105">
        <f t="shared" ref="AB168:AC168" si="715">AB164+AB165+AB166</f>
        <v>0</v>
      </c>
      <c r="AC168" s="105">
        <f t="shared" si="715"/>
        <v>0</v>
      </c>
      <c r="AD168" s="105">
        <f t="shared" ref="AD168:AE168" si="716">AD164+AD165+AD166</f>
        <v>0</v>
      </c>
      <c r="AE168" s="105">
        <f t="shared" si="716"/>
        <v>0</v>
      </c>
      <c r="AF168" s="105">
        <f t="shared" ref="AF168:AG168" si="717">AF164+AF165+AF166</f>
        <v>0</v>
      </c>
      <c r="AG168" s="105">
        <f t="shared" si="717"/>
        <v>0</v>
      </c>
      <c r="AH168" s="105">
        <f t="shared" ref="AH168:AJ168" si="718">AH164+AH165+AH166</f>
        <v>0</v>
      </c>
      <c r="AI168" s="105">
        <f t="shared" si="718"/>
        <v>0</v>
      </c>
      <c r="AJ168" s="105">
        <f t="shared" si="718"/>
        <v>0</v>
      </c>
      <c r="AK168" s="105">
        <f t="shared" ref="AK168" si="719">AK164+AK165+AK166</f>
        <v>0</v>
      </c>
    </row>
    <row r="169" spans="2:37" ht="12.9" customHeight="1">
      <c r="B169" s="106" t="s">
        <v>288</v>
      </c>
      <c r="C169" s="106" t="s">
        <v>289</v>
      </c>
      <c r="D169" s="106">
        <v>0</v>
      </c>
      <c r="E169" s="107">
        <v>0</v>
      </c>
      <c r="F169" s="106">
        <v>0</v>
      </c>
      <c r="G169" s="106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6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</row>
    <row r="170" spans="2:37" ht="12.9" customHeight="1">
      <c r="B170" s="104" t="s">
        <v>298</v>
      </c>
      <c r="C170" s="104" t="s">
        <v>688</v>
      </c>
      <c r="D170" s="105">
        <f t="shared" ref="D170:N170" si="720">D168+D169</f>
        <v>-1756</v>
      </c>
      <c r="E170" s="105">
        <f t="shared" si="720"/>
        <v>-2234</v>
      </c>
      <c r="F170" s="105">
        <f t="shared" si="720"/>
        <v>-3266</v>
      </c>
      <c r="G170" s="105">
        <f t="shared" si="720"/>
        <v>-6251</v>
      </c>
      <c r="H170" s="105">
        <f t="shared" si="720"/>
        <v>-1644</v>
      </c>
      <c r="I170" s="105">
        <f t="shared" si="720"/>
        <v>-1749</v>
      </c>
      <c r="J170" s="105">
        <f t="shared" si="720"/>
        <v>-1756</v>
      </c>
      <c r="K170" s="105">
        <f t="shared" si="720"/>
        <v>-5946</v>
      </c>
      <c r="L170" s="105">
        <f t="shared" si="720"/>
        <v>1307</v>
      </c>
      <c r="M170" s="105">
        <f t="shared" si="720"/>
        <v>-4190</v>
      </c>
      <c r="N170" s="105">
        <f t="shared" si="720"/>
        <v>-5992</v>
      </c>
      <c r="O170" s="105">
        <f t="shared" ref="O170:T170" si="721">O168+O169</f>
        <v>-28454</v>
      </c>
      <c r="P170" s="105">
        <f t="shared" si="721"/>
        <v>-477</v>
      </c>
      <c r="Q170" s="105">
        <f t="shared" si="721"/>
        <v>-1876</v>
      </c>
      <c r="R170" s="105">
        <f t="shared" si="721"/>
        <v>-3206</v>
      </c>
      <c r="S170" s="105">
        <f t="shared" si="721"/>
        <v>-5535</v>
      </c>
      <c r="T170" s="105">
        <f t="shared" si="721"/>
        <v>0</v>
      </c>
      <c r="U170" s="105">
        <f t="shared" ref="U170:V170" si="722">U168+U169</f>
        <v>-9322</v>
      </c>
      <c r="V170" s="105">
        <f t="shared" si="722"/>
        <v>-10297</v>
      </c>
      <c r="W170" s="105">
        <f t="shared" ref="W170:X170" si="723">W168+W169</f>
        <v>-7915</v>
      </c>
      <c r="X170" s="105">
        <f t="shared" si="723"/>
        <v>0</v>
      </c>
      <c r="Y170" s="105">
        <f t="shared" ref="Y170:AA170" si="724">Y168+Y169</f>
        <v>0</v>
      </c>
      <c r="Z170" s="105">
        <f t="shared" si="724"/>
        <v>0</v>
      </c>
      <c r="AA170" s="105">
        <f t="shared" si="724"/>
        <v>0</v>
      </c>
      <c r="AB170" s="105">
        <f t="shared" ref="AB170:AC170" si="725">AB168+AB169</f>
        <v>0</v>
      </c>
      <c r="AC170" s="105">
        <f t="shared" si="725"/>
        <v>0</v>
      </c>
      <c r="AD170" s="105">
        <f t="shared" ref="AD170:AE170" si="726">AD168+AD169</f>
        <v>0</v>
      </c>
      <c r="AE170" s="105">
        <f t="shared" si="726"/>
        <v>0</v>
      </c>
      <c r="AF170" s="105">
        <f t="shared" ref="AF170:AG170" si="727">AF168+AF169</f>
        <v>0</v>
      </c>
      <c r="AG170" s="105">
        <f t="shared" si="727"/>
        <v>0</v>
      </c>
      <c r="AH170" s="105">
        <f t="shared" ref="AH170:AJ170" si="728">AH168+AH169</f>
        <v>0</v>
      </c>
      <c r="AI170" s="105">
        <f t="shared" si="728"/>
        <v>0</v>
      </c>
      <c r="AJ170" s="105">
        <f t="shared" si="728"/>
        <v>0</v>
      </c>
      <c r="AK170" s="105">
        <f t="shared" ref="AK170" si="729">AK168+AK169</f>
        <v>0</v>
      </c>
    </row>
    <row r="171" spans="2:37" ht="12.9" customHeight="1">
      <c r="B171" s="106" t="s">
        <v>300</v>
      </c>
      <c r="C171" s="106" t="s">
        <v>301</v>
      </c>
      <c r="D171" s="107">
        <v>-56653</v>
      </c>
      <c r="E171" s="107">
        <v>-136537</v>
      </c>
      <c r="F171" s="107">
        <v>-204678</v>
      </c>
      <c r="G171" s="107">
        <v>-274918</v>
      </c>
      <c r="H171" s="107">
        <v>-81421</v>
      </c>
      <c r="I171" s="107">
        <v>-143377</v>
      </c>
      <c r="J171" s="107">
        <v>-200049</v>
      </c>
      <c r="K171" s="107">
        <v>-241391</v>
      </c>
      <c r="L171" s="107">
        <v>-47504</v>
      </c>
      <c r="M171" s="107">
        <v>14664</v>
      </c>
      <c r="N171" s="107">
        <v>-33071</v>
      </c>
      <c r="O171" s="107">
        <v>-104783</v>
      </c>
      <c r="P171" s="107">
        <v>-62750</v>
      </c>
      <c r="Q171" s="107">
        <v>-128265</v>
      </c>
      <c r="R171" s="107">
        <v>-191178</v>
      </c>
      <c r="S171" s="107">
        <v>-297286</v>
      </c>
      <c r="T171" s="107">
        <v>-104214</v>
      </c>
      <c r="U171" s="107">
        <v>-189881</v>
      </c>
      <c r="V171" s="107">
        <v>-216741</v>
      </c>
      <c r="W171" s="107">
        <v>-352913</v>
      </c>
      <c r="X171" s="107">
        <v>-143091</v>
      </c>
      <c r="Y171" s="107">
        <v>-314519</v>
      </c>
      <c r="Z171" s="107">
        <v>-483300</v>
      </c>
      <c r="AA171" s="107">
        <v>-676930</v>
      </c>
      <c r="AB171" s="107">
        <v>-190633</v>
      </c>
      <c r="AC171" s="107">
        <v>-396269</v>
      </c>
      <c r="AD171" s="107">
        <v>-596652</v>
      </c>
      <c r="AE171" s="107">
        <v>-752855</v>
      </c>
      <c r="AF171" s="107">
        <v>-165913</v>
      </c>
      <c r="AG171" s="107">
        <v>-353629</v>
      </c>
      <c r="AH171" s="107">
        <v>-517512</v>
      </c>
      <c r="AI171" s="107">
        <v>-569347</v>
      </c>
      <c r="AJ171" s="107">
        <v>-237538</v>
      </c>
      <c r="AK171" s="107">
        <v>-468921</v>
      </c>
    </row>
    <row r="172" spans="2:37" ht="12.9" customHeight="1">
      <c r="B172" s="104" t="s">
        <v>689</v>
      </c>
      <c r="C172" s="104" t="s">
        <v>690</v>
      </c>
      <c r="D172" s="105">
        <f t="shared" ref="D172:N172" si="730">D170+D171</f>
        <v>-58409</v>
      </c>
      <c r="E172" s="105">
        <f t="shared" si="730"/>
        <v>-138771</v>
      </c>
      <c r="F172" s="105">
        <f t="shared" si="730"/>
        <v>-207944</v>
      </c>
      <c r="G172" s="105">
        <f t="shared" si="730"/>
        <v>-281169</v>
      </c>
      <c r="H172" s="105">
        <f t="shared" si="730"/>
        <v>-83065</v>
      </c>
      <c r="I172" s="105">
        <f t="shared" si="730"/>
        <v>-145126</v>
      </c>
      <c r="J172" s="105">
        <f t="shared" si="730"/>
        <v>-201805</v>
      </c>
      <c r="K172" s="105">
        <f t="shared" si="730"/>
        <v>-247337</v>
      </c>
      <c r="L172" s="105">
        <f t="shared" si="730"/>
        <v>-46197</v>
      </c>
      <c r="M172" s="105">
        <f t="shared" si="730"/>
        <v>10474</v>
      </c>
      <c r="N172" s="105">
        <f t="shared" si="730"/>
        <v>-39063</v>
      </c>
      <c r="O172" s="105">
        <f t="shared" ref="O172:T172" si="731">O170+O171</f>
        <v>-133237</v>
      </c>
      <c r="P172" s="105">
        <f t="shared" si="731"/>
        <v>-63227</v>
      </c>
      <c r="Q172" s="105">
        <f t="shared" si="731"/>
        <v>-130141</v>
      </c>
      <c r="R172" s="105">
        <f t="shared" si="731"/>
        <v>-194384</v>
      </c>
      <c r="S172" s="105">
        <f t="shared" si="731"/>
        <v>-302821</v>
      </c>
      <c r="T172" s="105">
        <f t="shared" si="731"/>
        <v>-104214</v>
      </c>
      <c r="U172" s="105">
        <f t="shared" ref="U172:V172" si="732">U170+U171</f>
        <v>-199203</v>
      </c>
      <c r="V172" s="105">
        <f t="shared" si="732"/>
        <v>-227038</v>
      </c>
      <c r="W172" s="105">
        <f t="shared" ref="W172:X172" si="733">W170+W171</f>
        <v>-360828</v>
      </c>
      <c r="X172" s="105">
        <f t="shared" si="733"/>
        <v>-143091</v>
      </c>
      <c r="Y172" s="105">
        <f t="shared" ref="Y172:AA172" si="734">Y170+Y171</f>
        <v>-314519</v>
      </c>
      <c r="Z172" s="105">
        <f t="shared" si="734"/>
        <v>-483300</v>
      </c>
      <c r="AA172" s="105">
        <f t="shared" si="734"/>
        <v>-676930</v>
      </c>
      <c r="AB172" s="105">
        <f t="shared" ref="AB172:AC172" si="735">AB170+AB171</f>
        <v>-190633</v>
      </c>
      <c r="AC172" s="105">
        <f t="shared" si="735"/>
        <v>-396269</v>
      </c>
      <c r="AD172" s="105">
        <f t="shared" ref="AD172:AE172" si="736">AD170+AD171</f>
        <v>-596652</v>
      </c>
      <c r="AE172" s="105">
        <f t="shared" si="736"/>
        <v>-752855</v>
      </c>
      <c r="AF172" s="105">
        <f t="shared" ref="AF172:AG172" si="737">AF170+AF171</f>
        <v>-165913</v>
      </c>
      <c r="AG172" s="105">
        <f t="shared" si="737"/>
        <v>-353629</v>
      </c>
      <c r="AH172" s="105">
        <f t="shared" ref="AH172:AJ172" si="738">AH170+AH171</f>
        <v>-517512</v>
      </c>
      <c r="AI172" s="105">
        <f t="shared" si="738"/>
        <v>-569347</v>
      </c>
      <c r="AJ172" s="105">
        <f t="shared" si="738"/>
        <v>-237538</v>
      </c>
      <c r="AK172" s="105">
        <f t="shared" ref="AK172" si="739">AK170+AK171</f>
        <v>-468921</v>
      </c>
    </row>
    <row r="173" spans="2:37" ht="12.9" customHeight="1">
      <c r="B173" s="106" t="s">
        <v>691</v>
      </c>
      <c r="C173" s="106" t="s">
        <v>692</v>
      </c>
      <c r="D173" s="106">
        <v>0</v>
      </c>
      <c r="E173" s="107">
        <v>0</v>
      </c>
      <c r="F173" s="106">
        <v>0</v>
      </c>
      <c r="G173" s="106">
        <v>0</v>
      </c>
      <c r="H173" s="107">
        <v>0</v>
      </c>
      <c r="I173" s="107">
        <v>0</v>
      </c>
      <c r="J173" s="106">
        <v>0</v>
      </c>
      <c r="K173" s="106"/>
      <c r="L173" s="106"/>
      <c r="M173" s="107">
        <v>-3052</v>
      </c>
      <c r="N173" s="107">
        <v>-11927</v>
      </c>
      <c r="O173" s="106"/>
      <c r="P173" s="106"/>
      <c r="Q173" s="107"/>
      <c r="R173" s="107"/>
      <c r="S173" s="107"/>
      <c r="T173" s="106"/>
      <c r="U173" s="107"/>
      <c r="V173" s="107"/>
      <c r="W173" s="107"/>
      <c r="X173" s="107">
        <v>0</v>
      </c>
      <c r="Y173" s="107">
        <v>0</v>
      </c>
      <c r="Z173" s="107">
        <v>0</v>
      </c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</row>
    <row r="174" spans="2:37" ht="12.9" customHeight="1">
      <c r="B174" s="104" t="s">
        <v>693</v>
      </c>
      <c r="C174" s="104" t="s">
        <v>694</v>
      </c>
      <c r="D174" s="105">
        <f t="shared" ref="D174:R174" si="740">D172+D173</f>
        <v>-58409</v>
      </c>
      <c r="E174" s="105">
        <f t="shared" si="740"/>
        <v>-138771</v>
      </c>
      <c r="F174" s="105">
        <f t="shared" si="740"/>
        <v>-207944</v>
      </c>
      <c r="G174" s="105">
        <f t="shared" si="740"/>
        <v>-281169</v>
      </c>
      <c r="H174" s="105">
        <f t="shared" si="740"/>
        <v>-83065</v>
      </c>
      <c r="I174" s="105">
        <f t="shared" si="740"/>
        <v>-145126</v>
      </c>
      <c r="J174" s="105">
        <f t="shared" si="740"/>
        <v>-201805</v>
      </c>
      <c r="K174" s="105">
        <f t="shared" si="740"/>
        <v>-247337</v>
      </c>
      <c r="L174" s="105">
        <f t="shared" si="740"/>
        <v>-46197</v>
      </c>
      <c r="M174" s="105">
        <f t="shared" si="740"/>
        <v>7422</v>
      </c>
      <c r="N174" s="105">
        <f t="shared" si="740"/>
        <v>-50990</v>
      </c>
      <c r="O174" s="105">
        <f t="shared" si="740"/>
        <v>-133237</v>
      </c>
      <c r="P174" s="105">
        <f t="shared" si="740"/>
        <v>-63227</v>
      </c>
      <c r="Q174" s="105">
        <f t="shared" si="740"/>
        <v>-130141</v>
      </c>
      <c r="R174" s="105">
        <f t="shared" si="740"/>
        <v>-194384</v>
      </c>
      <c r="S174" s="105">
        <f>S172+S173</f>
        <v>-302821</v>
      </c>
      <c r="T174" s="105">
        <f t="shared" ref="T174:U174" si="741">T172+T173</f>
        <v>-104214</v>
      </c>
      <c r="U174" s="105">
        <f t="shared" si="741"/>
        <v>-199203</v>
      </c>
      <c r="V174" s="105">
        <f t="shared" ref="V174:W174" si="742">V172+V173</f>
        <v>-227038</v>
      </c>
      <c r="W174" s="105">
        <f t="shared" si="742"/>
        <v>-360828</v>
      </c>
      <c r="X174" s="105">
        <f t="shared" ref="X174:Y174" si="743">X172+X173</f>
        <v>-143091</v>
      </c>
      <c r="Y174" s="105">
        <f t="shared" si="743"/>
        <v>-314519</v>
      </c>
      <c r="Z174" s="105">
        <f t="shared" ref="Z174:AA174" si="744">Z172+Z173</f>
        <v>-483300</v>
      </c>
      <c r="AA174" s="105">
        <f t="shared" si="744"/>
        <v>-676930</v>
      </c>
      <c r="AB174" s="105">
        <f t="shared" ref="AB174:AC174" si="745">AB172+AB173</f>
        <v>-190633</v>
      </c>
      <c r="AC174" s="105">
        <f t="shared" si="745"/>
        <v>-396269</v>
      </c>
      <c r="AD174" s="105">
        <f t="shared" ref="AD174:AE174" si="746">AD172+AD173</f>
        <v>-596652</v>
      </c>
      <c r="AE174" s="105">
        <f t="shared" si="746"/>
        <v>-752855</v>
      </c>
      <c r="AF174" s="105">
        <f t="shared" ref="AF174:AG174" si="747">AF172+AF173</f>
        <v>-165913</v>
      </c>
      <c r="AG174" s="105">
        <f t="shared" si="747"/>
        <v>-353629</v>
      </c>
      <c r="AH174" s="105">
        <f t="shared" ref="AH174:AJ174" si="748">AH172+AH173</f>
        <v>-517512</v>
      </c>
      <c r="AI174" s="105">
        <f t="shared" si="748"/>
        <v>-569347</v>
      </c>
      <c r="AJ174" s="105">
        <f t="shared" si="748"/>
        <v>-237538</v>
      </c>
      <c r="AK174" s="105">
        <f t="shared" ref="AK174" si="749">AK172+AK173</f>
        <v>-468921</v>
      </c>
    </row>
    <row r="175" spans="2:37" ht="12.9" customHeight="1">
      <c r="B175" s="106" t="s">
        <v>695</v>
      </c>
      <c r="C175" s="106" t="s">
        <v>510</v>
      </c>
      <c r="D175" s="106">
        <v>0</v>
      </c>
      <c r="E175" s="107">
        <v>0</v>
      </c>
      <c r="F175" s="106">
        <v>0</v>
      </c>
      <c r="G175" s="106">
        <v>0</v>
      </c>
      <c r="H175" s="107">
        <v>0</v>
      </c>
      <c r="I175" s="107">
        <v>0</v>
      </c>
      <c r="J175" s="106">
        <v>0</v>
      </c>
      <c r="K175" s="106">
        <v>0</v>
      </c>
      <c r="L175" s="106">
        <v>0</v>
      </c>
      <c r="M175" s="107">
        <v>0</v>
      </c>
      <c r="N175" s="106">
        <v>0</v>
      </c>
      <c r="O175" s="106">
        <v>0</v>
      </c>
      <c r="P175" s="106">
        <v>0</v>
      </c>
      <c r="Q175" s="107">
        <v>0</v>
      </c>
      <c r="R175" s="107">
        <v>0</v>
      </c>
      <c r="S175" s="107">
        <v>0</v>
      </c>
      <c r="T175" s="106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</row>
    <row r="176" spans="2:37" ht="12.9" customHeight="1">
      <c r="B176" s="106" t="s">
        <v>696</v>
      </c>
      <c r="C176" s="106" t="s">
        <v>117</v>
      </c>
      <c r="D176" s="107">
        <v>911762</v>
      </c>
      <c r="E176" s="107">
        <v>899622</v>
      </c>
      <c r="F176" s="107">
        <v>959163</v>
      </c>
      <c r="G176" s="107">
        <v>1032749</v>
      </c>
      <c r="H176" s="107">
        <v>1059503</v>
      </c>
      <c r="I176" s="107">
        <v>1104150</v>
      </c>
      <c r="J176" s="107">
        <v>1118607</v>
      </c>
      <c r="K176" s="107">
        <v>1169853</v>
      </c>
      <c r="L176" s="107">
        <v>1144752</v>
      </c>
      <c r="M176" s="107">
        <v>1363195</v>
      </c>
      <c r="N176" s="107">
        <v>1348182</v>
      </c>
      <c r="O176" s="107">
        <v>1218282</v>
      </c>
      <c r="P176" s="107">
        <v>1232264</v>
      </c>
      <c r="Q176" s="107">
        <v>1241630</v>
      </c>
      <c r="R176" s="107">
        <v>1176257</v>
      </c>
      <c r="S176" s="107">
        <v>1302329</v>
      </c>
      <c r="T176" s="107">
        <v>1410983</v>
      </c>
      <c r="U176" s="107">
        <v>1523556</v>
      </c>
      <c r="V176" s="107">
        <v>1503344</v>
      </c>
      <c r="W176" s="107">
        <v>1417183</v>
      </c>
      <c r="X176" s="107">
        <v>1289988</v>
      </c>
      <c r="Y176" s="107">
        <v>1188923</v>
      </c>
      <c r="Z176" s="107">
        <v>1056125</v>
      </c>
      <c r="AA176" s="107">
        <v>983992</v>
      </c>
      <c r="AB176" s="107">
        <v>928216</v>
      </c>
      <c r="AC176" s="107">
        <v>901293</v>
      </c>
      <c r="AD176" s="107">
        <v>793156</v>
      </c>
      <c r="AE176" s="107">
        <v>823185</v>
      </c>
      <c r="AF176" s="107">
        <v>736462</v>
      </c>
      <c r="AG176" s="107">
        <v>687291</v>
      </c>
      <c r="AH176" s="107">
        <v>710153</v>
      </c>
      <c r="AI176" s="107">
        <v>724098</v>
      </c>
      <c r="AJ176" s="107">
        <v>742711</v>
      </c>
      <c r="AK176" s="107">
        <v>666312</v>
      </c>
    </row>
    <row r="177" spans="2:37" ht="12.9" customHeight="1">
      <c r="B177" s="106" t="s">
        <v>697</v>
      </c>
      <c r="C177" s="106" t="s">
        <v>698</v>
      </c>
      <c r="D177" s="107">
        <v>233317</v>
      </c>
      <c r="E177" s="107">
        <v>147337</v>
      </c>
      <c r="F177" s="107">
        <v>181506</v>
      </c>
      <c r="G177" s="107">
        <v>267861</v>
      </c>
      <c r="H177" s="107">
        <v>106986</v>
      </c>
      <c r="I177" s="107">
        <v>70301</v>
      </c>
      <c r="J177" s="107">
        <v>75340</v>
      </c>
      <c r="K177" s="107">
        <v>94905</v>
      </c>
      <c r="L177" s="107">
        <v>10167</v>
      </c>
      <c r="M177" s="107">
        <v>165755</v>
      </c>
      <c r="N177" s="107">
        <v>139515</v>
      </c>
      <c r="O177" s="107">
        <v>6685</v>
      </c>
      <c r="P177" s="107">
        <v>3091</v>
      </c>
      <c r="Q177" s="107">
        <v>3459</v>
      </c>
      <c r="R177" s="107">
        <v>17600</v>
      </c>
      <c r="S177" s="107">
        <v>36560</v>
      </c>
      <c r="T177" s="107">
        <v>71751</v>
      </c>
      <c r="U177" s="107">
        <v>127565</v>
      </c>
      <c r="V177" s="107">
        <v>146427</v>
      </c>
      <c r="W177" s="107">
        <v>249086</v>
      </c>
      <c r="X177" s="107">
        <v>91958</v>
      </c>
      <c r="Y177" s="107">
        <v>161158</v>
      </c>
      <c r="Z177" s="107">
        <v>231570</v>
      </c>
      <c r="AA177" s="107">
        <v>326235</v>
      </c>
      <c r="AB177" s="107">
        <v>75579</v>
      </c>
      <c r="AC177" s="107">
        <v>171897</v>
      </c>
      <c r="AD177" s="107">
        <v>227436</v>
      </c>
      <c r="AE177" s="107">
        <v>278980</v>
      </c>
      <c r="AF177" s="107">
        <v>40025</v>
      </c>
      <c r="AG177" s="107">
        <v>106550</v>
      </c>
      <c r="AH177" s="107">
        <v>210397</v>
      </c>
      <c r="AI177" s="107">
        <v>218422</v>
      </c>
      <c r="AJ177" s="107">
        <v>56920</v>
      </c>
      <c r="AK177" s="107">
        <v>16167</v>
      </c>
    </row>
    <row r="178" spans="2:37" ht="12.9" customHeight="1">
      <c r="Q178" s="86"/>
      <c r="R178" s="86"/>
      <c r="S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</row>
    <row r="179" spans="2:37" ht="12.9" customHeight="1">
      <c r="B179" s="83" t="s">
        <v>581</v>
      </c>
      <c r="C179" s="83" t="s">
        <v>706</v>
      </c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7"/>
      <c r="R179" s="87"/>
      <c r="S179" s="87"/>
      <c r="T179" s="84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</row>
    <row r="180" spans="2:37" ht="12.9" customHeight="1">
      <c r="B180" s="104" t="s">
        <v>663</v>
      </c>
      <c r="C180" s="104" t="s">
        <v>664</v>
      </c>
      <c r="D180" s="105">
        <f t="shared" ref="D180:O180" si="750">D181+D182+D183</f>
        <v>737652</v>
      </c>
      <c r="E180" s="105">
        <f t="shared" si="750"/>
        <v>1500940</v>
      </c>
      <c r="F180" s="105">
        <f t="shared" si="750"/>
        <v>2283636</v>
      </c>
      <c r="G180" s="105">
        <f t="shared" si="750"/>
        <v>3084524</v>
      </c>
      <c r="H180" s="105">
        <f t="shared" si="750"/>
        <v>803807</v>
      </c>
      <c r="I180" s="105">
        <f t="shared" si="750"/>
        <v>1633661</v>
      </c>
      <c r="J180" s="105">
        <f t="shared" si="750"/>
        <v>2436672</v>
      </c>
      <c r="K180" s="105">
        <f t="shared" si="750"/>
        <v>3184344</v>
      </c>
      <c r="L180" s="105">
        <f t="shared" si="750"/>
        <v>776884</v>
      </c>
      <c r="M180" s="105">
        <f t="shared" si="750"/>
        <v>1498865</v>
      </c>
      <c r="N180" s="105">
        <f t="shared" si="750"/>
        <v>2181980</v>
      </c>
      <c r="O180" s="105">
        <f t="shared" si="750"/>
        <v>2848726</v>
      </c>
      <c r="P180" s="105">
        <f t="shared" ref="P180:U180" si="751">P181+P182+P183</f>
        <v>670178</v>
      </c>
      <c r="Q180" s="105">
        <f t="shared" si="751"/>
        <v>1336837</v>
      </c>
      <c r="R180" s="105">
        <f t="shared" si="751"/>
        <v>2040357</v>
      </c>
      <c r="S180" s="105">
        <f t="shared" si="751"/>
        <v>2798234</v>
      </c>
      <c r="T180" s="105">
        <f t="shared" si="751"/>
        <v>862351</v>
      </c>
      <c r="U180" s="105">
        <f t="shared" si="751"/>
        <v>1834112</v>
      </c>
      <c r="V180" s="105">
        <f t="shared" ref="V180:W180" si="752">V181+V182+V183</f>
        <v>2420787</v>
      </c>
      <c r="W180" s="105">
        <f t="shared" si="752"/>
        <v>3559871</v>
      </c>
      <c r="X180" s="105">
        <f t="shared" ref="X180:Y180" si="753">X181+X182+X183</f>
        <v>1103062</v>
      </c>
      <c r="Y180" s="105">
        <f t="shared" si="753"/>
        <v>2263941</v>
      </c>
      <c r="Z180" s="105">
        <f t="shared" ref="Z180:AA180" si="754">Z181+Z182+Z183</f>
        <v>3483178</v>
      </c>
      <c r="AA180" s="105">
        <f t="shared" si="754"/>
        <v>4772370</v>
      </c>
      <c r="AB180" s="105">
        <f t="shared" ref="AB180:AC180" si="755">AB181+AB182+AB183</f>
        <v>1269409</v>
      </c>
      <c r="AC180" s="105">
        <f t="shared" si="755"/>
        <v>2513674</v>
      </c>
      <c r="AD180" s="105">
        <f t="shared" ref="AD180:AE180" si="756">AD181+AD182+AD183</f>
        <v>3871742</v>
      </c>
      <c r="AE180" s="105">
        <f t="shared" si="756"/>
        <v>5183711</v>
      </c>
      <c r="AF180" s="105">
        <f t="shared" ref="AF180:AG180" si="757">AF181+AF182+AF183</f>
        <v>1284780</v>
      </c>
      <c r="AG180" s="105">
        <f t="shared" si="757"/>
        <v>2573927</v>
      </c>
      <c r="AH180" s="105">
        <f t="shared" ref="AH180:AJ180" si="758">AH181+AH182+AH183</f>
        <v>3870057</v>
      </c>
      <c r="AI180" s="105">
        <f t="shared" si="758"/>
        <v>5134891</v>
      </c>
      <c r="AJ180" s="105">
        <f t="shared" si="758"/>
        <v>1248230</v>
      </c>
      <c r="AK180" s="105">
        <f t="shared" ref="AK180" si="759">AK181+AK182+AK183</f>
        <v>2370651</v>
      </c>
    </row>
    <row r="181" spans="2:37" ht="12.9" customHeight="1">
      <c r="B181" s="106" t="s">
        <v>665</v>
      </c>
      <c r="C181" s="106" t="s">
        <v>666</v>
      </c>
      <c r="D181" s="107">
        <f t="shared" ref="D181:S181" si="760">D111+D146</f>
        <v>912897</v>
      </c>
      <c r="E181" s="107">
        <f t="shared" si="760"/>
        <v>1852496</v>
      </c>
      <c r="F181" s="107">
        <f t="shared" si="760"/>
        <v>2810476</v>
      </c>
      <c r="G181" s="107">
        <f t="shared" si="760"/>
        <v>3805457</v>
      </c>
      <c r="H181" s="107">
        <f t="shared" si="760"/>
        <v>986612</v>
      </c>
      <c r="I181" s="107">
        <f t="shared" si="760"/>
        <v>1998196</v>
      </c>
      <c r="J181" s="107">
        <f t="shared" si="760"/>
        <v>2983371</v>
      </c>
      <c r="K181" s="107">
        <f t="shared" si="760"/>
        <v>3908665</v>
      </c>
      <c r="L181" s="107">
        <f t="shared" si="760"/>
        <v>937951</v>
      </c>
      <c r="M181" s="107">
        <f t="shared" si="760"/>
        <v>1756968</v>
      </c>
      <c r="N181" s="107">
        <f t="shared" si="760"/>
        <v>2483553</v>
      </c>
      <c r="O181" s="107">
        <f t="shared" si="760"/>
        <v>3159045</v>
      </c>
      <c r="P181" s="107">
        <f t="shared" si="760"/>
        <v>682536</v>
      </c>
      <c r="Q181" s="107">
        <f t="shared" si="760"/>
        <v>1351668</v>
      </c>
      <c r="R181" s="107">
        <f t="shared" si="760"/>
        <v>2049239</v>
      </c>
      <c r="S181" s="107">
        <f t="shared" si="760"/>
        <v>2837304</v>
      </c>
      <c r="T181" s="107">
        <f t="shared" ref="T181:U181" si="761">T111+T146</f>
        <v>1023103</v>
      </c>
      <c r="U181" s="107">
        <f t="shared" si="761"/>
        <v>2362609</v>
      </c>
      <c r="V181" s="107">
        <f t="shared" ref="V181:W181" si="762">V111+V146</f>
        <v>3518060</v>
      </c>
      <c r="W181" s="107">
        <f t="shared" si="762"/>
        <v>4962625</v>
      </c>
      <c r="X181" s="107">
        <f t="shared" ref="X181:Y181" si="763">X111+X146</f>
        <v>1661479</v>
      </c>
      <c r="Y181" s="107">
        <f t="shared" si="763"/>
        <v>3350534</v>
      </c>
      <c r="Z181" s="107">
        <f t="shared" ref="Z181:AA181" si="764">Z111+Z146</f>
        <v>5087543</v>
      </c>
      <c r="AA181" s="107">
        <f t="shared" si="764"/>
        <v>6814190</v>
      </c>
      <c r="AB181" s="107">
        <f t="shared" ref="AB181:AC181" si="765">AB111+AB146</f>
        <v>1681564</v>
      </c>
      <c r="AC181" s="107">
        <f t="shared" si="765"/>
        <v>3285492</v>
      </c>
      <c r="AD181" s="107">
        <f t="shared" ref="AD181:AE181" si="766">AD111+AD146</f>
        <v>5002285</v>
      </c>
      <c r="AE181" s="107">
        <f t="shared" si="766"/>
        <v>6663692</v>
      </c>
      <c r="AF181" s="107">
        <f t="shared" ref="AF181:AG181" si="767">AF111+AF146</f>
        <v>1639984</v>
      </c>
      <c r="AG181" s="107">
        <f t="shared" si="767"/>
        <v>3266275</v>
      </c>
      <c r="AH181" s="107">
        <f t="shared" ref="AH181:AJ181" si="768">AH111+AH146</f>
        <v>4879749</v>
      </c>
      <c r="AI181" s="107">
        <f t="shared" si="768"/>
        <v>6401128</v>
      </c>
      <c r="AJ181" s="107">
        <f t="shared" si="768"/>
        <v>1499393</v>
      </c>
      <c r="AK181" s="107">
        <f t="shared" ref="AK181" si="769">AK111+AK146</f>
        <v>2843986</v>
      </c>
    </row>
    <row r="182" spans="2:37" ht="12.9" customHeight="1">
      <c r="B182" s="106" t="s">
        <v>667</v>
      </c>
      <c r="C182" s="106" t="s">
        <v>668</v>
      </c>
      <c r="D182" s="107">
        <f t="shared" ref="D182:S182" si="770">D112+D147</f>
        <v>35078</v>
      </c>
      <c r="E182" s="107">
        <f t="shared" si="770"/>
        <v>87253</v>
      </c>
      <c r="F182" s="107">
        <f t="shared" si="770"/>
        <v>125716</v>
      </c>
      <c r="G182" s="107">
        <f t="shared" si="770"/>
        <v>150915</v>
      </c>
      <c r="H182" s="107">
        <f t="shared" si="770"/>
        <v>33474</v>
      </c>
      <c r="I182" s="107">
        <f t="shared" si="770"/>
        <v>68916</v>
      </c>
      <c r="J182" s="107">
        <f t="shared" si="770"/>
        <v>113080</v>
      </c>
      <c r="K182" s="107">
        <f t="shared" si="770"/>
        <v>153525</v>
      </c>
      <c r="L182" s="107">
        <f t="shared" si="770"/>
        <v>22486</v>
      </c>
      <c r="M182" s="107">
        <f t="shared" si="770"/>
        <v>60790</v>
      </c>
      <c r="N182" s="107">
        <f t="shared" si="770"/>
        <v>115114</v>
      </c>
      <c r="O182" s="107">
        <f t="shared" si="770"/>
        <v>173828</v>
      </c>
      <c r="P182" s="107">
        <f t="shared" si="770"/>
        <v>62130</v>
      </c>
      <c r="Q182" s="107">
        <f t="shared" si="770"/>
        <v>110917</v>
      </c>
      <c r="R182" s="107">
        <f t="shared" si="770"/>
        <v>163361</v>
      </c>
      <c r="S182" s="107">
        <f t="shared" si="770"/>
        <v>199338</v>
      </c>
      <c r="T182" s="107">
        <f t="shared" ref="T182:U182" si="771">T112+T147</f>
        <v>22660</v>
      </c>
      <c r="U182" s="107">
        <f t="shared" si="771"/>
        <v>32645</v>
      </c>
      <c r="V182" s="107">
        <f t="shared" ref="V182:W182" si="772">V112+V147</f>
        <v>60408</v>
      </c>
      <c r="W182" s="107">
        <f t="shared" si="772"/>
        <v>427541</v>
      </c>
      <c r="X182" s="107">
        <f t="shared" ref="X182:Y182" si="773">X112+X147</f>
        <v>148321</v>
      </c>
      <c r="Y182" s="107">
        <f t="shared" si="773"/>
        <v>293892</v>
      </c>
      <c r="Z182" s="107">
        <f t="shared" ref="Z182:AA182" si="774">Z112+Z147</f>
        <v>444365</v>
      </c>
      <c r="AA182" s="107">
        <f t="shared" si="774"/>
        <v>581779</v>
      </c>
      <c r="AB182" s="107">
        <f t="shared" ref="AB182:AC182" si="775">AB112+AB147</f>
        <v>142142</v>
      </c>
      <c r="AC182" s="107">
        <f t="shared" si="775"/>
        <v>282837</v>
      </c>
      <c r="AD182" s="107">
        <f t="shared" ref="AD182:AE182" si="776">AD112+AD147</f>
        <v>423228</v>
      </c>
      <c r="AE182" s="107">
        <f t="shared" si="776"/>
        <v>570025</v>
      </c>
      <c r="AF182" s="107">
        <f t="shared" ref="AF182:AG182" si="777">AF112+AF147</f>
        <v>130266</v>
      </c>
      <c r="AG182" s="107">
        <f t="shared" si="777"/>
        <v>258094</v>
      </c>
      <c r="AH182" s="107">
        <f t="shared" ref="AH182:AJ182" si="778">AH112+AH147</f>
        <v>387962</v>
      </c>
      <c r="AI182" s="107">
        <f t="shared" si="778"/>
        <v>516622</v>
      </c>
      <c r="AJ182" s="107">
        <f t="shared" si="778"/>
        <v>134038</v>
      </c>
      <c r="AK182" s="107">
        <f t="shared" ref="AK182" si="779">AK112+AK147</f>
        <v>286591</v>
      </c>
    </row>
    <row r="183" spans="2:37" ht="12.9" customHeight="1">
      <c r="B183" s="106" t="s">
        <v>669</v>
      </c>
      <c r="C183" s="106" t="s">
        <v>670</v>
      </c>
      <c r="D183" s="107">
        <f t="shared" ref="D183:S183" si="780">D113+D148</f>
        <v>-210323</v>
      </c>
      <c r="E183" s="107">
        <f t="shared" si="780"/>
        <v>-438809</v>
      </c>
      <c r="F183" s="107">
        <f t="shared" si="780"/>
        <v>-652556</v>
      </c>
      <c r="G183" s="107">
        <f t="shared" si="780"/>
        <v>-871848</v>
      </c>
      <c r="H183" s="107">
        <f t="shared" si="780"/>
        <v>-216279</v>
      </c>
      <c r="I183" s="107">
        <f t="shared" si="780"/>
        <v>-433451</v>
      </c>
      <c r="J183" s="107">
        <f t="shared" si="780"/>
        <v>-659779</v>
      </c>
      <c r="K183" s="107">
        <f t="shared" si="780"/>
        <v>-877846</v>
      </c>
      <c r="L183" s="107">
        <f t="shared" si="780"/>
        <v>-183553</v>
      </c>
      <c r="M183" s="107">
        <f t="shared" si="780"/>
        <v>-318893</v>
      </c>
      <c r="N183" s="107">
        <f t="shared" si="780"/>
        <v>-416687</v>
      </c>
      <c r="O183" s="107">
        <f t="shared" si="780"/>
        <v>-484147</v>
      </c>
      <c r="P183" s="107">
        <f t="shared" si="780"/>
        <v>-74488</v>
      </c>
      <c r="Q183" s="107">
        <f t="shared" si="780"/>
        <v>-125748</v>
      </c>
      <c r="R183" s="107">
        <f t="shared" si="780"/>
        <v>-172243</v>
      </c>
      <c r="S183" s="107">
        <f t="shared" si="780"/>
        <v>-238408</v>
      </c>
      <c r="T183" s="107">
        <f t="shared" ref="T183:U183" si="781">T113+T148</f>
        <v>-183412</v>
      </c>
      <c r="U183" s="107">
        <f t="shared" si="781"/>
        <v>-561142</v>
      </c>
      <c r="V183" s="107">
        <f t="shared" ref="V183:W183" si="782">V113+V148</f>
        <v>-1157681</v>
      </c>
      <c r="W183" s="107">
        <f t="shared" si="782"/>
        <v>-1830295</v>
      </c>
      <c r="X183" s="107">
        <f t="shared" ref="X183:Y183" si="783">X113+X148</f>
        <v>-706738</v>
      </c>
      <c r="Y183" s="107">
        <f t="shared" si="783"/>
        <v>-1380485</v>
      </c>
      <c r="Z183" s="107">
        <f t="shared" ref="Z183:AA183" si="784">Z113+Z148</f>
        <v>-2048730</v>
      </c>
      <c r="AA183" s="107">
        <f t="shared" si="784"/>
        <v>-2623599</v>
      </c>
      <c r="AB183" s="107">
        <f t="shared" ref="AB183:AC183" si="785">AB113+AB148</f>
        <v>-554297</v>
      </c>
      <c r="AC183" s="107">
        <f t="shared" si="785"/>
        <v>-1054655</v>
      </c>
      <c r="AD183" s="107">
        <f t="shared" ref="AD183:AE183" si="786">AD113+AD148</f>
        <v>-1553771</v>
      </c>
      <c r="AE183" s="107">
        <f t="shared" si="786"/>
        <v>-2050006</v>
      </c>
      <c r="AF183" s="107">
        <f t="shared" ref="AF183:AG183" si="787">AF113+AF148</f>
        <v>-485470</v>
      </c>
      <c r="AG183" s="107">
        <f t="shared" si="787"/>
        <v>-950442</v>
      </c>
      <c r="AH183" s="107">
        <f t="shared" ref="AH183:AJ183" si="788">AH113+AH148</f>
        <v>-1397654</v>
      </c>
      <c r="AI183" s="107">
        <f t="shared" si="788"/>
        <v>-1782859</v>
      </c>
      <c r="AJ183" s="107">
        <f t="shared" si="788"/>
        <v>-385201</v>
      </c>
      <c r="AK183" s="107">
        <f t="shared" ref="AK183" si="789">AK113+AK148</f>
        <v>-759926</v>
      </c>
    </row>
    <row r="184" spans="2:37" ht="12.9" customHeight="1">
      <c r="B184" s="104" t="s">
        <v>671</v>
      </c>
      <c r="C184" s="104" t="s">
        <v>672</v>
      </c>
      <c r="D184" s="105">
        <f t="shared" ref="D184:N184" si="790">D185+D186</f>
        <v>0</v>
      </c>
      <c r="E184" s="105">
        <f t="shared" si="790"/>
        <v>0</v>
      </c>
      <c r="F184" s="105">
        <f t="shared" si="790"/>
        <v>0</v>
      </c>
      <c r="G184" s="105">
        <f t="shared" si="790"/>
        <v>0</v>
      </c>
      <c r="H184" s="105">
        <f t="shared" si="790"/>
        <v>0</v>
      </c>
      <c r="I184" s="105">
        <f t="shared" si="790"/>
        <v>0</v>
      </c>
      <c r="J184" s="105">
        <f t="shared" si="790"/>
        <v>0</v>
      </c>
      <c r="K184" s="105">
        <f t="shared" si="790"/>
        <v>0</v>
      </c>
      <c r="L184" s="105">
        <f t="shared" si="790"/>
        <v>0</v>
      </c>
      <c r="M184" s="105">
        <f t="shared" si="790"/>
        <v>0</v>
      </c>
      <c r="N184" s="105">
        <f t="shared" si="790"/>
        <v>0</v>
      </c>
      <c r="O184" s="105">
        <f t="shared" ref="O184:T184" si="791">O185+O186</f>
        <v>0</v>
      </c>
      <c r="P184" s="105">
        <f t="shared" si="791"/>
        <v>0</v>
      </c>
      <c r="Q184" s="105">
        <f t="shared" si="791"/>
        <v>0</v>
      </c>
      <c r="R184" s="105">
        <f t="shared" si="791"/>
        <v>0</v>
      </c>
      <c r="S184" s="105">
        <f t="shared" si="791"/>
        <v>0</v>
      </c>
      <c r="T184" s="105">
        <f t="shared" si="791"/>
        <v>0</v>
      </c>
      <c r="U184" s="105">
        <f t="shared" ref="U184:V184" si="792">U185+U186</f>
        <v>0</v>
      </c>
      <c r="V184" s="105">
        <f t="shared" si="792"/>
        <v>0</v>
      </c>
      <c r="W184" s="105">
        <f t="shared" ref="W184:X184" si="793">W185+W186</f>
        <v>0</v>
      </c>
      <c r="X184" s="105">
        <f t="shared" si="793"/>
        <v>0</v>
      </c>
      <c r="Y184" s="105">
        <f t="shared" ref="Y184:AA184" si="794">Y185+Y186</f>
        <v>0</v>
      </c>
      <c r="Z184" s="105">
        <f t="shared" si="794"/>
        <v>0</v>
      </c>
      <c r="AA184" s="105">
        <f t="shared" si="794"/>
        <v>0</v>
      </c>
      <c r="AB184" s="105">
        <f t="shared" ref="AB184:AC184" si="795">AB185+AB186</f>
        <v>0</v>
      </c>
      <c r="AC184" s="105">
        <f t="shared" si="795"/>
        <v>0</v>
      </c>
      <c r="AD184" s="105">
        <f t="shared" ref="AD184:AE184" si="796">AD185+AD186</f>
        <v>0</v>
      </c>
      <c r="AE184" s="105">
        <f t="shared" si="796"/>
        <v>0</v>
      </c>
      <c r="AF184" s="105">
        <f t="shared" ref="AF184:AG184" si="797">AF185+AF186</f>
        <v>0</v>
      </c>
      <c r="AG184" s="105">
        <f t="shared" si="797"/>
        <v>0</v>
      </c>
      <c r="AH184" s="105">
        <f t="shared" ref="AH184:AJ184" si="798">AH185+AH186</f>
        <v>0</v>
      </c>
      <c r="AI184" s="105">
        <f t="shared" si="798"/>
        <v>0</v>
      </c>
      <c r="AJ184" s="105">
        <f t="shared" si="798"/>
        <v>0</v>
      </c>
      <c r="AK184" s="105">
        <f t="shared" ref="AK184" si="799">AK185+AK186</f>
        <v>0</v>
      </c>
    </row>
    <row r="185" spans="2:37" ht="12.9" customHeight="1">
      <c r="B185" s="106" t="s">
        <v>673</v>
      </c>
      <c r="C185" s="106" t="s">
        <v>674</v>
      </c>
      <c r="D185" s="107">
        <f t="shared" ref="D185:S185" si="800">D115+D150</f>
        <v>829017</v>
      </c>
      <c r="E185" s="107">
        <f t="shared" si="800"/>
        <v>1684006</v>
      </c>
      <c r="F185" s="107">
        <f t="shared" si="800"/>
        <v>2559447</v>
      </c>
      <c r="G185" s="107">
        <f t="shared" si="800"/>
        <v>2706936</v>
      </c>
      <c r="H185" s="107">
        <f t="shared" si="800"/>
        <v>720828</v>
      </c>
      <c r="I185" s="107">
        <f t="shared" si="800"/>
        <v>1465118</v>
      </c>
      <c r="J185" s="107">
        <f t="shared" si="800"/>
        <v>2226580</v>
      </c>
      <c r="K185" s="107">
        <f t="shared" si="800"/>
        <v>3011710</v>
      </c>
      <c r="L185" s="107">
        <f t="shared" si="800"/>
        <v>736300</v>
      </c>
      <c r="M185" s="107">
        <f t="shared" si="800"/>
        <v>1180373</v>
      </c>
      <c r="N185" s="107">
        <f t="shared" si="800"/>
        <v>1520428</v>
      </c>
      <c r="O185" s="107">
        <f t="shared" si="800"/>
        <v>1833816</v>
      </c>
      <c r="P185" s="107">
        <f t="shared" si="800"/>
        <v>306553</v>
      </c>
      <c r="Q185" s="107">
        <f t="shared" si="800"/>
        <v>483212</v>
      </c>
      <c r="R185" s="107">
        <f t="shared" si="800"/>
        <v>725719</v>
      </c>
      <c r="S185" s="107">
        <f t="shared" si="800"/>
        <v>1197195</v>
      </c>
      <c r="T185" s="107">
        <f t="shared" ref="T185:U185" si="801">T115+T150</f>
        <v>864448</v>
      </c>
      <c r="U185" s="107">
        <f t="shared" si="801"/>
        <v>2365311</v>
      </c>
      <c r="V185" s="107">
        <f t="shared" ref="V185:W185" si="802">V115+V150</f>
        <v>4373755</v>
      </c>
      <c r="W185" s="107">
        <f t="shared" si="802"/>
        <v>6515018</v>
      </c>
      <c r="X185" s="107">
        <f t="shared" ref="X185:Y185" si="803">X115+X150</f>
        <v>1848733</v>
      </c>
      <c r="Y185" s="107">
        <f t="shared" si="803"/>
        <v>3769443</v>
      </c>
      <c r="Z185" s="107">
        <f t="shared" ref="Z185:AA185" si="804">Z115+Z150</f>
        <v>5726633</v>
      </c>
      <c r="AA185" s="107">
        <f t="shared" si="804"/>
        <v>7581816</v>
      </c>
      <c r="AB185" s="107">
        <f t="shared" ref="AB185:AC185" si="805">AB115+AB150</f>
        <v>1846572</v>
      </c>
      <c r="AC185" s="107">
        <f t="shared" si="805"/>
        <v>3693112</v>
      </c>
      <c r="AD185" s="107">
        <f t="shared" ref="AD185:AE185" si="806">AD115+AD150</f>
        <v>5549298</v>
      </c>
      <c r="AE185" s="107">
        <f t="shared" si="806"/>
        <v>7386503</v>
      </c>
      <c r="AF185" s="107">
        <f t="shared" ref="AF185:AG185" si="807">AF115+AF150</f>
        <v>1770591</v>
      </c>
      <c r="AG185" s="107">
        <f t="shared" si="807"/>
        <v>3539253</v>
      </c>
      <c r="AH185" s="107">
        <f t="shared" ref="AH185:AJ185" si="808">AH115+AH150</f>
        <v>5260513</v>
      </c>
      <c r="AI185" s="107">
        <f t="shared" si="808"/>
        <v>6878539</v>
      </c>
      <c r="AJ185" s="107">
        <f t="shared" si="808"/>
        <v>1505554</v>
      </c>
      <c r="AK185" s="107">
        <f t="shared" ref="AK185" si="809">AK115+AK150</f>
        <v>3021410</v>
      </c>
    </row>
    <row r="186" spans="2:37" ht="12.9" customHeight="1">
      <c r="B186" s="106" t="s">
        <v>675</v>
      </c>
      <c r="C186" s="106" t="s">
        <v>676</v>
      </c>
      <c r="D186" s="107">
        <f t="shared" ref="D186:S186" si="810">D116+D151</f>
        <v>-829017</v>
      </c>
      <c r="E186" s="107">
        <f t="shared" si="810"/>
        <v>-1684006</v>
      </c>
      <c r="F186" s="107">
        <f t="shared" si="810"/>
        <v>-2559447</v>
      </c>
      <c r="G186" s="107">
        <f t="shared" si="810"/>
        <v>-2706936</v>
      </c>
      <c r="H186" s="107">
        <f t="shared" si="810"/>
        <v>-720828</v>
      </c>
      <c r="I186" s="107">
        <f t="shared" si="810"/>
        <v>-1465118</v>
      </c>
      <c r="J186" s="107">
        <f t="shared" si="810"/>
        <v>-2226580</v>
      </c>
      <c r="K186" s="107">
        <f t="shared" si="810"/>
        <v>-3011710</v>
      </c>
      <c r="L186" s="107">
        <f t="shared" si="810"/>
        <v>-736300</v>
      </c>
      <c r="M186" s="107">
        <f t="shared" si="810"/>
        <v>-1180373</v>
      </c>
      <c r="N186" s="107">
        <f t="shared" si="810"/>
        <v>-1520428</v>
      </c>
      <c r="O186" s="107">
        <f t="shared" si="810"/>
        <v>-1833816</v>
      </c>
      <c r="P186" s="107">
        <f t="shared" si="810"/>
        <v>-306553</v>
      </c>
      <c r="Q186" s="107">
        <f t="shared" si="810"/>
        <v>-483212</v>
      </c>
      <c r="R186" s="107">
        <f t="shared" si="810"/>
        <v>-725719</v>
      </c>
      <c r="S186" s="107">
        <f t="shared" si="810"/>
        <v>-1197195</v>
      </c>
      <c r="T186" s="107">
        <f t="shared" ref="T186:U186" si="811">T116+T151</f>
        <v>-864448</v>
      </c>
      <c r="U186" s="107">
        <f t="shared" si="811"/>
        <v>-2365311</v>
      </c>
      <c r="V186" s="107">
        <f t="shared" ref="V186:W186" si="812">V116+V151</f>
        <v>-4373755</v>
      </c>
      <c r="W186" s="107">
        <f t="shared" si="812"/>
        <v>-6515018</v>
      </c>
      <c r="X186" s="107">
        <f t="shared" ref="X186:Y186" si="813">X116+X151</f>
        <v>-1848733</v>
      </c>
      <c r="Y186" s="107">
        <f t="shared" si="813"/>
        <v>-3769443</v>
      </c>
      <c r="Z186" s="107">
        <f t="shared" ref="Z186:AA186" si="814">Z116+Z151</f>
        <v>-5726633</v>
      </c>
      <c r="AA186" s="107">
        <f t="shared" si="814"/>
        <v>-7581816</v>
      </c>
      <c r="AB186" s="107">
        <f t="shared" ref="AB186:AC186" si="815">AB116+AB151</f>
        <v>-1846572</v>
      </c>
      <c r="AC186" s="107">
        <f t="shared" si="815"/>
        <v>-3693112</v>
      </c>
      <c r="AD186" s="107">
        <f t="shared" ref="AD186:AE186" si="816">AD116+AD151</f>
        <v>-5549298</v>
      </c>
      <c r="AE186" s="107">
        <f t="shared" si="816"/>
        <v>-7386503</v>
      </c>
      <c r="AF186" s="107">
        <f t="shared" ref="AF186:AG186" si="817">AF116+AF151</f>
        <v>-1770591</v>
      </c>
      <c r="AG186" s="107">
        <f t="shared" si="817"/>
        <v>-3539253</v>
      </c>
      <c r="AH186" s="107">
        <f t="shared" ref="AH186:AJ186" si="818">AH116+AH151</f>
        <v>-5260513</v>
      </c>
      <c r="AI186" s="107">
        <f t="shared" si="818"/>
        <v>-6878539</v>
      </c>
      <c r="AJ186" s="107">
        <f t="shared" si="818"/>
        <v>-1505554</v>
      </c>
      <c r="AK186" s="107">
        <f t="shared" ref="AK186" si="819">AK116+AK151</f>
        <v>-3021410</v>
      </c>
    </row>
    <row r="187" spans="2:37" ht="12.9" customHeight="1">
      <c r="B187" s="104" t="s">
        <v>260</v>
      </c>
      <c r="C187" s="104" t="s">
        <v>261</v>
      </c>
      <c r="D187" s="105">
        <f t="shared" ref="D187:N187" si="820">D180+D184</f>
        <v>737652</v>
      </c>
      <c r="E187" s="105">
        <f t="shared" si="820"/>
        <v>1500940</v>
      </c>
      <c r="F187" s="105">
        <f t="shared" si="820"/>
        <v>2283636</v>
      </c>
      <c r="G187" s="105">
        <f t="shared" si="820"/>
        <v>3084524</v>
      </c>
      <c r="H187" s="105">
        <f t="shared" si="820"/>
        <v>803807</v>
      </c>
      <c r="I187" s="105">
        <f t="shared" si="820"/>
        <v>1633661</v>
      </c>
      <c r="J187" s="105">
        <f t="shared" si="820"/>
        <v>2436672</v>
      </c>
      <c r="K187" s="105">
        <f t="shared" si="820"/>
        <v>3184344</v>
      </c>
      <c r="L187" s="105">
        <f t="shared" si="820"/>
        <v>776884</v>
      </c>
      <c r="M187" s="105">
        <f t="shared" si="820"/>
        <v>1498865</v>
      </c>
      <c r="N187" s="105">
        <f t="shared" si="820"/>
        <v>2181980</v>
      </c>
      <c r="O187" s="105">
        <f t="shared" ref="O187:T187" si="821">O180+O184</f>
        <v>2848726</v>
      </c>
      <c r="P187" s="105">
        <f t="shared" si="821"/>
        <v>670178</v>
      </c>
      <c r="Q187" s="105">
        <f t="shared" si="821"/>
        <v>1336837</v>
      </c>
      <c r="R187" s="105">
        <f t="shared" si="821"/>
        <v>2040357</v>
      </c>
      <c r="S187" s="105">
        <f t="shared" si="821"/>
        <v>2798234</v>
      </c>
      <c r="T187" s="105">
        <f t="shared" si="821"/>
        <v>862351</v>
      </c>
      <c r="U187" s="105">
        <f t="shared" ref="U187:V187" si="822">U180+U184</f>
        <v>1834112</v>
      </c>
      <c r="V187" s="105">
        <f t="shared" si="822"/>
        <v>2420787</v>
      </c>
      <c r="W187" s="105">
        <f t="shared" ref="W187:X187" si="823">W180+W184</f>
        <v>3559871</v>
      </c>
      <c r="X187" s="105">
        <f t="shared" si="823"/>
        <v>1103062</v>
      </c>
      <c r="Y187" s="105">
        <f t="shared" ref="Y187:AA187" si="824">Y180+Y184</f>
        <v>2263941</v>
      </c>
      <c r="Z187" s="105">
        <f t="shared" si="824"/>
        <v>3483178</v>
      </c>
      <c r="AA187" s="105">
        <f t="shared" si="824"/>
        <v>4772370</v>
      </c>
      <c r="AB187" s="105">
        <f t="shared" ref="AB187:AC187" si="825">AB180+AB184</f>
        <v>1269409</v>
      </c>
      <c r="AC187" s="105">
        <f t="shared" si="825"/>
        <v>2513674</v>
      </c>
      <c r="AD187" s="105">
        <f t="shared" ref="AD187:AE187" si="826">AD180+AD184</f>
        <v>3871742</v>
      </c>
      <c r="AE187" s="105">
        <f t="shared" si="826"/>
        <v>5183711</v>
      </c>
      <c r="AF187" s="105">
        <f t="shared" ref="AF187:AG187" si="827">AF180+AF184</f>
        <v>1284780</v>
      </c>
      <c r="AG187" s="105">
        <f t="shared" si="827"/>
        <v>2573927</v>
      </c>
      <c r="AH187" s="105">
        <f t="shared" ref="AH187:AJ187" si="828">AH180+AH184</f>
        <v>3870057</v>
      </c>
      <c r="AI187" s="105">
        <f t="shared" si="828"/>
        <v>5134891</v>
      </c>
      <c r="AJ187" s="105">
        <f t="shared" si="828"/>
        <v>1248230</v>
      </c>
      <c r="AK187" s="105">
        <f t="shared" ref="AK187" si="829">AK180+AK184</f>
        <v>2370651</v>
      </c>
    </row>
    <row r="188" spans="2:37" ht="12.9" customHeight="1">
      <c r="B188" s="106" t="s">
        <v>262</v>
      </c>
      <c r="C188" s="106" t="s">
        <v>677</v>
      </c>
      <c r="D188" s="107">
        <f t="shared" ref="D188:S188" si="830">D118+D153</f>
        <v>264369</v>
      </c>
      <c r="E188" s="107">
        <f t="shared" si="830"/>
        <v>529392</v>
      </c>
      <c r="F188" s="107">
        <f t="shared" si="830"/>
        <v>812859</v>
      </c>
      <c r="G188" s="107">
        <f t="shared" si="830"/>
        <v>1099468</v>
      </c>
      <c r="H188" s="107">
        <f t="shared" si="830"/>
        <v>266948</v>
      </c>
      <c r="I188" s="107">
        <f t="shared" si="830"/>
        <v>549422</v>
      </c>
      <c r="J188" s="107">
        <f t="shared" si="830"/>
        <v>851631</v>
      </c>
      <c r="K188" s="107">
        <f t="shared" si="830"/>
        <v>1157052</v>
      </c>
      <c r="L188" s="107">
        <f t="shared" si="830"/>
        <v>269347</v>
      </c>
      <c r="M188" s="107">
        <f t="shared" si="830"/>
        <v>563597</v>
      </c>
      <c r="N188" s="107">
        <f t="shared" si="830"/>
        <v>893025</v>
      </c>
      <c r="O188" s="107">
        <f t="shared" si="830"/>
        <v>1215749</v>
      </c>
      <c r="P188" s="107">
        <f t="shared" si="830"/>
        <v>316398</v>
      </c>
      <c r="Q188" s="107">
        <f t="shared" si="830"/>
        <v>661598</v>
      </c>
      <c r="R188" s="107">
        <f t="shared" si="830"/>
        <v>1041963</v>
      </c>
      <c r="S188" s="107">
        <f t="shared" si="830"/>
        <v>1441513.98863</v>
      </c>
      <c r="T188" s="107">
        <f t="shared" ref="T188:U188" si="831">T118+T153</f>
        <v>371419</v>
      </c>
      <c r="U188" s="107">
        <f t="shared" si="831"/>
        <v>803835</v>
      </c>
      <c r="V188" s="107">
        <f t="shared" ref="V188:W188" si="832">V118+V153</f>
        <v>1234434</v>
      </c>
      <c r="W188" s="107">
        <f t="shared" si="832"/>
        <v>1636555</v>
      </c>
      <c r="X188" s="107">
        <f t="shared" ref="X188:Y188" si="833">X118+X153</f>
        <v>420359</v>
      </c>
      <c r="Y188" s="107">
        <f t="shared" si="833"/>
        <v>887019</v>
      </c>
      <c r="Z188" s="107">
        <f t="shared" ref="Z188:AA188" si="834">Z118+Z153</f>
        <v>1325025</v>
      </c>
      <c r="AA188" s="107">
        <f t="shared" si="834"/>
        <v>1822077</v>
      </c>
      <c r="AB188" s="107">
        <f t="shared" ref="AB188:AC188" si="835">AB118+AB153</f>
        <v>455369</v>
      </c>
      <c r="AC188" s="107">
        <f t="shared" si="835"/>
        <v>760191</v>
      </c>
      <c r="AD188" s="107">
        <f t="shared" ref="AD188" si="836">AD118+AD153</f>
        <v>1038611</v>
      </c>
      <c r="AE188" s="107">
        <f>AE118+AE153</f>
        <v>1352300</v>
      </c>
      <c r="AF188" s="107">
        <f t="shared" ref="AF188:AG188" si="837">AF118+AF153</f>
        <v>284946</v>
      </c>
      <c r="AG188" s="107">
        <f t="shared" si="837"/>
        <v>586110</v>
      </c>
      <c r="AH188" s="107">
        <f t="shared" ref="AH188:AJ188" si="838">AH118+AH153</f>
        <v>898850</v>
      </c>
      <c r="AI188" s="107">
        <f t="shared" si="838"/>
        <v>1218214</v>
      </c>
      <c r="AJ188" s="107">
        <f t="shared" si="838"/>
        <v>303453</v>
      </c>
      <c r="AK188" s="107">
        <f t="shared" ref="AK188" si="839">AK118+AK153</f>
        <v>622478</v>
      </c>
    </row>
    <row r="189" spans="2:37" ht="12.9" customHeight="1">
      <c r="B189" s="106" t="s">
        <v>264</v>
      </c>
      <c r="C189" s="106" t="s">
        <v>678</v>
      </c>
      <c r="D189" s="107">
        <f t="shared" ref="D189:S189" si="840">D119+D154</f>
        <v>-87495</v>
      </c>
      <c r="E189" s="107">
        <f t="shared" si="840"/>
        <v>-181923</v>
      </c>
      <c r="F189" s="107">
        <f t="shared" si="840"/>
        <v>-286828</v>
      </c>
      <c r="G189" s="107">
        <f t="shared" si="840"/>
        <v>-389469</v>
      </c>
      <c r="H189" s="107">
        <f t="shared" si="840"/>
        <v>-97084</v>
      </c>
      <c r="I189" s="107">
        <f t="shared" si="840"/>
        <v>-224535</v>
      </c>
      <c r="J189" s="107">
        <f t="shared" si="840"/>
        <v>-356500</v>
      </c>
      <c r="K189" s="107">
        <f t="shared" si="840"/>
        <v>-498994</v>
      </c>
      <c r="L189" s="107">
        <f t="shared" si="840"/>
        <v>-134176</v>
      </c>
      <c r="M189" s="107">
        <f t="shared" si="840"/>
        <v>-273842</v>
      </c>
      <c r="N189" s="107">
        <f t="shared" si="840"/>
        <v>-434168</v>
      </c>
      <c r="O189" s="107">
        <f t="shared" si="840"/>
        <v>-579903</v>
      </c>
      <c r="P189" s="107">
        <f t="shared" si="840"/>
        <v>-138688</v>
      </c>
      <c r="Q189" s="107">
        <f t="shared" si="840"/>
        <v>-300510</v>
      </c>
      <c r="R189" s="107">
        <f t="shared" si="840"/>
        <v>-491287</v>
      </c>
      <c r="S189" s="107">
        <f t="shared" si="840"/>
        <v>-674766</v>
      </c>
      <c r="T189" s="107">
        <f t="shared" ref="T189:U189" si="841">T119+T154</f>
        <v>-180742</v>
      </c>
      <c r="U189" s="107">
        <f t="shared" si="841"/>
        <v>-392558</v>
      </c>
      <c r="V189" s="107">
        <f t="shared" ref="V189:W189" si="842">V119+V154</f>
        <v>-621571</v>
      </c>
      <c r="W189" s="107">
        <f t="shared" si="842"/>
        <v>-840486</v>
      </c>
      <c r="X189" s="107">
        <f t="shared" ref="X189:Y189" si="843">X119+X154</f>
        <v>-211808</v>
      </c>
      <c r="Y189" s="107">
        <f t="shared" si="843"/>
        <v>-462307</v>
      </c>
      <c r="Z189" s="107">
        <f t="shared" ref="Z189:AA189" si="844">Z119+Z154</f>
        <v>-728040</v>
      </c>
      <c r="AA189" s="107">
        <f t="shared" si="844"/>
        <v>-964565</v>
      </c>
      <c r="AB189" s="107">
        <f t="shared" ref="AB189:AC189" si="845">AB119+AB154</f>
        <v>-239353</v>
      </c>
      <c r="AC189" s="107">
        <f t="shared" si="845"/>
        <v>-327568</v>
      </c>
      <c r="AD189" s="107">
        <f t="shared" ref="AD189:AE189" si="846">AD119+AD154</f>
        <v>-409251</v>
      </c>
      <c r="AE189" s="107">
        <f t="shared" si="846"/>
        <v>-485291</v>
      </c>
      <c r="AF189" s="107">
        <f t="shared" ref="AF189:AG189" si="847">AF119+AF154</f>
        <v>-75654</v>
      </c>
      <c r="AG189" s="107">
        <f t="shared" si="847"/>
        <v>-154551</v>
      </c>
      <c r="AH189" s="107">
        <f t="shared" ref="AH189:AJ189" si="848">AH119+AH154</f>
        <v>-233349</v>
      </c>
      <c r="AI189" s="107">
        <f t="shared" si="848"/>
        <v>-312492</v>
      </c>
      <c r="AJ189" s="107">
        <f t="shared" si="848"/>
        <v>-82302</v>
      </c>
      <c r="AK189" s="107">
        <f t="shared" ref="AK189" si="849">AK119+AK154</f>
        <v>-160787</v>
      </c>
    </row>
    <row r="190" spans="2:37" ht="12.9" customHeight="1">
      <c r="B190" s="104" t="s">
        <v>266</v>
      </c>
      <c r="C190" s="104" t="s">
        <v>679</v>
      </c>
      <c r="D190" s="105">
        <f t="shared" ref="D190:N190" si="850">D188+D189</f>
        <v>176874</v>
      </c>
      <c r="E190" s="105">
        <f t="shared" si="850"/>
        <v>347469</v>
      </c>
      <c r="F190" s="105">
        <f t="shared" si="850"/>
        <v>526031</v>
      </c>
      <c r="G190" s="105">
        <f t="shared" si="850"/>
        <v>709999</v>
      </c>
      <c r="H190" s="105">
        <f t="shared" si="850"/>
        <v>169864</v>
      </c>
      <c r="I190" s="105">
        <f t="shared" si="850"/>
        <v>324887</v>
      </c>
      <c r="J190" s="105">
        <f t="shared" si="850"/>
        <v>495131</v>
      </c>
      <c r="K190" s="105">
        <f t="shared" si="850"/>
        <v>658058</v>
      </c>
      <c r="L190" s="105">
        <f t="shared" si="850"/>
        <v>135171</v>
      </c>
      <c r="M190" s="105">
        <f t="shared" si="850"/>
        <v>289755</v>
      </c>
      <c r="N190" s="105">
        <f t="shared" si="850"/>
        <v>458857</v>
      </c>
      <c r="O190" s="105">
        <f t="shared" ref="O190:T190" si="851">O188+O189</f>
        <v>635846</v>
      </c>
      <c r="P190" s="105">
        <f t="shared" si="851"/>
        <v>177710</v>
      </c>
      <c r="Q190" s="105">
        <f t="shared" si="851"/>
        <v>361088</v>
      </c>
      <c r="R190" s="105">
        <f t="shared" si="851"/>
        <v>550676</v>
      </c>
      <c r="S190" s="105">
        <f t="shared" si="851"/>
        <v>766747.98863000004</v>
      </c>
      <c r="T190" s="105">
        <f t="shared" si="851"/>
        <v>190677</v>
      </c>
      <c r="U190" s="105">
        <f t="shared" ref="U190:V190" si="852">U188+U189</f>
        <v>411277</v>
      </c>
      <c r="V190" s="105">
        <f t="shared" si="852"/>
        <v>612863</v>
      </c>
      <c r="W190" s="105">
        <f t="shared" ref="W190:X190" si="853">W188+W189</f>
        <v>796069</v>
      </c>
      <c r="X190" s="105">
        <f t="shared" si="853"/>
        <v>208551</v>
      </c>
      <c r="Y190" s="105">
        <f t="shared" ref="Y190:AA190" si="854">Y188+Y189</f>
        <v>424712</v>
      </c>
      <c r="Z190" s="105">
        <f t="shared" si="854"/>
        <v>596985</v>
      </c>
      <c r="AA190" s="105">
        <f t="shared" si="854"/>
        <v>857512</v>
      </c>
      <c r="AB190" s="105">
        <f t="shared" ref="AB190:AC190" si="855">AB188+AB189</f>
        <v>216016</v>
      </c>
      <c r="AC190" s="105">
        <f t="shared" si="855"/>
        <v>432623</v>
      </c>
      <c r="AD190" s="105">
        <f t="shared" ref="AD190:AE190" si="856">AD188+AD189</f>
        <v>629360</v>
      </c>
      <c r="AE190" s="105">
        <f t="shared" si="856"/>
        <v>867009</v>
      </c>
      <c r="AF190" s="105">
        <f t="shared" ref="AF190:AG190" si="857">AF188+AF189</f>
        <v>209292</v>
      </c>
      <c r="AG190" s="105">
        <f t="shared" si="857"/>
        <v>431559</v>
      </c>
      <c r="AH190" s="105">
        <f t="shared" ref="AH190:AJ190" si="858">AH188+AH189</f>
        <v>665501</v>
      </c>
      <c r="AI190" s="105">
        <f t="shared" si="858"/>
        <v>905722</v>
      </c>
      <c r="AJ190" s="105">
        <f t="shared" si="858"/>
        <v>221151</v>
      </c>
      <c r="AK190" s="105">
        <f t="shared" ref="AK190" si="859">AK188+AK189</f>
        <v>461691</v>
      </c>
    </row>
    <row r="191" spans="2:37" ht="12.9" customHeight="1">
      <c r="B191" s="106" t="s">
        <v>268</v>
      </c>
      <c r="C191" s="106" t="s">
        <v>269</v>
      </c>
      <c r="D191" s="107">
        <f t="shared" ref="D191:S191" si="860">D121+D156</f>
        <v>0</v>
      </c>
      <c r="E191" s="107">
        <f t="shared" si="860"/>
        <v>94</v>
      </c>
      <c r="F191" s="107">
        <f t="shared" si="860"/>
        <v>143</v>
      </c>
      <c r="G191" s="107">
        <f t="shared" si="860"/>
        <v>275</v>
      </c>
      <c r="H191" s="107">
        <f t="shared" si="860"/>
        <v>0</v>
      </c>
      <c r="I191" s="107">
        <f t="shared" si="860"/>
        <v>173</v>
      </c>
      <c r="J191" s="107">
        <f t="shared" si="860"/>
        <v>257</v>
      </c>
      <c r="K191" s="107">
        <f t="shared" si="860"/>
        <v>344</v>
      </c>
      <c r="L191" s="107">
        <f t="shared" si="860"/>
        <v>114</v>
      </c>
      <c r="M191" s="107">
        <f t="shared" si="860"/>
        <v>221</v>
      </c>
      <c r="N191" s="107">
        <f t="shared" si="860"/>
        <v>594</v>
      </c>
      <c r="O191" s="107">
        <f t="shared" si="860"/>
        <v>700</v>
      </c>
      <c r="P191" s="107">
        <f t="shared" si="860"/>
        <v>106</v>
      </c>
      <c r="Q191" s="107">
        <f t="shared" si="860"/>
        <v>277</v>
      </c>
      <c r="R191" s="107">
        <f t="shared" si="860"/>
        <v>397</v>
      </c>
      <c r="S191" s="107">
        <f t="shared" si="860"/>
        <v>532</v>
      </c>
      <c r="T191" s="107">
        <f t="shared" ref="T191:U191" si="861">T121+T156</f>
        <v>139</v>
      </c>
      <c r="U191" s="107">
        <f t="shared" si="861"/>
        <v>291</v>
      </c>
      <c r="V191" s="107">
        <f t="shared" ref="V191:W191" si="862">V121+V156</f>
        <v>448</v>
      </c>
      <c r="W191" s="107">
        <f t="shared" si="862"/>
        <v>627</v>
      </c>
      <c r="X191" s="107">
        <f t="shared" ref="X191:Y191" si="863">X121+X156</f>
        <v>47</v>
      </c>
      <c r="Y191" s="107">
        <f t="shared" si="863"/>
        <v>93</v>
      </c>
      <c r="Z191" s="107">
        <f t="shared" ref="Z191:AA191" si="864">Z121+Z156</f>
        <v>136</v>
      </c>
      <c r="AA191" s="107">
        <f t="shared" si="864"/>
        <v>185</v>
      </c>
      <c r="AB191" s="107">
        <f t="shared" ref="AB191:AC191" si="865">AB121+AB156</f>
        <v>48</v>
      </c>
      <c r="AC191" s="107">
        <f t="shared" si="865"/>
        <v>247</v>
      </c>
      <c r="AD191" s="107">
        <f t="shared" ref="AD191:AE191" si="866">AD121+AD156</f>
        <v>295</v>
      </c>
      <c r="AE191" s="107">
        <f t="shared" si="866"/>
        <v>322</v>
      </c>
      <c r="AF191" s="107">
        <f t="shared" ref="AF191:AG191" si="867">AF121+AF156</f>
        <v>27</v>
      </c>
      <c r="AG191" s="107">
        <f t="shared" si="867"/>
        <v>52</v>
      </c>
      <c r="AH191" s="107">
        <f t="shared" ref="AH191:AJ191" si="868">AH121+AH156</f>
        <v>77</v>
      </c>
      <c r="AI191" s="107">
        <f t="shared" si="868"/>
        <v>89</v>
      </c>
      <c r="AJ191" s="107">
        <f t="shared" si="868"/>
        <v>11</v>
      </c>
      <c r="AK191" s="107">
        <f t="shared" ref="AK191" si="869">AK121+AK156</f>
        <v>40423</v>
      </c>
    </row>
    <row r="192" spans="2:37" ht="12.9" customHeight="1">
      <c r="B192" s="106" t="s">
        <v>270</v>
      </c>
      <c r="C192" s="106" t="s">
        <v>271</v>
      </c>
      <c r="D192" s="107">
        <f t="shared" ref="D192:S192" si="870">D122+D157</f>
        <v>9990</v>
      </c>
      <c r="E192" s="107">
        <f t="shared" si="870"/>
        <v>53018</v>
      </c>
      <c r="F192" s="107">
        <f t="shared" si="870"/>
        <v>81730</v>
      </c>
      <c r="G192" s="107">
        <f t="shared" si="870"/>
        <v>97684</v>
      </c>
      <c r="H192" s="107">
        <f t="shared" si="870"/>
        <v>22686</v>
      </c>
      <c r="I192" s="107">
        <f t="shared" si="870"/>
        <v>33266</v>
      </c>
      <c r="J192" s="107">
        <f t="shared" si="870"/>
        <v>48129</v>
      </c>
      <c r="K192" s="107">
        <f t="shared" si="870"/>
        <v>102010</v>
      </c>
      <c r="L192" s="107">
        <f t="shared" si="870"/>
        <v>1339</v>
      </c>
      <c r="M192" s="107">
        <f t="shared" si="870"/>
        <v>16343</v>
      </c>
      <c r="N192" s="107">
        <f t="shared" si="870"/>
        <v>36086</v>
      </c>
      <c r="O192" s="107">
        <f t="shared" si="870"/>
        <v>79070</v>
      </c>
      <c r="P192" s="107">
        <f t="shared" si="870"/>
        <v>18731</v>
      </c>
      <c r="Q192" s="107">
        <f t="shared" si="870"/>
        <v>53169</v>
      </c>
      <c r="R192" s="107">
        <f t="shared" si="870"/>
        <v>81230</v>
      </c>
      <c r="S192" s="107">
        <f t="shared" si="870"/>
        <v>87149</v>
      </c>
      <c r="T192" s="107">
        <f t="shared" ref="T192:U192" si="871">T122+T157</f>
        <v>37795</v>
      </c>
      <c r="U192" s="107">
        <f t="shared" si="871"/>
        <v>33894</v>
      </c>
      <c r="V192" s="107">
        <f t="shared" ref="V192:W192" si="872">V122+V157</f>
        <v>14647</v>
      </c>
      <c r="W192" s="107">
        <f t="shared" si="872"/>
        <v>32521</v>
      </c>
      <c r="X192" s="107">
        <f t="shared" ref="X192:Y192" si="873">X122+X157</f>
        <v>13324</v>
      </c>
      <c r="Y192" s="107">
        <f t="shared" si="873"/>
        <v>19577</v>
      </c>
      <c r="Z192" s="107">
        <f t="shared" ref="Z192:AA192" si="874">Z122+Z157</f>
        <v>70704</v>
      </c>
      <c r="AA192" s="107">
        <f t="shared" si="874"/>
        <v>63776</v>
      </c>
      <c r="AB192" s="107">
        <f t="shared" ref="AB192:AC192" si="875">AB122+AB157</f>
        <v>10976</v>
      </c>
      <c r="AC192" s="107">
        <f t="shared" si="875"/>
        <v>15983</v>
      </c>
      <c r="AD192" s="107">
        <f t="shared" ref="AD192:AE192" si="876">AD122+AD157</f>
        <v>4582</v>
      </c>
      <c r="AE192" s="107">
        <f t="shared" si="876"/>
        <v>33998</v>
      </c>
      <c r="AF192" s="107">
        <f t="shared" ref="AF192:AG192" si="877">AF122+AF157</f>
        <v>-18466</v>
      </c>
      <c r="AG192" s="107">
        <f t="shared" si="877"/>
        <v>15289</v>
      </c>
      <c r="AH192" s="107">
        <f t="shared" ref="AH192:AJ192" si="878">AH122+AH157</f>
        <v>37721</v>
      </c>
      <c r="AI192" s="107">
        <f t="shared" si="878"/>
        <v>30520</v>
      </c>
      <c r="AJ192" s="107">
        <f t="shared" si="878"/>
        <v>31306</v>
      </c>
      <c r="AK192" s="107">
        <f t="shared" ref="AK192" si="879">AK122+AK157</f>
        <v>43216</v>
      </c>
    </row>
    <row r="193" spans="2:37" ht="12.9" customHeight="1">
      <c r="B193" s="104" t="s">
        <v>274</v>
      </c>
      <c r="C193" s="104" t="s">
        <v>275</v>
      </c>
      <c r="D193" s="105">
        <f t="shared" ref="D193:N193" si="880">D194+D195</f>
        <v>11545</v>
      </c>
      <c r="E193" s="104">
        <f t="shared" si="880"/>
        <v>32794</v>
      </c>
      <c r="F193" s="105">
        <f t="shared" si="880"/>
        <v>40452</v>
      </c>
      <c r="G193" s="105">
        <f t="shared" si="880"/>
        <v>77829</v>
      </c>
      <c r="H193" s="105">
        <f t="shared" si="880"/>
        <v>17295</v>
      </c>
      <c r="I193" s="105">
        <f t="shared" si="880"/>
        <v>21758</v>
      </c>
      <c r="J193" s="105">
        <f t="shared" si="880"/>
        <v>29131</v>
      </c>
      <c r="K193" s="105">
        <f t="shared" si="880"/>
        <v>46236</v>
      </c>
      <c r="L193" s="105">
        <f t="shared" si="880"/>
        <v>29261</v>
      </c>
      <c r="M193" s="105">
        <f t="shared" si="880"/>
        <v>26618</v>
      </c>
      <c r="N193" s="105">
        <f t="shared" si="880"/>
        <v>36090</v>
      </c>
      <c r="O193" s="105">
        <f t="shared" ref="O193:T193" si="881">O194+O195</f>
        <v>84553</v>
      </c>
      <c r="P193" s="105">
        <f t="shared" si="881"/>
        <v>174</v>
      </c>
      <c r="Q193" s="105">
        <f t="shared" si="881"/>
        <v>2294</v>
      </c>
      <c r="R193" s="105">
        <f t="shared" si="881"/>
        <v>5793</v>
      </c>
      <c r="S193" s="105">
        <f t="shared" si="881"/>
        <v>5293</v>
      </c>
      <c r="T193" s="105">
        <f t="shared" si="881"/>
        <v>290</v>
      </c>
      <c r="U193" s="105">
        <f t="shared" ref="U193:V193" si="882">U194+U195</f>
        <v>1484</v>
      </c>
      <c r="V193" s="105">
        <f t="shared" si="882"/>
        <v>1655</v>
      </c>
      <c r="W193" s="105">
        <f t="shared" ref="W193:X193" si="883">W194+W195</f>
        <v>1989</v>
      </c>
      <c r="X193" s="105">
        <f t="shared" si="883"/>
        <v>2221</v>
      </c>
      <c r="Y193" s="105">
        <f t="shared" ref="Y193:AA193" si="884">Y194+Y195</f>
        <v>3765</v>
      </c>
      <c r="Z193" s="105">
        <f t="shared" si="884"/>
        <v>6690</v>
      </c>
      <c r="AA193" s="105">
        <f t="shared" si="884"/>
        <v>12251</v>
      </c>
      <c r="AB193" s="105">
        <f t="shared" ref="AB193:AC193" si="885">AB194+AB195</f>
        <v>897</v>
      </c>
      <c r="AC193" s="105">
        <f t="shared" si="885"/>
        <v>4605</v>
      </c>
      <c r="AD193" s="105">
        <f t="shared" ref="AD193:AE193" si="886">AD194+AD195</f>
        <v>15066</v>
      </c>
      <c r="AE193" s="105">
        <f t="shared" si="886"/>
        <v>27477</v>
      </c>
      <c r="AF193" s="105">
        <f t="shared" ref="AF193:AG193" si="887">AF194+AF195</f>
        <v>2776</v>
      </c>
      <c r="AG193" s="105">
        <f t="shared" si="887"/>
        <v>3081</v>
      </c>
      <c r="AH193" s="105">
        <f t="shared" ref="AH193:AJ193" si="888">AH194+AH195</f>
        <v>5628</v>
      </c>
      <c r="AI193" s="105">
        <f t="shared" si="888"/>
        <v>19664</v>
      </c>
      <c r="AJ193" s="105">
        <f t="shared" si="888"/>
        <v>6021</v>
      </c>
      <c r="AK193" s="105">
        <f t="shared" ref="AK193" si="889">AK194+AK195</f>
        <v>12691</v>
      </c>
    </row>
    <row r="194" spans="2:37" ht="12.9" customHeight="1">
      <c r="B194" s="106" t="s">
        <v>276</v>
      </c>
      <c r="C194" s="106" t="s">
        <v>680</v>
      </c>
      <c r="D194" s="107">
        <f t="shared" ref="D194:S194" si="890">D124+D159</f>
        <v>11185</v>
      </c>
      <c r="E194" s="107">
        <f t="shared" si="890"/>
        <v>32112</v>
      </c>
      <c r="F194" s="107">
        <f t="shared" si="890"/>
        <v>39432</v>
      </c>
      <c r="G194" s="107">
        <f t="shared" si="890"/>
        <v>76473</v>
      </c>
      <c r="H194" s="107">
        <f t="shared" si="890"/>
        <v>10423</v>
      </c>
      <c r="I194" s="107">
        <f t="shared" si="890"/>
        <v>14700</v>
      </c>
      <c r="J194" s="107">
        <f t="shared" si="890"/>
        <v>21700</v>
      </c>
      <c r="K194" s="107">
        <f t="shared" si="890"/>
        <v>38807</v>
      </c>
      <c r="L194" s="107">
        <f t="shared" si="890"/>
        <v>5547</v>
      </c>
      <c r="M194" s="107">
        <f t="shared" si="890"/>
        <v>2807</v>
      </c>
      <c r="N194" s="107">
        <f t="shared" si="890"/>
        <v>12216</v>
      </c>
      <c r="O194" s="107">
        <f t="shared" si="890"/>
        <v>60607</v>
      </c>
      <c r="P194" s="107">
        <f t="shared" si="890"/>
        <v>61</v>
      </c>
      <c r="Q194" s="107">
        <f t="shared" si="890"/>
        <v>318</v>
      </c>
      <c r="R194" s="107">
        <f t="shared" si="890"/>
        <v>3789</v>
      </c>
      <c r="S194" s="107">
        <f t="shared" si="890"/>
        <v>3246</v>
      </c>
      <c r="T194" s="107">
        <f t="shared" ref="T194:U194" si="891">T124+T159</f>
        <v>218</v>
      </c>
      <c r="U194" s="107">
        <f t="shared" si="891"/>
        <v>1212</v>
      </c>
      <c r="V194" s="107">
        <f t="shared" ref="V194:W194" si="892">V124+V159</f>
        <v>1218</v>
      </c>
      <c r="W194" s="107">
        <f t="shared" si="892"/>
        <v>1218</v>
      </c>
      <c r="X194" s="107">
        <f t="shared" ref="X194:Y194" si="893">X124+X159</f>
        <v>2068</v>
      </c>
      <c r="Y194" s="107">
        <f t="shared" si="893"/>
        <v>3507</v>
      </c>
      <c r="Z194" s="107">
        <f t="shared" ref="Z194:AA194" si="894">Z124+Z159</f>
        <v>6181</v>
      </c>
      <c r="AA194" s="107">
        <f t="shared" si="894"/>
        <v>10346</v>
      </c>
      <c r="AB194" s="107">
        <f t="shared" ref="AB194:AC194" si="895">AB124+AB159</f>
        <v>712</v>
      </c>
      <c r="AC194" s="107">
        <f t="shared" si="895"/>
        <v>4041</v>
      </c>
      <c r="AD194" s="107">
        <f t="shared" ref="AD194:AE194" si="896">AD124+AD159</f>
        <v>14484</v>
      </c>
      <c r="AE194" s="107">
        <f t="shared" si="896"/>
        <v>26889</v>
      </c>
      <c r="AF194" s="107">
        <f t="shared" ref="AF194:AG194" si="897">AF124+AF159</f>
        <v>2773</v>
      </c>
      <c r="AG194" s="107">
        <f t="shared" si="897"/>
        <v>3078</v>
      </c>
      <c r="AH194" s="107">
        <f t="shared" ref="AH194:AJ194" si="898">AH124+AH159</f>
        <v>5624</v>
      </c>
      <c r="AI194" s="107">
        <f t="shared" si="898"/>
        <v>18062</v>
      </c>
      <c r="AJ194" s="107">
        <f t="shared" si="898"/>
        <v>6021</v>
      </c>
      <c r="AK194" s="107">
        <f t="shared" ref="AK194" si="899">AK124+AK159</f>
        <v>10885</v>
      </c>
    </row>
    <row r="195" spans="2:37" ht="12.9" customHeight="1">
      <c r="B195" s="106" t="s">
        <v>278</v>
      </c>
      <c r="C195" s="106" t="s">
        <v>279</v>
      </c>
      <c r="D195" s="107">
        <f t="shared" ref="D195:S195" si="900">D125+D160</f>
        <v>360</v>
      </c>
      <c r="E195" s="107">
        <f t="shared" si="900"/>
        <v>682</v>
      </c>
      <c r="F195" s="107">
        <f t="shared" si="900"/>
        <v>1020</v>
      </c>
      <c r="G195" s="107">
        <f t="shared" si="900"/>
        <v>1356</v>
      </c>
      <c r="H195" s="107">
        <f t="shared" si="900"/>
        <v>6872</v>
      </c>
      <c r="I195" s="107">
        <f t="shared" si="900"/>
        <v>7058</v>
      </c>
      <c r="J195" s="107">
        <f t="shared" si="900"/>
        <v>7431</v>
      </c>
      <c r="K195" s="107">
        <f t="shared" si="900"/>
        <v>7429</v>
      </c>
      <c r="L195" s="107">
        <f t="shared" si="900"/>
        <v>23714</v>
      </c>
      <c r="M195" s="107">
        <f t="shared" si="900"/>
        <v>23811</v>
      </c>
      <c r="N195" s="107">
        <f t="shared" si="900"/>
        <v>23874</v>
      </c>
      <c r="O195" s="107">
        <f t="shared" si="900"/>
        <v>23946</v>
      </c>
      <c r="P195" s="107">
        <f t="shared" si="900"/>
        <v>113</v>
      </c>
      <c r="Q195" s="107">
        <f t="shared" si="900"/>
        <v>1976</v>
      </c>
      <c r="R195" s="107">
        <f t="shared" si="900"/>
        <v>2004</v>
      </c>
      <c r="S195" s="107">
        <f t="shared" si="900"/>
        <v>2047</v>
      </c>
      <c r="T195" s="107">
        <f t="shared" ref="T195:U195" si="901">T125+T160</f>
        <v>72</v>
      </c>
      <c r="U195" s="107">
        <f t="shared" si="901"/>
        <v>272</v>
      </c>
      <c r="V195" s="107">
        <f t="shared" ref="V195:W195" si="902">V125+V160</f>
        <v>437</v>
      </c>
      <c r="W195" s="107">
        <f t="shared" si="902"/>
        <v>771</v>
      </c>
      <c r="X195" s="107">
        <f t="shared" ref="X195:Y195" si="903">X125+X160</f>
        <v>153</v>
      </c>
      <c r="Y195" s="107">
        <f t="shared" si="903"/>
        <v>258</v>
      </c>
      <c r="Z195" s="107">
        <f t="shared" ref="Z195:AA195" si="904">Z125+Z160</f>
        <v>509</v>
      </c>
      <c r="AA195" s="107">
        <f t="shared" si="904"/>
        <v>1905</v>
      </c>
      <c r="AB195" s="107">
        <f t="shared" ref="AB195:AC195" si="905">AB125+AB160</f>
        <v>185</v>
      </c>
      <c r="AC195" s="107">
        <f t="shared" si="905"/>
        <v>564</v>
      </c>
      <c r="AD195" s="107">
        <f t="shared" ref="AD195:AE195" si="906">AD125+AD160</f>
        <v>582</v>
      </c>
      <c r="AE195" s="107">
        <f t="shared" si="906"/>
        <v>588</v>
      </c>
      <c r="AF195" s="107">
        <f t="shared" ref="AF195:AG195" si="907">AF125+AF160</f>
        <v>3</v>
      </c>
      <c r="AG195" s="107">
        <f t="shared" si="907"/>
        <v>3</v>
      </c>
      <c r="AH195" s="107">
        <f t="shared" ref="AH195:AJ195" si="908">AH125+AH160</f>
        <v>4</v>
      </c>
      <c r="AI195" s="107">
        <f t="shared" si="908"/>
        <v>1602</v>
      </c>
      <c r="AJ195" s="107">
        <f t="shared" si="908"/>
        <v>0</v>
      </c>
      <c r="AK195" s="107">
        <f t="shared" ref="AK195" si="909">AK125+AK160</f>
        <v>1806</v>
      </c>
    </row>
    <row r="196" spans="2:37" ht="12.9" customHeight="1">
      <c r="B196" s="106" t="s">
        <v>280</v>
      </c>
      <c r="C196" s="106" t="s">
        <v>281</v>
      </c>
      <c r="D196" s="107">
        <f t="shared" ref="D196:S196" si="910">D126+D161</f>
        <v>48955</v>
      </c>
      <c r="E196" s="107">
        <f t="shared" si="910"/>
        <v>74673</v>
      </c>
      <c r="F196" s="107">
        <f t="shared" si="910"/>
        <v>94560</v>
      </c>
      <c r="G196" s="107">
        <f t="shared" si="910"/>
        <v>127045</v>
      </c>
      <c r="H196" s="107">
        <f t="shared" si="910"/>
        <v>33437</v>
      </c>
      <c r="I196" s="107">
        <f t="shared" si="910"/>
        <v>64220</v>
      </c>
      <c r="J196" s="107">
        <f t="shared" si="910"/>
        <v>100627</v>
      </c>
      <c r="K196" s="107">
        <f t="shared" si="910"/>
        <v>143466</v>
      </c>
      <c r="L196" s="107">
        <f t="shared" si="910"/>
        <v>41615</v>
      </c>
      <c r="M196" s="107">
        <f t="shared" si="910"/>
        <v>68216</v>
      </c>
      <c r="N196" s="107">
        <f t="shared" si="910"/>
        <v>99654</v>
      </c>
      <c r="O196" s="107">
        <f t="shared" si="910"/>
        <v>137039</v>
      </c>
      <c r="P196" s="107">
        <f t="shared" si="910"/>
        <v>47087</v>
      </c>
      <c r="Q196" s="107">
        <f t="shared" si="910"/>
        <v>77253</v>
      </c>
      <c r="R196" s="107">
        <f t="shared" si="910"/>
        <v>112145</v>
      </c>
      <c r="S196" s="107">
        <f t="shared" si="910"/>
        <v>147487</v>
      </c>
      <c r="T196" s="107">
        <f t="shared" ref="T196:U196" si="911">T126+T161</f>
        <v>31536</v>
      </c>
      <c r="U196" s="107">
        <f t="shared" si="911"/>
        <v>61992</v>
      </c>
      <c r="V196" s="107">
        <f t="shared" ref="V196:W196" si="912">V126+V161</f>
        <v>86655</v>
      </c>
      <c r="W196" s="107">
        <f t="shared" si="912"/>
        <v>119712</v>
      </c>
      <c r="X196" s="107">
        <f t="shared" ref="X196:Y196" si="913">X126+X161</f>
        <v>28703</v>
      </c>
      <c r="Y196" s="107">
        <f t="shared" si="913"/>
        <v>60259</v>
      </c>
      <c r="Z196" s="107">
        <f t="shared" ref="Z196:AA196" si="914">Z126+Z161</f>
        <v>91902</v>
      </c>
      <c r="AA196" s="107">
        <f t="shared" si="914"/>
        <v>128819</v>
      </c>
      <c r="AB196" s="107">
        <f t="shared" ref="AB196:AC196" si="915">AB126+AB161</f>
        <v>29952</v>
      </c>
      <c r="AC196" s="107">
        <f t="shared" si="915"/>
        <v>57118</v>
      </c>
      <c r="AD196" s="107">
        <f t="shared" ref="AD196:AE196" si="916">AD126+AD161</f>
        <v>99238</v>
      </c>
      <c r="AE196" s="107">
        <f t="shared" si="916"/>
        <v>110184</v>
      </c>
      <c r="AF196" s="107">
        <f t="shared" ref="AF196:AG196" si="917">AF126+AF161</f>
        <v>24497</v>
      </c>
      <c r="AG196" s="107">
        <f t="shared" si="917"/>
        <v>54887</v>
      </c>
      <c r="AH196" s="107">
        <f t="shared" ref="AH196:AJ196" si="918">AH126+AH161</f>
        <v>78749</v>
      </c>
      <c r="AI196" s="107">
        <f t="shared" si="918"/>
        <v>105325</v>
      </c>
      <c r="AJ196" s="107">
        <f t="shared" si="918"/>
        <v>41240</v>
      </c>
      <c r="AK196" s="107">
        <f t="shared" ref="AK196" si="919">AK126+AK161</f>
        <v>54424</v>
      </c>
    </row>
    <row r="197" spans="2:37" ht="12.9" customHeight="1">
      <c r="B197" s="106" t="s">
        <v>681</v>
      </c>
      <c r="C197" s="106" t="s">
        <v>283</v>
      </c>
      <c r="D197" s="107">
        <f t="shared" ref="D197:S197" si="920">D127+D162</f>
        <v>-20297</v>
      </c>
      <c r="E197" s="107">
        <f t="shared" si="920"/>
        <v>-46181</v>
      </c>
      <c r="F197" s="107">
        <f t="shared" si="920"/>
        <v>-82018</v>
      </c>
      <c r="G197" s="107">
        <f t="shared" si="920"/>
        <v>-141807</v>
      </c>
      <c r="H197" s="107">
        <f t="shared" si="920"/>
        <v>-20944</v>
      </c>
      <c r="I197" s="107">
        <f t="shared" si="920"/>
        <v>-48001</v>
      </c>
      <c r="J197" s="107">
        <f t="shared" si="920"/>
        <v>-124932</v>
      </c>
      <c r="K197" s="107">
        <f t="shared" si="920"/>
        <v>-345605</v>
      </c>
      <c r="L197" s="107">
        <f t="shared" si="920"/>
        <v>-34194</v>
      </c>
      <c r="M197" s="107">
        <f t="shared" si="920"/>
        <v>-158648</v>
      </c>
      <c r="N197" s="107">
        <f t="shared" si="920"/>
        <v>-179221</v>
      </c>
      <c r="O197" s="107">
        <f t="shared" si="920"/>
        <v>-240446</v>
      </c>
      <c r="P197" s="107">
        <f t="shared" si="920"/>
        <v>-22624</v>
      </c>
      <c r="Q197" s="107">
        <f t="shared" si="920"/>
        <v>-46867</v>
      </c>
      <c r="R197" s="107">
        <f t="shared" si="920"/>
        <v>-88290</v>
      </c>
      <c r="S197" s="107">
        <f t="shared" si="920"/>
        <v>-168322</v>
      </c>
      <c r="T197" s="107">
        <f t="shared" ref="T197:U197" si="921">T127+T162</f>
        <v>-29621</v>
      </c>
      <c r="U197" s="107">
        <f t="shared" si="921"/>
        <v>-50091</v>
      </c>
      <c r="V197" s="107">
        <f t="shared" ref="V197:W197" si="922">V127+V162</f>
        <v>-77560</v>
      </c>
      <c r="W197" s="107">
        <f t="shared" si="922"/>
        <v>-129210</v>
      </c>
      <c r="X197" s="107">
        <f t="shared" ref="X197:Y197" si="923">X127+X162</f>
        <v>-26301</v>
      </c>
      <c r="Y197" s="107">
        <f t="shared" si="923"/>
        <v>-57616</v>
      </c>
      <c r="Z197" s="107">
        <f t="shared" ref="Z197:AA197" si="924">Z127+Z162</f>
        <v>-149989</v>
      </c>
      <c r="AA197" s="107">
        <f t="shared" si="924"/>
        <v>-202719</v>
      </c>
      <c r="AB197" s="107">
        <f t="shared" ref="AB197:AC197" si="925">AB127+AB162</f>
        <v>-28875</v>
      </c>
      <c r="AC197" s="107">
        <f t="shared" si="925"/>
        <v>-85851</v>
      </c>
      <c r="AD197" s="107">
        <f t="shared" ref="AD197:AE197" si="926">AD127+AD162</f>
        <v>-105183</v>
      </c>
      <c r="AE197" s="107">
        <f t="shared" si="926"/>
        <v>-162664</v>
      </c>
      <c r="AF197" s="107">
        <f t="shared" ref="AF197:AG197" si="927">AF127+AF162</f>
        <v>-37418</v>
      </c>
      <c r="AG197" s="107">
        <f t="shared" si="927"/>
        <v>-89519</v>
      </c>
      <c r="AH197" s="107">
        <f t="shared" ref="AH197:AJ197" si="928">AH127+AH162</f>
        <v>-137156</v>
      </c>
      <c r="AI197" s="107">
        <f t="shared" si="928"/>
        <v>-185366</v>
      </c>
      <c r="AJ197" s="107">
        <f t="shared" si="928"/>
        <v>-49879</v>
      </c>
      <c r="AK197" s="107">
        <f t="shared" ref="AK197" si="929">AK127+AK162</f>
        <v>-119436</v>
      </c>
    </row>
    <row r="198" spans="2:37" ht="12.9" customHeight="1">
      <c r="B198" s="104" t="s">
        <v>682</v>
      </c>
      <c r="C198" s="104" t="s">
        <v>285</v>
      </c>
      <c r="D198" s="105">
        <f t="shared" ref="D198:N198" si="930">D196+D197</f>
        <v>28658</v>
      </c>
      <c r="E198" s="105">
        <f t="shared" si="930"/>
        <v>28492</v>
      </c>
      <c r="F198" s="105">
        <f t="shared" si="930"/>
        <v>12542</v>
      </c>
      <c r="G198" s="105">
        <f t="shared" si="930"/>
        <v>-14762</v>
      </c>
      <c r="H198" s="105">
        <f t="shared" si="930"/>
        <v>12493</v>
      </c>
      <c r="I198" s="105">
        <f t="shared" si="930"/>
        <v>16219</v>
      </c>
      <c r="J198" s="105">
        <f t="shared" si="930"/>
        <v>-24305</v>
      </c>
      <c r="K198" s="105">
        <f t="shared" si="930"/>
        <v>-202139</v>
      </c>
      <c r="L198" s="105">
        <f t="shared" si="930"/>
        <v>7421</v>
      </c>
      <c r="M198" s="105">
        <f t="shared" si="930"/>
        <v>-90432</v>
      </c>
      <c r="N198" s="105">
        <f t="shared" si="930"/>
        <v>-79567</v>
      </c>
      <c r="O198" s="105">
        <f t="shared" ref="O198:T198" si="931">O196+O197</f>
        <v>-103407</v>
      </c>
      <c r="P198" s="105">
        <f t="shared" si="931"/>
        <v>24463</v>
      </c>
      <c r="Q198" s="105">
        <f t="shared" si="931"/>
        <v>30386</v>
      </c>
      <c r="R198" s="105">
        <f t="shared" si="931"/>
        <v>23855</v>
      </c>
      <c r="S198" s="105">
        <f t="shared" si="931"/>
        <v>-20835</v>
      </c>
      <c r="T198" s="105">
        <f t="shared" si="931"/>
        <v>1915</v>
      </c>
      <c r="U198" s="105">
        <f t="shared" ref="U198:V198" si="932">U196+U197</f>
        <v>11901</v>
      </c>
      <c r="V198" s="105">
        <f t="shared" si="932"/>
        <v>9095</v>
      </c>
      <c r="W198" s="105">
        <f t="shared" ref="W198:X198" si="933">W196+W197</f>
        <v>-9498</v>
      </c>
      <c r="X198" s="105">
        <f t="shared" si="933"/>
        <v>2402</v>
      </c>
      <c r="Y198" s="105">
        <f t="shared" ref="Y198:AA198" si="934">Y196+Y197</f>
        <v>2643</v>
      </c>
      <c r="Z198" s="105">
        <f t="shared" si="934"/>
        <v>-58087</v>
      </c>
      <c r="AA198" s="105">
        <f t="shared" si="934"/>
        <v>-73900</v>
      </c>
      <c r="AB198" s="105">
        <f t="shared" ref="AB198:AC198" si="935">AB196+AB197</f>
        <v>1077</v>
      </c>
      <c r="AC198" s="105">
        <f t="shared" si="935"/>
        <v>-28733</v>
      </c>
      <c r="AD198" s="105">
        <f t="shared" ref="AD198:AE198" si="936">AD196+AD197</f>
        <v>-5945</v>
      </c>
      <c r="AE198" s="105">
        <f t="shared" si="936"/>
        <v>-52480</v>
      </c>
      <c r="AF198" s="105">
        <f t="shared" ref="AF198:AG198" si="937">AF196+AF197</f>
        <v>-12921</v>
      </c>
      <c r="AG198" s="105">
        <f t="shared" si="937"/>
        <v>-34632</v>
      </c>
      <c r="AH198" s="105">
        <f t="shared" ref="AH198:AJ198" si="938">AH196+AH197</f>
        <v>-58407</v>
      </c>
      <c r="AI198" s="105">
        <f t="shared" si="938"/>
        <v>-80041</v>
      </c>
      <c r="AJ198" s="105">
        <f t="shared" si="938"/>
        <v>-8639</v>
      </c>
      <c r="AK198" s="105">
        <f t="shared" ref="AK198" si="939">AK196+AK197</f>
        <v>-65012</v>
      </c>
    </row>
    <row r="199" spans="2:37" ht="12.9" customHeight="1">
      <c r="B199" s="104" t="s">
        <v>683</v>
      </c>
      <c r="C199" s="104" t="s">
        <v>684</v>
      </c>
      <c r="D199" s="105">
        <f>D187+D190+D193+D198+D192</f>
        <v>964719</v>
      </c>
      <c r="E199" s="105">
        <f t="shared" ref="E199:O199" si="940">E187+E190+E193+E198+E192+E191</f>
        <v>1962807</v>
      </c>
      <c r="F199" s="105">
        <f t="shared" si="940"/>
        <v>2944534</v>
      </c>
      <c r="G199" s="105">
        <f t="shared" si="940"/>
        <v>3955549</v>
      </c>
      <c r="H199" s="105">
        <f t="shared" si="940"/>
        <v>1026145</v>
      </c>
      <c r="I199" s="105">
        <f t="shared" si="940"/>
        <v>2029964</v>
      </c>
      <c r="J199" s="105">
        <f t="shared" si="940"/>
        <v>2985015</v>
      </c>
      <c r="K199" s="105">
        <f t="shared" si="940"/>
        <v>3788853</v>
      </c>
      <c r="L199" s="105">
        <f t="shared" si="940"/>
        <v>950190</v>
      </c>
      <c r="M199" s="105">
        <f t="shared" si="940"/>
        <v>1741370</v>
      </c>
      <c r="N199" s="105">
        <f t="shared" si="940"/>
        <v>2634040</v>
      </c>
      <c r="O199" s="105">
        <f t="shared" si="940"/>
        <v>3545488</v>
      </c>
      <c r="P199" s="105">
        <f t="shared" ref="P199:U199" si="941">P187+P190+P193+P198+P192+P191</f>
        <v>891362</v>
      </c>
      <c r="Q199" s="105">
        <f t="shared" si="941"/>
        <v>1784051</v>
      </c>
      <c r="R199" s="105">
        <f t="shared" si="941"/>
        <v>2702308</v>
      </c>
      <c r="S199" s="105">
        <f t="shared" si="941"/>
        <v>3637120.98863</v>
      </c>
      <c r="T199" s="105">
        <f t="shared" si="941"/>
        <v>1093167</v>
      </c>
      <c r="U199" s="105">
        <f t="shared" si="941"/>
        <v>2292959</v>
      </c>
      <c r="V199" s="105">
        <f t="shared" ref="V199:W199" si="942">V187+V190+V193+V198+V192+V191</f>
        <v>3059495</v>
      </c>
      <c r="W199" s="105">
        <f t="shared" si="942"/>
        <v>4381579</v>
      </c>
      <c r="X199" s="105">
        <f t="shared" ref="X199:Y199" si="943">X187+X190+X193+X198+X192+X191</f>
        <v>1329607</v>
      </c>
      <c r="Y199" s="105">
        <f t="shared" si="943"/>
        <v>2714731</v>
      </c>
      <c r="Z199" s="105">
        <f t="shared" ref="Z199:AA199" si="944">Z187+Z190+Z193+Z198+Z192+Z191</f>
        <v>4099606</v>
      </c>
      <c r="AA199" s="105">
        <f t="shared" si="944"/>
        <v>5632194</v>
      </c>
      <c r="AB199" s="105">
        <f t="shared" ref="AB199:AC199" si="945">AB187+AB190+AB193+AB198+AB192+AB191</f>
        <v>1498423</v>
      </c>
      <c r="AC199" s="105">
        <f t="shared" si="945"/>
        <v>2938399</v>
      </c>
      <c r="AD199" s="105">
        <f t="shared" ref="AD199:AE199" si="946">AD187+AD190+AD193+AD198+AD192+AD191</f>
        <v>4515100</v>
      </c>
      <c r="AE199" s="105">
        <f t="shared" si="946"/>
        <v>6060037</v>
      </c>
      <c r="AF199" s="105">
        <f t="shared" ref="AF199:AG199" si="947">AF187+AF190+AF193+AF198+AF192+AF191</f>
        <v>1465488</v>
      </c>
      <c r="AG199" s="105">
        <f t="shared" si="947"/>
        <v>2989276</v>
      </c>
      <c r="AH199" s="105">
        <f t="shared" ref="AH199:AJ199" si="948">AH187+AH190+AH193+AH198+AH192+AH191</f>
        <v>4520577</v>
      </c>
      <c r="AI199" s="105">
        <f t="shared" si="948"/>
        <v>6010845</v>
      </c>
      <c r="AJ199" s="105">
        <f t="shared" si="948"/>
        <v>1498080</v>
      </c>
      <c r="AK199" s="105">
        <f t="shared" ref="AK199" si="949">AK187+AK190+AK193+AK198+AK192+AK191</f>
        <v>2863660</v>
      </c>
    </row>
    <row r="200" spans="2:37" ht="12.9" customHeight="1">
      <c r="B200" s="106" t="s">
        <v>290</v>
      </c>
      <c r="C200" s="106" t="s">
        <v>291</v>
      </c>
      <c r="D200" s="107">
        <f t="shared" ref="D200:S200" si="950">D130+D165</f>
        <v>-242992</v>
      </c>
      <c r="E200" s="107">
        <f t="shared" si="950"/>
        <v>-480589</v>
      </c>
      <c r="F200" s="107">
        <f t="shared" si="950"/>
        <v>-752747</v>
      </c>
      <c r="G200" s="107">
        <f t="shared" si="950"/>
        <v>-1047818</v>
      </c>
      <c r="H200" s="107">
        <f t="shared" si="950"/>
        <v>-272962</v>
      </c>
      <c r="I200" s="107">
        <f t="shared" si="950"/>
        <v>-775502</v>
      </c>
      <c r="J200" s="107">
        <f t="shared" si="950"/>
        <v>-1100283</v>
      </c>
      <c r="K200" s="107">
        <f t="shared" si="950"/>
        <v>-1437158</v>
      </c>
      <c r="L200" s="107">
        <f t="shared" si="950"/>
        <v>-296153</v>
      </c>
      <c r="M200" s="107">
        <f t="shared" si="950"/>
        <v>-1211299</v>
      </c>
      <c r="N200" s="107">
        <f t="shared" si="950"/>
        <v>-1500642</v>
      </c>
      <c r="O200" s="107">
        <f t="shared" si="950"/>
        <v>-1733471</v>
      </c>
      <c r="P200" s="107">
        <f t="shared" si="950"/>
        <v>-243485</v>
      </c>
      <c r="Q200" s="107">
        <f t="shared" si="950"/>
        <v>-508465</v>
      </c>
      <c r="R200" s="107">
        <f t="shared" si="950"/>
        <v>-760194</v>
      </c>
      <c r="S200" s="107">
        <f t="shared" si="950"/>
        <v>-1006663</v>
      </c>
      <c r="T200" s="107">
        <f t="shared" ref="T200:U200" si="951">T130+T165</f>
        <v>-208556</v>
      </c>
      <c r="U200" s="107">
        <f t="shared" si="951"/>
        <v>-438493</v>
      </c>
      <c r="V200" s="107">
        <f t="shared" ref="V200:W200" si="952">V130+V165</f>
        <v>-701285</v>
      </c>
      <c r="W200" s="107">
        <f t="shared" si="952"/>
        <v>-949765</v>
      </c>
      <c r="X200" s="107">
        <f t="shared" ref="X200:Y200" si="953">X130+X165</f>
        <v>-247141</v>
      </c>
      <c r="Y200" s="107">
        <f t="shared" si="953"/>
        <v>-394813</v>
      </c>
      <c r="Z200" s="107">
        <f t="shared" ref="Z200:AA200" si="954">Z130+Z165</f>
        <v>-549377</v>
      </c>
      <c r="AA200" s="107">
        <f t="shared" si="954"/>
        <v>-625292</v>
      </c>
      <c r="AB200" s="107">
        <f t="shared" ref="AB200:AC200" si="955">AB130+AB165</f>
        <v>-111243</v>
      </c>
      <c r="AC200" s="107">
        <f t="shared" si="955"/>
        <v>-150161</v>
      </c>
      <c r="AD200" s="107">
        <f t="shared" ref="AD200:AE200" si="956">AD130+AD165</f>
        <v>-304759</v>
      </c>
      <c r="AE200" s="107">
        <f t="shared" si="956"/>
        <v>-403762</v>
      </c>
      <c r="AF200" s="107">
        <f t="shared" ref="AF200:AG200" si="957">AF130+AF165</f>
        <v>-119933</v>
      </c>
      <c r="AG200" s="107">
        <f t="shared" si="957"/>
        <v>-153799</v>
      </c>
      <c r="AH200" s="107">
        <f t="shared" ref="AH200:AJ200" si="958">AH130+AH165</f>
        <v>-277633</v>
      </c>
      <c r="AI200" s="107">
        <f t="shared" si="958"/>
        <v>-328098</v>
      </c>
      <c r="AJ200" s="107">
        <f t="shared" si="958"/>
        <v>-115273</v>
      </c>
      <c r="AK200" s="107">
        <f t="shared" ref="AK200" si="959">AK130+AK165</f>
        <v>-247267</v>
      </c>
    </row>
    <row r="201" spans="2:37" ht="12.9" customHeight="1">
      <c r="B201" s="106" t="s">
        <v>685</v>
      </c>
      <c r="C201" s="106" t="s">
        <v>293</v>
      </c>
      <c r="D201" s="107">
        <f t="shared" ref="D201:S201" si="960">D131+D166</f>
        <v>-1756</v>
      </c>
      <c r="E201" s="107">
        <f t="shared" si="960"/>
        <v>-2234</v>
      </c>
      <c r="F201" s="107">
        <f t="shared" si="960"/>
        <v>-3266</v>
      </c>
      <c r="G201" s="107">
        <f t="shared" si="960"/>
        <v>-6251</v>
      </c>
      <c r="H201" s="107">
        <f t="shared" si="960"/>
        <v>-1644</v>
      </c>
      <c r="I201" s="107">
        <f t="shared" si="960"/>
        <v>-1749</v>
      </c>
      <c r="J201" s="107">
        <f t="shared" si="960"/>
        <v>-1756</v>
      </c>
      <c r="K201" s="107">
        <f t="shared" si="960"/>
        <v>-5946</v>
      </c>
      <c r="L201" s="107">
        <f t="shared" si="960"/>
        <v>1307</v>
      </c>
      <c r="M201" s="107">
        <f t="shared" si="960"/>
        <v>-68590</v>
      </c>
      <c r="N201" s="107">
        <f t="shared" si="960"/>
        <v>-70392</v>
      </c>
      <c r="O201" s="107">
        <f t="shared" si="960"/>
        <v>-132822</v>
      </c>
      <c r="P201" s="107">
        <f t="shared" si="960"/>
        <v>-477</v>
      </c>
      <c r="Q201" s="107">
        <f t="shared" si="960"/>
        <v>-1876</v>
      </c>
      <c r="R201" s="107">
        <f t="shared" si="960"/>
        <v>-3206</v>
      </c>
      <c r="S201" s="107">
        <f t="shared" si="960"/>
        <v>-10482</v>
      </c>
      <c r="T201" s="107">
        <f t="shared" ref="T201:U201" si="961">T131+T166</f>
        <v>-30901</v>
      </c>
      <c r="U201" s="107">
        <f t="shared" si="961"/>
        <v>-40223</v>
      </c>
      <c r="V201" s="107">
        <f t="shared" ref="V201:W201" si="962">V131+V166</f>
        <v>-41198</v>
      </c>
      <c r="W201" s="107">
        <f t="shared" si="962"/>
        <v>-52391</v>
      </c>
      <c r="X201" s="107">
        <f t="shared" ref="X201:Y202" si="963">X131+X166</f>
        <v>-248</v>
      </c>
      <c r="Y201" s="107">
        <f t="shared" si="963"/>
        <v>-3199</v>
      </c>
      <c r="Z201" s="107">
        <f t="shared" ref="Z201:AA201" si="964">Z131+Z166</f>
        <v>-3608</v>
      </c>
      <c r="AA201" s="107">
        <f t="shared" si="964"/>
        <v>-4912</v>
      </c>
      <c r="AB201" s="107">
        <f t="shared" ref="AB201:AC201" si="965">AB131+AB166</f>
        <v>-102</v>
      </c>
      <c r="AC201" s="107">
        <f t="shared" si="965"/>
        <v>-1321</v>
      </c>
      <c r="AD201" s="107">
        <f t="shared" ref="AD201:AE201" si="966">AD131+AD166</f>
        <v>-1403</v>
      </c>
      <c r="AE201" s="107">
        <f t="shared" si="966"/>
        <v>-1729</v>
      </c>
      <c r="AF201" s="107">
        <f t="shared" ref="AF201:AG201" si="967">AF131+AF166</f>
        <v>-128</v>
      </c>
      <c r="AG201" s="107">
        <f t="shared" si="967"/>
        <v>-761</v>
      </c>
      <c r="AH201" s="107">
        <f t="shared" ref="AH201:AJ201" si="968">AH131+AH166</f>
        <v>-1319</v>
      </c>
      <c r="AI201" s="107">
        <f t="shared" si="968"/>
        <v>-13928</v>
      </c>
      <c r="AJ201" s="107">
        <f t="shared" si="968"/>
        <v>-672</v>
      </c>
      <c r="AK201" s="107">
        <f t="shared" ref="AK201" si="969">AK131+AK166</f>
        <v>-832</v>
      </c>
    </row>
    <row r="202" spans="2:37" ht="12.9" customHeight="1">
      <c r="B202" s="106" t="s">
        <v>294</v>
      </c>
      <c r="C202" s="106" t="s">
        <v>295</v>
      </c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>
        <f>O132</f>
        <v>-311</v>
      </c>
      <c r="P202" s="107"/>
      <c r="Q202" s="107"/>
      <c r="R202" s="107"/>
      <c r="S202" s="107">
        <f>S132</f>
        <v>-21386</v>
      </c>
      <c r="T202" s="107">
        <f>T132</f>
        <v>-23197</v>
      </c>
      <c r="U202" s="107">
        <v>-24438</v>
      </c>
      <c r="V202" s="107">
        <v>-39562</v>
      </c>
      <c r="W202" s="107">
        <v>-83168</v>
      </c>
      <c r="X202" s="107">
        <f t="shared" si="963"/>
        <v>-506</v>
      </c>
      <c r="Y202" s="107">
        <f t="shared" si="963"/>
        <v>-2786</v>
      </c>
      <c r="Z202" s="107">
        <f t="shared" ref="Z202" si="970">Z132+Z167</f>
        <v>-8175</v>
      </c>
      <c r="AA202" s="107">
        <v>-53983</v>
      </c>
      <c r="AB202" s="107">
        <f t="shared" ref="AB202:AG202" si="971">AB27</f>
        <v>-1794</v>
      </c>
      <c r="AC202" s="107">
        <f t="shared" si="971"/>
        <v>-27690</v>
      </c>
      <c r="AD202" s="107">
        <f t="shared" si="971"/>
        <v>-41153</v>
      </c>
      <c r="AE202" s="107">
        <f t="shared" si="971"/>
        <v>-59355</v>
      </c>
      <c r="AF202" s="107">
        <f t="shared" si="971"/>
        <v>-15894</v>
      </c>
      <c r="AG202" s="107">
        <f t="shared" si="971"/>
        <v>-59569</v>
      </c>
      <c r="AH202" s="107">
        <f t="shared" ref="AH202:AJ202" si="972">AH27</f>
        <v>-100973</v>
      </c>
      <c r="AI202" s="107">
        <f t="shared" si="972"/>
        <v>-151119</v>
      </c>
      <c r="AJ202" s="107">
        <f t="shared" si="972"/>
        <v>-36656</v>
      </c>
      <c r="AK202" s="107">
        <f t="shared" ref="AK202" si="973">AK27</f>
        <v>-49332</v>
      </c>
    </row>
    <row r="203" spans="2:37" ht="12.9" customHeight="1">
      <c r="B203" s="104" t="s">
        <v>686</v>
      </c>
      <c r="C203" s="104" t="s">
        <v>687</v>
      </c>
      <c r="D203" s="105">
        <f t="shared" ref="D203:K203" si="974">D199+D200+D201</f>
        <v>719971</v>
      </c>
      <c r="E203" s="105">
        <f t="shared" si="974"/>
        <v>1479984</v>
      </c>
      <c r="F203" s="105">
        <f t="shared" si="974"/>
        <v>2188521</v>
      </c>
      <c r="G203" s="105">
        <f t="shared" si="974"/>
        <v>2901480</v>
      </c>
      <c r="H203" s="105">
        <f t="shared" si="974"/>
        <v>751539</v>
      </c>
      <c r="I203" s="105">
        <f t="shared" si="974"/>
        <v>1252713</v>
      </c>
      <c r="J203" s="105">
        <f t="shared" si="974"/>
        <v>1882976</v>
      </c>
      <c r="K203" s="105">
        <f t="shared" si="974"/>
        <v>2345749</v>
      </c>
      <c r="L203" s="105">
        <f t="shared" ref="L203:R203" si="975">L199+L200+L201+L202</f>
        <v>655344</v>
      </c>
      <c r="M203" s="105">
        <f t="shared" si="975"/>
        <v>461481</v>
      </c>
      <c r="N203" s="105">
        <f t="shared" si="975"/>
        <v>1063006</v>
      </c>
      <c r="O203" s="105">
        <f t="shared" si="975"/>
        <v>1678884</v>
      </c>
      <c r="P203" s="105">
        <f t="shared" si="975"/>
        <v>647400</v>
      </c>
      <c r="Q203" s="105">
        <f t="shared" si="975"/>
        <v>1273710</v>
      </c>
      <c r="R203" s="105">
        <f t="shared" si="975"/>
        <v>1938908</v>
      </c>
      <c r="S203" s="105">
        <f>S199+S200+S201+S202</f>
        <v>2598589.98863</v>
      </c>
      <c r="T203" s="105">
        <f t="shared" ref="T203:U203" si="976">T199+T200+T201+T202</f>
        <v>830513</v>
      </c>
      <c r="U203" s="105">
        <f t="shared" si="976"/>
        <v>1789805</v>
      </c>
      <c r="V203" s="105">
        <f t="shared" ref="V203:W203" si="977">V199+V200+V201+V202</f>
        <v>2277450</v>
      </c>
      <c r="W203" s="105">
        <f t="shared" si="977"/>
        <v>3296255</v>
      </c>
      <c r="X203" s="105">
        <f t="shared" ref="X203:Y203" si="978">X199+X200+X201+X202</f>
        <v>1081712</v>
      </c>
      <c r="Y203" s="105">
        <f t="shared" si="978"/>
        <v>2313933</v>
      </c>
      <c r="Z203" s="105">
        <f t="shared" ref="Z203:AA203" si="979">Z199+Z200+Z201+Z202</f>
        <v>3538446</v>
      </c>
      <c r="AA203" s="105">
        <f t="shared" si="979"/>
        <v>4948007</v>
      </c>
      <c r="AB203" s="105">
        <f t="shared" ref="AB203:AC203" si="980">AB199+AB200+AB201+AB202</f>
        <v>1385284</v>
      </c>
      <c r="AC203" s="105">
        <f t="shared" si="980"/>
        <v>2759227</v>
      </c>
      <c r="AD203" s="105">
        <f t="shared" ref="AD203:AE203" si="981">AD199+AD200+AD201+AD202</f>
        <v>4167785</v>
      </c>
      <c r="AE203" s="105">
        <f t="shared" si="981"/>
        <v>5595191</v>
      </c>
      <c r="AF203" s="105">
        <f t="shared" ref="AF203:AG203" si="982">AF199+AF200+AF201+AF202</f>
        <v>1329533</v>
      </c>
      <c r="AG203" s="105">
        <f t="shared" si="982"/>
        <v>2775147</v>
      </c>
      <c r="AH203" s="105">
        <f t="shared" ref="AH203:AJ203" si="983">AH199+AH200+AH201+AH202</f>
        <v>4140652</v>
      </c>
      <c r="AI203" s="105">
        <f t="shared" si="983"/>
        <v>5517700</v>
      </c>
      <c r="AJ203" s="105">
        <f t="shared" si="983"/>
        <v>1345479</v>
      </c>
      <c r="AK203" s="105">
        <f t="shared" ref="AK203" si="984">AK199+AK200+AK201+AK202</f>
        <v>2566229</v>
      </c>
    </row>
    <row r="204" spans="2:37" ht="12.9" customHeight="1">
      <c r="B204" s="106" t="s">
        <v>288</v>
      </c>
      <c r="C204" s="106" t="s">
        <v>289</v>
      </c>
      <c r="D204" s="107">
        <f t="shared" ref="D204:O204" si="985">D134+D169</f>
        <v>-505983</v>
      </c>
      <c r="E204" s="107">
        <f t="shared" si="985"/>
        <v>-989154</v>
      </c>
      <c r="F204" s="107">
        <f t="shared" si="985"/>
        <v>-1452733</v>
      </c>
      <c r="G204" s="107">
        <f t="shared" si="985"/>
        <v>-1913189</v>
      </c>
      <c r="H204" s="107">
        <f t="shared" si="985"/>
        <v>-566629</v>
      </c>
      <c r="I204" s="107">
        <f t="shared" si="985"/>
        <v>-1016156</v>
      </c>
      <c r="J204" s="107">
        <f t="shared" si="985"/>
        <v>-1447148</v>
      </c>
      <c r="K204" s="107">
        <f t="shared" si="985"/>
        <v>-1856078</v>
      </c>
      <c r="L204" s="107">
        <f t="shared" si="985"/>
        <v>-535709</v>
      </c>
      <c r="M204" s="107">
        <f t="shared" si="985"/>
        <v>-986460</v>
      </c>
      <c r="N204" s="107">
        <f t="shared" si="985"/>
        <v>-1449589</v>
      </c>
      <c r="O204" s="107">
        <f t="shared" si="985"/>
        <v>-1885334</v>
      </c>
      <c r="P204" s="107">
        <f t="shared" ref="P204:U204" si="986">P134+P169</f>
        <v>-476556</v>
      </c>
      <c r="Q204" s="107">
        <f t="shared" si="986"/>
        <v>-913540</v>
      </c>
      <c r="R204" s="107">
        <f t="shared" si="986"/>
        <v>-1365443</v>
      </c>
      <c r="S204" s="107">
        <f t="shared" si="986"/>
        <v>-1819379</v>
      </c>
      <c r="T204" s="107">
        <f t="shared" si="986"/>
        <v>-557129</v>
      </c>
      <c r="U204" s="107">
        <f t="shared" si="986"/>
        <v>-1214540</v>
      </c>
      <c r="V204" s="107">
        <f t="shared" ref="V204:W204" si="987">V134+V169</f>
        <v>-1737886</v>
      </c>
      <c r="W204" s="107">
        <f t="shared" si="987"/>
        <v>-2260231</v>
      </c>
      <c r="X204" s="107">
        <f t="shared" ref="X204:Y204" si="988">X134+X169</f>
        <v>-572837</v>
      </c>
      <c r="Y204" s="107">
        <f t="shared" si="988"/>
        <v>-1127563</v>
      </c>
      <c r="Z204" s="107">
        <f t="shared" ref="Z204:AA204" si="989">Z134+Z169</f>
        <v>-1611734</v>
      </c>
      <c r="AA204" s="107">
        <f t="shared" si="989"/>
        <v>-2240952</v>
      </c>
      <c r="AB204" s="107">
        <f t="shared" ref="AB204:AC204" si="990">AB134+AB169</f>
        <v>-616526</v>
      </c>
      <c r="AC204" s="107">
        <f t="shared" si="990"/>
        <v>-1198921</v>
      </c>
      <c r="AD204" s="107">
        <f t="shared" ref="AD204:AE204" si="991">AD134+AD169</f>
        <v>-1741240</v>
      </c>
      <c r="AE204" s="107">
        <f t="shared" si="991"/>
        <v>-2397314</v>
      </c>
      <c r="AF204" s="107">
        <f t="shared" ref="AF204:AG204" si="992">AF134+AF169</f>
        <v>-687306</v>
      </c>
      <c r="AG204" s="107">
        <f t="shared" si="992"/>
        <v>-1304978</v>
      </c>
      <c r="AH204" s="107">
        <f t="shared" ref="AH204:AJ204" si="993">AH134+AH169</f>
        <v>-1943780</v>
      </c>
      <c r="AI204" s="107">
        <f t="shared" si="993"/>
        <v>-2581305</v>
      </c>
      <c r="AJ204" s="107">
        <f t="shared" si="993"/>
        <v>-704755</v>
      </c>
      <c r="AK204" s="107">
        <f t="shared" ref="AK204" si="994">AK134+AK169</f>
        <v>-1327492</v>
      </c>
    </row>
    <row r="205" spans="2:37" ht="12.9" customHeight="1">
      <c r="B205" s="104" t="s">
        <v>298</v>
      </c>
      <c r="C205" s="104" t="s">
        <v>688</v>
      </c>
      <c r="D205" s="105">
        <f t="shared" ref="D205:N205" si="995">D203+D204</f>
        <v>213988</v>
      </c>
      <c r="E205" s="105">
        <f t="shared" si="995"/>
        <v>490830</v>
      </c>
      <c r="F205" s="105">
        <f t="shared" si="995"/>
        <v>735788</v>
      </c>
      <c r="G205" s="105">
        <f t="shared" si="995"/>
        <v>988291</v>
      </c>
      <c r="H205" s="105">
        <f t="shared" si="995"/>
        <v>184910</v>
      </c>
      <c r="I205" s="105">
        <f t="shared" si="995"/>
        <v>236557</v>
      </c>
      <c r="J205" s="105">
        <f t="shared" si="995"/>
        <v>435828</v>
      </c>
      <c r="K205" s="105">
        <f t="shared" si="995"/>
        <v>489671</v>
      </c>
      <c r="L205" s="105">
        <f t="shared" si="995"/>
        <v>119635</v>
      </c>
      <c r="M205" s="105">
        <f t="shared" si="995"/>
        <v>-524979</v>
      </c>
      <c r="N205" s="105">
        <f t="shared" si="995"/>
        <v>-386583</v>
      </c>
      <c r="O205" s="105">
        <f t="shared" ref="O205:T205" si="996">O203+O204</f>
        <v>-206450</v>
      </c>
      <c r="P205" s="105">
        <f t="shared" si="996"/>
        <v>170844</v>
      </c>
      <c r="Q205" s="105">
        <f t="shared" si="996"/>
        <v>360170</v>
      </c>
      <c r="R205" s="105">
        <f t="shared" si="996"/>
        <v>573465</v>
      </c>
      <c r="S205" s="105">
        <f t="shared" si="996"/>
        <v>779210.98863000004</v>
      </c>
      <c r="T205" s="105">
        <f t="shared" si="996"/>
        <v>273384</v>
      </c>
      <c r="U205" s="105">
        <f t="shared" ref="U205:V205" si="997">U203+U204</f>
        <v>575265</v>
      </c>
      <c r="V205" s="105">
        <f t="shared" si="997"/>
        <v>539564</v>
      </c>
      <c r="W205" s="105">
        <f t="shared" ref="W205:X205" si="998">W203+W204</f>
        <v>1036024</v>
      </c>
      <c r="X205" s="105">
        <f t="shared" si="998"/>
        <v>508875</v>
      </c>
      <c r="Y205" s="105">
        <f t="shared" ref="Y205:AA205" si="999">Y203+Y204</f>
        <v>1186370</v>
      </c>
      <c r="Z205" s="105">
        <f t="shared" si="999"/>
        <v>1926712</v>
      </c>
      <c r="AA205" s="105">
        <f t="shared" si="999"/>
        <v>2707055</v>
      </c>
      <c r="AB205" s="105">
        <f t="shared" ref="AB205:AC205" si="1000">AB203+AB204</f>
        <v>768758</v>
      </c>
      <c r="AC205" s="105">
        <f t="shared" si="1000"/>
        <v>1560306</v>
      </c>
      <c r="AD205" s="105">
        <f t="shared" ref="AD205:AE205" si="1001">AD203+AD204</f>
        <v>2426545</v>
      </c>
      <c r="AE205" s="105">
        <f t="shared" si="1001"/>
        <v>3197877</v>
      </c>
      <c r="AF205" s="105">
        <f t="shared" ref="AF205:AG205" si="1002">AF203+AF204</f>
        <v>642227</v>
      </c>
      <c r="AG205" s="105">
        <f t="shared" si="1002"/>
        <v>1470169</v>
      </c>
      <c r="AH205" s="105">
        <f t="shared" ref="AH205:AJ205" si="1003">AH203+AH204</f>
        <v>2196872</v>
      </c>
      <c r="AI205" s="105">
        <f t="shared" si="1003"/>
        <v>2936395</v>
      </c>
      <c r="AJ205" s="105">
        <f t="shared" si="1003"/>
        <v>640724</v>
      </c>
      <c r="AK205" s="105">
        <f t="shared" ref="AK205" si="1004">AK203+AK204</f>
        <v>1238737</v>
      </c>
    </row>
    <row r="206" spans="2:37" ht="12.9" customHeight="1">
      <c r="B206" s="106" t="s">
        <v>300</v>
      </c>
      <c r="C206" s="106" t="s">
        <v>301</v>
      </c>
      <c r="D206" s="107">
        <f t="shared" ref="D206:O206" si="1005">D136+D171</f>
        <v>-56653</v>
      </c>
      <c r="E206" s="107">
        <f t="shared" si="1005"/>
        <v>-136537</v>
      </c>
      <c r="F206" s="107">
        <f t="shared" si="1005"/>
        <v>-204678</v>
      </c>
      <c r="G206" s="107">
        <f t="shared" si="1005"/>
        <v>-274918</v>
      </c>
      <c r="H206" s="107">
        <f t="shared" si="1005"/>
        <v>-81421</v>
      </c>
      <c r="I206" s="107">
        <f t="shared" si="1005"/>
        <v>-143377</v>
      </c>
      <c r="J206" s="107">
        <f t="shared" si="1005"/>
        <v>-200049</v>
      </c>
      <c r="K206" s="107">
        <f t="shared" si="1005"/>
        <v>-241391</v>
      </c>
      <c r="L206" s="107">
        <f t="shared" si="1005"/>
        <v>-47504</v>
      </c>
      <c r="M206" s="107">
        <f t="shared" si="1005"/>
        <v>14664</v>
      </c>
      <c r="N206" s="107">
        <f t="shared" si="1005"/>
        <v>-33071</v>
      </c>
      <c r="O206" s="107">
        <f t="shared" si="1005"/>
        <v>-104783</v>
      </c>
      <c r="P206" s="107">
        <f t="shared" ref="P206:U206" si="1006">P136+P171</f>
        <v>-62750</v>
      </c>
      <c r="Q206" s="107">
        <f t="shared" si="1006"/>
        <v>-128265</v>
      </c>
      <c r="R206" s="107">
        <f t="shared" si="1006"/>
        <v>-191178</v>
      </c>
      <c r="S206" s="107">
        <f t="shared" si="1006"/>
        <v>-297286</v>
      </c>
      <c r="T206" s="107">
        <f t="shared" si="1006"/>
        <v>-104214</v>
      </c>
      <c r="U206" s="107">
        <f t="shared" si="1006"/>
        <v>-189881</v>
      </c>
      <c r="V206" s="107">
        <f t="shared" ref="V206:W206" si="1007">V136+V171</f>
        <v>-216741</v>
      </c>
      <c r="W206" s="107">
        <f t="shared" si="1007"/>
        <v>-352913</v>
      </c>
      <c r="X206" s="107">
        <f t="shared" ref="X206:Y206" si="1008">X136+X171</f>
        <v>-143091</v>
      </c>
      <c r="Y206" s="107">
        <f t="shared" si="1008"/>
        <v>-314519</v>
      </c>
      <c r="Z206" s="107">
        <f t="shared" ref="Z206:AA206" si="1009">Z136+Z171</f>
        <v>-483300</v>
      </c>
      <c r="AA206" s="107">
        <f t="shared" si="1009"/>
        <v>-676930</v>
      </c>
      <c r="AB206" s="107">
        <f t="shared" ref="AB206:AC206" si="1010">AB136+AB171</f>
        <v>-190633</v>
      </c>
      <c r="AC206" s="107">
        <f t="shared" si="1010"/>
        <v>-396269</v>
      </c>
      <c r="AD206" s="107">
        <f t="shared" ref="AD206:AE206" si="1011">AD136+AD171</f>
        <v>-596652</v>
      </c>
      <c r="AE206" s="107">
        <f t="shared" si="1011"/>
        <v>-752855</v>
      </c>
      <c r="AF206" s="107">
        <f t="shared" ref="AF206:AG206" si="1012">AF136+AF171</f>
        <v>-165913</v>
      </c>
      <c r="AG206" s="107">
        <f t="shared" si="1012"/>
        <v>-353629</v>
      </c>
      <c r="AH206" s="107">
        <f t="shared" ref="AH206:AJ206" si="1013">AH136+AH171</f>
        <v>-517512</v>
      </c>
      <c r="AI206" s="107">
        <f t="shared" si="1013"/>
        <v>-569347</v>
      </c>
      <c r="AJ206" s="107">
        <f t="shared" si="1013"/>
        <v>-237538</v>
      </c>
      <c r="AK206" s="107">
        <f t="shared" ref="AK206" si="1014">AK136+AK171</f>
        <v>-468921</v>
      </c>
    </row>
    <row r="207" spans="2:37" ht="12.9" customHeight="1">
      <c r="B207" s="104" t="s">
        <v>689</v>
      </c>
      <c r="C207" s="104" t="s">
        <v>690</v>
      </c>
      <c r="D207" s="105">
        <f t="shared" ref="D207:N207" si="1015">D205+D206</f>
        <v>157335</v>
      </c>
      <c r="E207" s="105">
        <f t="shared" si="1015"/>
        <v>354293</v>
      </c>
      <c r="F207" s="105">
        <f t="shared" si="1015"/>
        <v>531110</v>
      </c>
      <c r="G207" s="105">
        <f t="shared" si="1015"/>
        <v>713373</v>
      </c>
      <c r="H207" s="105">
        <f t="shared" si="1015"/>
        <v>103489</v>
      </c>
      <c r="I207" s="105">
        <f t="shared" si="1015"/>
        <v>93180</v>
      </c>
      <c r="J207" s="105">
        <f t="shared" si="1015"/>
        <v>235779</v>
      </c>
      <c r="K207" s="105">
        <f t="shared" si="1015"/>
        <v>248280</v>
      </c>
      <c r="L207" s="105">
        <f t="shared" si="1015"/>
        <v>72131</v>
      </c>
      <c r="M207" s="105">
        <f t="shared" si="1015"/>
        <v>-510315</v>
      </c>
      <c r="N207" s="105">
        <f t="shared" si="1015"/>
        <v>-419654</v>
      </c>
      <c r="O207" s="105">
        <f t="shared" ref="O207:T207" si="1016">O205+O206</f>
        <v>-311233</v>
      </c>
      <c r="P207" s="105">
        <f t="shared" si="1016"/>
        <v>108094</v>
      </c>
      <c r="Q207" s="105">
        <f t="shared" si="1016"/>
        <v>231905</v>
      </c>
      <c r="R207" s="105">
        <f t="shared" si="1016"/>
        <v>382287</v>
      </c>
      <c r="S207" s="105">
        <f t="shared" si="1016"/>
        <v>481924.98863000004</v>
      </c>
      <c r="T207" s="105">
        <f t="shared" si="1016"/>
        <v>169170</v>
      </c>
      <c r="U207" s="105">
        <f t="shared" ref="U207:V207" si="1017">U205+U206</f>
        <v>385384</v>
      </c>
      <c r="V207" s="105">
        <f t="shared" si="1017"/>
        <v>322823</v>
      </c>
      <c r="W207" s="105">
        <f t="shared" ref="W207:X207" si="1018">W205+W206</f>
        <v>683111</v>
      </c>
      <c r="X207" s="105">
        <f t="shared" si="1018"/>
        <v>365784</v>
      </c>
      <c r="Y207" s="105">
        <f t="shared" ref="Y207:AA207" si="1019">Y205+Y206</f>
        <v>871851</v>
      </c>
      <c r="Z207" s="105">
        <f t="shared" si="1019"/>
        <v>1443412</v>
      </c>
      <c r="AA207" s="105">
        <f t="shared" si="1019"/>
        <v>2030125</v>
      </c>
      <c r="AB207" s="105">
        <f t="shared" ref="AB207:AC207" si="1020">AB205+AB206</f>
        <v>578125</v>
      </c>
      <c r="AC207" s="105">
        <f t="shared" si="1020"/>
        <v>1164037</v>
      </c>
      <c r="AD207" s="105">
        <f t="shared" ref="AD207:AE207" si="1021">AD205+AD206</f>
        <v>1829893</v>
      </c>
      <c r="AE207" s="105">
        <f t="shared" si="1021"/>
        <v>2445022</v>
      </c>
      <c r="AF207" s="105">
        <f t="shared" ref="AF207:AG207" si="1022">AF205+AF206</f>
        <v>476314</v>
      </c>
      <c r="AG207" s="105">
        <f t="shared" si="1022"/>
        <v>1116540</v>
      </c>
      <c r="AH207" s="105">
        <f t="shared" ref="AH207:AJ207" si="1023">AH205+AH206</f>
        <v>1679360</v>
      </c>
      <c r="AI207" s="105">
        <f t="shared" si="1023"/>
        <v>2367048</v>
      </c>
      <c r="AJ207" s="105">
        <f t="shared" si="1023"/>
        <v>403186</v>
      </c>
      <c r="AK207" s="105">
        <f t="shared" ref="AK207" si="1024">AK205+AK206</f>
        <v>769816</v>
      </c>
    </row>
    <row r="208" spans="2:37" ht="12.9" customHeight="1">
      <c r="B208" s="106" t="s">
        <v>691</v>
      </c>
      <c r="C208" s="106" t="s">
        <v>692</v>
      </c>
      <c r="D208" s="106">
        <v>0</v>
      </c>
      <c r="E208" s="106">
        <v>0</v>
      </c>
      <c r="F208" s="106">
        <v>0</v>
      </c>
      <c r="G208" s="106">
        <v>0</v>
      </c>
      <c r="H208" s="106">
        <v>0</v>
      </c>
      <c r="I208" s="106">
        <v>0</v>
      </c>
      <c r="J208" s="106">
        <v>0</v>
      </c>
      <c r="K208" s="106">
        <v>0</v>
      </c>
      <c r="L208" s="106">
        <v>0</v>
      </c>
      <c r="M208" s="107">
        <v>-3052</v>
      </c>
      <c r="N208" s="107">
        <v>-11927</v>
      </c>
      <c r="O208" s="106">
        <v>0</v>
      </c>
      <c r="P208" s="106">
        <v>0</v>
      </c>
      <c r="Q208" s="107">
        <v>0</v>
      </c>
      <c r="R208" s="107">
        <v>0</v>
      </c>
      <c r="S208" s="107">
        <v>0</v>
      </c>
      <c r="T208" s="106">
        <v>0</v>
      </c>
      <c r="U208" s="107">
        <v>0</v>
      </c>
      <c r="V208" s="107">
        <v>0</v>
      </c>
      <c r="W208" s="107">
        <v>0</v>
      </c>
      <c r="X208" s="107">
        <v>0</v>
      </c>
      <c r="Y208" s="107">
        <v>0</v>
      </c>
      <c r="Z208" s="107">
        <v>0</v>
      </c>
      <c r="AA208" s="107">
        <v>0</v>
      </c>
      <c r="AB208" s="107">
        <v>0</v>
      </c>
      <c r="AC208" s="107">
        <v>0</v>
      </c>
      <c r="AD208" s="107">
        <v>0</v>
      </c>
      <c r="AE208" s="107">
        <v>0</v>
      </c>
      <c r="AF208" s="107">
        <v>0</v>
      </c>
      <c r="AG208" s="107">
        <v>0</v>
      </c>
      <c r="AH208" s="107">
        <v>0</v>
      </c>
      <c r="AI208" s="107">
        <v>0</v>
      </c>
      <c r="AJ208" s="107">
        <v>0</v>
      </c>
      <c r="AK208" s="107">
        <v>0</v>
      </c>
    </row>
    <row r="209" spans="2:37" ht="12.9" customHeight="1">
      <c r="B209" s="104" t="s">
        <v>693</v>
      </c>
      <c r="C209" s="104" t="s">
        <v>694</v>
      </c>
      <c r="D209" s="105">
        <f t="shared" ref="D209:R209" si="1025">D207+D208</f>
        <v>157335</v>
      </c>
      <c r="E209" s="105">
        <f t="shared" si="1025"/>
        <v>354293</v>
      </c>
      <c r="F209" s="105">
        <f t="shared" si="1025"/>
        <v>531110</v>
      </c>
      <c r="G209" s="105">
        <f t="shared" si="1025"/>
        <v>713373</v>
      </c>
      <c r="H209" s="105">
        <f t="shared" si="1025"/>
        <v>103489</v>
      </c>
      <c r="I209" s="105">
        <f t="shared" si="1025"/>
        <v>93180</v>
      </c>
      <c r="J209" s="105">
        <f t="shared" si="1025"/>
        <v>235779</v>
      </c>
      <c r="K209" s="105">
        <f t="shared" si="1025"/>
        <v>248280</v>
      </c>
      <c r="L209" s="105">
        <f t="shared" si="1025"/>
        <v>72131</v>
      </c>
      <c r="M209" s="105">
        <f t="shared" si="1025"/>
        <v>-513367</v>
      </c>
      <c r="N209" s="105">
        <f t="shared" si="1025"/>
        <v>-431581</v>
      </c>
      <c r="O209" s="105">
        <f t="shared" si="1025"/>
        <v>-311233</v>
      </c>
      <c r="P209" s="105">
        <f t="shared" si="1025"/>
        <v>108094</v>
      </c>
      <c r="Q209" s="105">
        <f t="shared" si="1025"/>
        <v>231905</v>
      </c>
      <c r="R209" s="105">
        <f t="shared" si="1025"/>
        <v>382287</v>
      </c>
      <c r="S209" s="105">
        <f>S207+S208</f>
        <v>481924.98863000004</v>
      </c>
      <c r="T209" s="105">
        <f t="shared" ref="T209:U209" si="1026">T207+T208</f>
        <v>169170</v>
      </c>
      <c r="U209" s="105">
        <f t="shared" si="1026"/>
        <v>385384</v>
      </c>
      <c r="V209" s="105">
        <f t="shared" ref="V209:W209" si="1027">V207+V208</f>
        <v>322823</v>
      </c>
      <c r="W209" s="105">
        <f t="shared" si="1027"/>
        <v>683111</v>
      </c>
      <c r="X209" s="105">
        <f t="shared" ref="X209:Y209" si="1028">X207+X208</f>
        <v>365784</v>
      </c>
      <c r="Y209" s="105">
        <f t="shared" si="1028"/>
        <v>871851</v>
      </c>
      <c r="Z209" s="105">
        <f t="shared" ref="Z209:AA209" si="1029">Z207+Z208</f>
        <v>1443412</v>
      </c>
      <c r="AA209" s="105">
        <f t="shared" si="1029"/>
        <v>2030125</v>
      </c>
      <c r="AB209" s="105">
        <f t="shared" ref="AB209:AC209" si="1030">AB207+AB208</f>
        <v>578125</v>
      </c>
      <c r="AC209" s="105">
        <f t="shared" si="1030"/>
        <v>1164037</v>
      </c>
      <c r="AD209" s="105">
        <f t="shared" ref="AD209:AE209" si="1031">AD207+AD208</f>
        <v>1829893</v>
      </c>
      <c r="AE209" s="105">
        <f t="shared" si="1031"/>
        <v>2445022</v>
      </c>
      <c r="AF209" s="105">
        <f t="shared" ref="AF209:AG209" si="1032">AF207+AF208</f>
        <v>476314</v>
      </c>
      <c r="AG209" s="105">
        <f t="shared" si="1032"/>
        <v>1116540</v>
      </c>
      <c r="AH209" s="105">
        <f t="shared" ref="AH209:AJ209" si="1033">AH207+AH208</f>
        <v>1679360</v>
      </c>
      <c r="AI209" s="105">
        <f t="shared" si="1033"/>
        <v>2367048</v>
      </c>
      <c r="AJ209" s="105">
        <f t="shared" si="1033"/>
        <v>403186</v>
      </c>
      <c r="AK209" s="105">
        <f t="shared" ref="AK209" si="1034">AK207+AK208</f>
        <v>769816</v>
      </c>
    </row>
    <row r="210" spans="2:37" ht="12.9" customHeight="1">
      <c r="B210" s="106" t="s">
        <v>695</v>
      </c>
      <c r="C210" s="106" t="s">
        <v>510</v>
      </c>
      <c r="D210" s="107">
        <v>-43235</v>
      </c>
      <c r="E210" s="107">
        <v>-86045</v>
      </c>
      <c r="F210" s="107">
        <v>-130845</v>
      </c>
      <c r="G210" s="107">
        <v>-174527</v>
      </c>
      <c r="H210" s="107">
        <v>-59139</v>
      </c>
      <c r="I210" s="107">
        <v>-120723</v>
      </c>
      <c r="J210" s="107">
        <v>-181986</v>
      </c>
      <c r="K210" s="107">
        <v>-247593</v>
      </c>
      <c r="L210" s="107">
        <v>-60867</v>
      </c>
      <c r="M210" s="107">
        <v>-119822</v>
      </c>
      <c r="N210" s="107">
        <v>-228994</v>
      </c>
      <c r="O210" s="107">
        <v>-287658</v>
      </c>
      <c r="P210" s="107">
        <v>-55717</v>
      </c>
      <c r="Q210" s="107">
        <v>-112844</v>
      </c>
      <c r="R210" s="107">
        <v>-173836</v>
      </c>
      <c r="S210" s="107">
        <v>-232983</v>
      </c>
      <c r="T210" s="107">
        <v>-57419</v>
      </c>
      <c r="U210" s="107">
        <v>-116312</v>
      </c>
      <c r="V210" s="107">
        <v>-176218</v>
      </c>
      <c r="W210" s="107">
        <v>-242015</v>
      </c>
      <c r="X210" s="107">
        <v>-64681</v>
      </c>
      <c r="Y210" s="107">
        <v>0</v>
      </c>
      <c r="Z210" s="107">
        <v>0</v>
      </c>
      <c r="AA210" s="107">
        <v>0</v>
      </c>
      <c r="AB210" s="107">
        <v>0</v>
      </c>
      <c r="AC210" s="107">
        <v>0</v>
      </c>
      <c r="AD210" s="107">
        <v>0</v>
      </c>
      <c r="AE210" s="107">
        <v>0</v>
      </c>
      <c r="AF210" s="107">
        <v>0</v>
      </c>
      <c r="AG210" s="107">
        <v>0</v>
      </c>
      <c r="AH210" s="107">
        <v>0</v>
      </c>
      <c r="AI210" s="107">
        <v>0</v>
      </c>
      <c r="AJ210" s="107">
        <v>0</v>
      </c>
      <c r="AK210" s="107">
        <v>0</v>
      </c>
    </row>
    <row r="211" spans="2:37" ht="12.9" customHeight="1">
      <c r="B211" s="106" t="s">
        <v>696</v>
      </c>
      <c r="C211" s="106" t="s">
        <v>117</v>
      </c>
      <c r="D211" s="107">
        <f t="shared" ref="D211:P211" si="1035">D141+D176</f>
        <v>70355779</v>
      </c>
      <c r="E211" s="107">
        <f t="shared" si="1035"/>
        <v>70337259</v>
      </c>
      <c r="F211" s="107">
        <f t="shared" si="1035"/>
        <v>71167223</v>
      </c>
      <c r="G211" s="107">
        <f t="shared" si="1035"/>
        <v>73419887</v>
      </c>
      <c r="H211" s="107">
        <f t="shared" si="1035"/>
        <v>74638883</v>
      </c>
      <c r="I211" s="107">
        <f t="shared" si="1035"/>
        <v>77039192</v>
      </c>
      <c r="J211" s="107">
        <f t="shared" si="1035"/>
        <v>76963230</v>
      </c>
      <c r="K211" s="107">
        <f t="shared" si="1035"/>
        <v>76714137</v>
      </c>
      <c r="L211" s="107">
        <f t="shared" si="1035"/>
        <v>76489432</v>
      </c>
      <c r="M211" s="107">
        <f t="shared" si="1035"/>
        <v>77671909</v>
      </c>
      <c r="N211" s="107">
        <f t="shared" si="1035"/>
        <v>77717339</v>
      </c>
      <c r="O211" s="107">
        <f t="shared" si="1035"/>
        <v>78642032</v>
      </c>
      <c r="P211" s="107">
        <f t="shared" si="1035"/>
        <v>79880618</v>
      </c>
      <c r="Q211" s="107">
        <v>79035095</v>
      </c>
      <c r="R211" s="107">
        <v>78201942</v>
      </c>
      <c r="S211" s="107">
        <v>83048372</v>
      </c>
      <c r="T211" s="107">
        <f t="shared" ref="T211" si="1036">T141+T176</f>
        <v>84649724</v>
      </c>
      <c r="U211" s="107">
        <v>84223458</v>
      </c>
      <c r="V211" s="107">
        <v>84070674</v>
      </c>
      <c r="W211" s="107">
        <v>82877172</v>
      </c>
      <c r="X211" s="107">
        <f t="shared" ref="X211:Y212" si="1037">X141+X176</f>
        <v>84325176</v>
      </c>
      <c r="Y211" s="107">
        <f t="shared" si="1037"/>
        <v>83527488</v>
      </c>
      <c r="Z211" s="107">
        <f t="shared" ref="Z211" si="1038">Z141+Z176</f>
        <v>86320546</v>
      </c>
      <c r="AA211" s="107">
        <v>90134134</v>
      </c>
      <c r="AB211" s="107">
        <v>91379464</v>
      </c>
      <c r="AC211" s="107">
        <v>90146846</v>
      </c>
      <c r="AD211" s="107">
        <v>91183337</v>
      </c>
      <c r="AE211" s="107">
        <f t="shared" ref="AE211:AG212" si="1039">AE176+AE141</f>
        <v>93293487</v>
      </c>
      <c r="AF211" s="107">
        <f t="shared" si="1039"/>
        <v>96589402</v>
      </c>
      <c r="AG211" s="107">
        <f t="shared" si="1039"/>
        <v>99467646</v>
      </c>
      <c r="AH211" s="107">
        <f t="shared" ref="AH211:AJ211" si="1040">AH176+AH141</f>
        <v>97742124</v>
      </c>
      <c r="AI211" s="107">
        <f t="shared" si="1040"/>
        <v>101775005</v>
      </c>
      <c r="AJ211" s="107">
        <f t="shared" si="1040"/>
        <v>104718199</v>
      </c>
      <c r="AK211" s="107">
        <f t="shared" ref="AK211" si="1041">AK176+AK141</f>
        <v>106635662</v>
      </c>
    </row>
    <row r="212" spans="2:37" ht="12.9" customHeight="1">
      <c r="B212" s="106" t="s">
        <v>697</v>
      </c>
      <c r="C212" s="106" t="s">
        <v>698</v>
      </c>
      <c r="D212" s="107">
        <f t="shared" ref="D212:P212" si="1042">D142+D177</f>
        <v>64459283</v>
      </c>
      <c r="E212" s="107">
        <f t="shared" si="1042"/>
        <v>64204158</v>
      </c>
      <c r="F212" s="107">
        <f t="shared" si="1042"/>
        <v>64872511</v>
      </c>
      <c r="G212" s="107">
        <f t="shared" si="1042"/>
        <v>66933964</v>
      </c>
      <c r="H212" s="107">
        <f t="shared" si="1042"/>
        <v>68098123</v>
      </c>
      <c r="I212" s="107">
        <f t="shared" si="1042"/>
        <v>70466955</v>
      </c>
      <c r="J212" s="107">
        <f t="shared" si="1042"/>
        <v>70238006</v>
      </c>
      <c r="K212" s="107">
        <f t="shared" si="1042"/>
        <v>69976769</v>
      </c>
      <c r="L212" s="107">
        <f t="shared" si="1042"/>
        <v>69689921</v>
      </c>
      <c r="M212" s="107">
        <f t="shared" si="1042"/>
        <v>71304558</v>
      </c>
      <c r="N212" s="107">
        <f t="shared" si="1042"/>
        <v>71251663</v>
      </c>
      <c r="O212" s="107">
        <f t="shared" si="1042"/>
        <v>72082430</v>
      </c>
      <c r="P212" s="107">
        <f t="shared" si="1042"/>
        <v>73334510</v>
      </c>
      <c r="Q212" s="107">
        <v>72452907</v>
      </c>
      <c r="R212" s="107">
        <v>71601280</v>
      </c>
      <c r="S212" s="107">
        <v>77129170</v>
      </c>
      <c r="T212" s="107">
        <f t="shared" ref="T212" si="1043">T142+T177</f>
        <v>79070049</v>
      </c>
      <c r="U212" s="107">
        <v>78902441</v>
      </c>
      <c r="V212" s="107">
        <v>78624943</v>
      </c>
      <c r="W212" s="107">
        <v>76707307</v>
      </c>
      <c r="X212" s="107">
        <f t="shared" si="1037"/>
        <v>77416675</v>
      </c>
      <c r="Y212" s="107">
        <f t="shared" si="1037"/>
        <v>75842105</v>
      </c>
      <c r="Z212" s="107">
        <f t="shared" ref="Z212" si="1044">Z142+Z177</f>
        <v>77736274</v>
      </c>
      <c r="AA212" s="107">
        <v>80884544</v>
      </c>
      <c r="AB212" s="107">
        <v>81561463</v>
      </c>
      <c r="AC212" s="107">
        <v>80283120</v>
      </c>
      <c r="AD212" s="107">
        <v>80413628</v>
      </c>
      <c r="AE212" s="107">
        <f t="shared" si="1039"/>
        <v>82086768</v>
      </c>
      <c r="AF212" s="107">
        <f t="shared" si="1039"/>
        <v>84746073</v>
      </c>
      <c r="AG212" s="107">
        <f t="shared" si="1039"/>
        <v>87977820</v>
      </c>
      <c r="AH212" s="107">
        <f t="shared" ref="AH212:AJ212" si="1045">AH177+AH142</f>
        <v>85581200</v>
      </c>
      <c r="AI212" s="107">
        <f t="shared" si="1045"/>
        <v>88792028</v>
      </c>
      <c r="AJ212" s="107">
        <f t="shared" si="1045"/>
        <v>91585483</v>
      </c>
      <c r="AK212" s="107">
        <f t="shared" ref="AK212" si="1046">AK177+AK142</f>
        <v>94122069</v>
      </c>
    </row>
    <row r="213" spans="2:37">
      <c r="R213" s="86"/>
      <c r="S213" s="86"/>
    </row>
    <row r="214" spans="2:37">
      <c r="R214" s="86"/>
      <c r="S214" s="86"/>
    </row>
    <row r="215" spans="2:37">
      <c r="R215" s="86"/>
      <c r="S215" s="86"/>
    </row>
    <row r="216" spans="2:37">
      <c r="R216" s="86"/>
      <c r="S216" s="86"/>
    </row>
    <row r="217" spans="2:37">
      <c r="R217" s="86"/>
      <c r="S217" s="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D7BA-6468-469B-9A67-658A07BFD3D6}">
  <sheetPr>
    <tabColor rgb="FF002060"/>
  </sheetPr>
  <dimension ref="A1:AY39"/>
  <sheetViews>
    <sheetView zoomScaleNormal="100" workbookViewId="0">
      <pane xSplit="2" ySplit="3" topLeftCell="AS4" activePane="bottomRight" state="frozen"/>
      <selection pane="topRight" activeCell="AI51" sqref="AI51"/>
      <selection pane="bottomLeft" activeCell="AI51" sqref="AI51"/>
      <selection pane="bottomRight" activeCell="AY2" sqref="AY2"/>
    </sheetView>
  </sheetViews>
  <sheetFormatPr defaultColWidth="8.6640625" defaultRowHeight="11.5"/>
  <cols>
    <col min="1" max="2" width="50.6640625" style="2" customWidth="1"/>
    <col min="3" max="40" width="10.6640625" style="2" customWidth="1"/>
    <col min="41" max="42" width="8.6640625" style="2"/>
    <col min="43" max="44" width="10.44140625" style="2" customWidth="1"/>
    <col min="45" max="16384" width="8.6640625" style="2"/>
  </cols>
  <sheetData>
    <row r="1" spans="1:51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</row>
    <row r="2" spans="1:51" ht="12.9" customHeight="1" thickBot="1">
      <c r="C2" s="1" t="s">
        <v>80</v>
      </c>
      <c r="D2" s="1" t="s">
        <v>81</v>
      </c>
      <c r="E2" s="1" t="s">
        <v>82</v>
      </c>
      <c r="F2" s="1" t="s">
        <v>83</v>
      </c>
      <c r="G2" s="1" t="s">
        <v>84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89</v>
      </c>
      <c r="M2" s="1" t="s">
        <v>90</v>
      </c>
      <c r="N2" s="1" t="s">
        <v>91</v>
      </c>
      <c r="O2" s="1" t="s">
        <v>2</v>
      </c>
      <c r="P2" s="1" t="s">
        <v>92</v>
      </c>
      <c r="Q2" s="1" t="s">
        <v>93</v>
      </c>
      <c r="R2" s="1" t="s">
        <v>94</v>
      </c>
      <c r="S2" s="1" t="s">
        <v>6</v>
      </c>
      <c r="T2" s="1" t="s">
        <v>95</v>
      </c>
      <c r="U2" s="1" t="s">
        <v>96</v>
      </c>
      <c r="V2" s="1" t="s">
        <v>97</v>
      </c>
      <c r="W2" s="1" t="s">
        <v>10</v>
      </c>
      <c r="X2" s="1" t="s">
        <v>98</v>
      </c>
      <c r="Y2" s="1" t="s">
        <v>99</v>
      </c>
      <c r="Z2" s="1" t="s">
        <v>100</v>
      </c>
      <c r="AA2" s="1" t="s">
        <v>14</v>
      </c>
      <c r="AB2" s="1" t="s">
        <v>101</v>
      </c>
      <c r="AC2" s="1" t="s">
        <v>102</v>
      </c>
      <c r="AD2" s="1" t="s">
        <v>103</v>
      </c>
      <c r="AE2" s="1" t="s">
        <v>18</v>
      </c>
      <c r="AF2" s="1" t="s">
        <v>104</v>
      </c>
      <c r="AG2" s="1" t="s">
        <v>105</v>
      </c>
      <c r="AH2" s="1" t="s">
        <v>106</v>
      </c>
      <c r="AI2" s="1" t="s">
        <v>707</v>
      </c>
      <c r="AJ2" s="1" t="s">
        <v>22</v>
      </c>
      <c r="AK2" s="1" t="s">
        <v>107</v>
      </c>
      <c r="AL2" s="1" t="s">
        <v>108</v>
      </c>
      <c r="AM2" s="1" t="s">
        <v>109</v>
      </c>
      <c r="AN2" s="1" t="s">
        <v>26</v>
      </c>
      <c r="AO2" s="1" t="s">
        <v>110</v>
      </c>
      <c r="AP2" s="1" t="s">
        <v>111</v>
      </c>
      <c r="AQ2" s="1" t="s">
        <v>112</v>
      </c>
      <c r="AR2" s="1" t="s">
        <v>708</v>
      </c>
      <c r="AS2" s="1" t="s">
        <v>30</v>
      </c>
      <c r="AT2" s="1" t="s">
        <v>113</v>
      </c>
      <c r="AU2" s="1" t="s">
        <v>114</v>
      </c>
      <c r="AV2" s="1" t="s">
        <v>115</v>
      </c>
      <c r="AW2" s="1" t="s">
        <v>709</v>
      </c>
      <c r="AX2" s="1" t="s">
        <v>34</v>
      </c>
      <c r="AY2" s="1" t="s">
        <v>763</v>
      </c>
    </row>
    <row r="3" spans="1:51" ht="12.9" customHeight="1" thickBot="1">
      <c r="A3" s="1" t="s">
        <v>710</v>
      </c>
      <c r="B3" s="1" t="s">
        <v>711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  <c r="K3" s="1" t="s">
        <v>126</v>
      </c>
      <c r="L3" s="1" t="s">
        <v>127</v>
      </c>
      <c r="M3" s="1" t="s">
        <v>128</v>
      </c>
      <c r="N3" s="1" t="s">
        <v>129</v>
      </c>
      <c r="O3" s="1" t="s">
        <v>37</v>
      </c>
      <c r="P3" s="1" t="s">
        <v>130</v>
      </c>
      <c r="Q3" s="1" t="s">
        <v>131</v>
      </c>
      <c r="R3" s="1" t="s">
        <v>132</v>
      </c>
      <c r="S3" s="1" t="s">
        <v>41</v>
      </c>
      <c r="T3" s="1" t="s">
        <v>133</v>
      </c>
      <c r="U3" s="1" t="s">
        <v>134</v>
      </c>
      <c r="V3" s="1" t="s">
        <v>135</v>
      </c>
      <c r="W3" s="1" t="s">
        <v>45</v>
      </c>
      <c r="X3" s="1" t="s">
        <v>136</v>
      </c>
      <c r="Y3" s="1" t="s">
        <v>137</v>
      </c>
      <c r="Z3" s="1" t="s">
        <v>138</v>
      </c>
      <c r="AA3" s="1" t="s">
        <v>49</v>
      </c>
      <c r="AB3" s="1" t="s">
        <v>139</v>
      </c>
      <c r="AC3" s="1" t="s">
        <v>140</v>
      </c>
      <c r="AD3" s="1" t="s">
        <v>141</v>
      </c>
      <c r="AE3" s="1" t="s">
        <v>53</v>
      </c>
      <c r="AF3" s="1" t="s">
        <v>142</v>
      </c>
      <c r="AG3" s="1" t="s">
        <v>143</v>
      </c>
      <c r="AH3" s="1" t="s">
        <v>144</v>
      </c>
      <c r="AI3" s="1" t="s">
        <v>712</v>
      </c>
      <c r="AJ3" s="1" t="s">
        <v>57</v>
      </c>
      <c r="AK3" s="1" t="s">
        <v>145</v>
      </c>
      <c r="AL3" s="1" t="s">
        <v>146</v>
      </c>
      <c r="AM3" s="1" t="s">
        <v>147</v>
      </c>
      <c r="AN3" s="1" t="s">
        <v>61</v>
      </c>
      <c r="AO3" s="1" t="s">
        <v>148</v>
      </c>
      <c r="AP3" s="1" t="s">
        <v>149</v>
      </c>
      <c r="AQ3" s="1" t="s">
        <v>150</v>
      </c>
      <c r="AR3" s="1" t="s">
        <v>713</v>
      </c>
      <c r="AS3" s="1" t="s">
        <v>65</v>
      </c>
      <c r="AT3" s="1" t="s">
        <v>151</v>
      </c>
      <c r="AU3" s="1" t="s">
        <v>152</v>
      </c>
      <c r="AV3" s="1" t="s">
        <v>153</v>
      </c>
      <c r="AW3" s="1" t="s">
        <v>153</v>
      </c>
      <c r="AX3" s="1" t="s">
        <v>69</v>
      </c>
      <c r="AY3" s="1" t="s">
        <v>764</v>
      </c>
    </row>
    <row r="4" spans="1:51" s="25" customFormat="1" ht="12.9" customHeight="1">
      <c r="A4" s="19" t="s">
        <v>714</v>
      </c>
      <c r="B4" s="63" t="s">
        <v>715</v>
      </c>
      <c r="C4" s="54">
        <f>C5+C16</f>
        <v>3504481</v>
      </c>
      <c r="D4" s="54">
        <f t="shared" ref="D4:AG4" si="0">D5+D16</f>
        <v>3501910</v>
      </c>
      <c r="E4" s="54">
        <f t="shared" si="0"/>
        <v>3674432</v>
      </c>
      <c r="F4" s="54">
        <f t="shared" si="0"/>
        <v>3853305</v>
      </c>
      <c r="G4" s="54">
        <f t="shared" si="0"/>
        <v>4017326</v>
      </c>
      <c r="H4" s="54">
        <f t="shared" si="0"/>
        <v>6511264</v>
      </c>
      <c r="I4" s="54">
        <f t="shared" si="0"/>
        <v>5479930</v>
      </c>
      <c r="J4" s="54">
        <f t="shared" si="0"/>
        <v>6346932</v>
      </c>
      <c r="K4" s="54">
        <f t="shared" si="0"/>
        <v>6800704</v>
      </c>
      <c r="L4" s="54">
        <f t="shared" si="0"/>
        <v>6721461</v>
      </c>
      <c r="M4" s="54">
        <f t="shared" si="0"/>
        <v>6921552</v>
      </c>
      <c r="N4" s="54">
        <f t="shared" si="0"/>
        <v>7651277</v>
      </c>
      <c r="O4" s="54">
        <f t="shared" si="0"/>
        <v>7767791</v>
      </c>
      <c r="P4" s="54">
        <f t="shared" si="0"/>
        <v>7837581</v>
      </c>
      <c r="Q4" s="54">
        <f t="shared" si="0"/>
        <v>7830864</v>
      </c>
      <c r="R4" s="54">
        <f t="shared" si="0"/>
        <v>8156980</v>
      </c>
      <c r="S4" s="54">
        <f t="shared" si="0"/>
        <v>7874488</v>
      </c>
      <c r="T4" s="54">
        <f t="shared" si="0"/>
        <v>8054913</v>
      </c>
      <c r="U4" s="54">
        <f t="shared" si="0"/>
        <v>8189620</v>
      </c>
      <c r="V4" s="54">
        <f t="shared" si="0"/>
        <v>7998975</v>
      </c>
      <c r="W4" s="54">
        <f t="shared" si="0"/>
        <v>7768695</v>
      </c>
      <c r="X4" s="54">
        <f t="shared" si="0"/>
        <v>7572228</v>
      </c>
      <c r="Y4" s="54">
        <f t="shared" si="0"/>
        <v>7550271</v>
      </c>
      <c r="Z4" s="54">
        <f t="shared" si="0"/>
        <v>7658399</v>
      </c>
      <c r="AA4" s="54">
        <f t="shared" si="0"/>
        <v>7355076</v>
      </c>
      <c r="AB4" s="54">
        <f t="shared" si="0"/>
        <v>7218260</v>
      </c>
      <c r="AC4" s="54">
        <f t="shared" si="0"/>
        <v>7297459</v>
      </c>
      <c r="AD4" s="54">
        <f t="shared" si="0"/>
        <v>6997724</v>
      </c>
      <c r="AE4" s="54">
        <f t="shared" si="0"/>
        <v>7083833.1326121939</v>
      </c>
      <c r="AF4" s="54">
        <f t="shared" si="0"/>
        <v>6926486</v>
      </c>
      <c r="AG4" s="54">
        <f t="shared" si="0"/>
        <v>6829946</v>
      </c>
      <c r="AH4" s="54">
        <f t="shared" ref="AH4:AJ4" si="1">AH5+AH16</f>
        <v>6796637</v>
      </c>
      <c r="AI4" s="54">
        <f t="shared" si="1"/>
        <v>7555807</v>
      </c>
      <c r="AJ4" s="54">
        <f t="shared" si="1"/>
        <v>7228977</v>
      </c>
      <c r="AK4" s="54">
        <f t="shared" ref="AK4:AL4" si="2">AK5+AK16</f>
        <v>7233052</v>
      </c>
      <c r="AL4" s="54">
        <f t="shared" si="2"/>
        <v>8132583.0049099997</v>
      </c>
      <c r="AM4" s="54">
        <v>8855047</v>
      </c>
      <c r="AN4" s="54">
        <v>8837093</v>
      </c>
      <c r="AO4" s="54">
        <v>8797669</v>
      </c>
      <c r="AP4" s="54">
        <v>8788433</v>
      </c>
      <c r="AQ4" s="54">
        <v>9417913</v>
      </c>
      <c r="AR4" s="54">
        <v>9741870</v>
      </c>
      <c r="AS4" s="54">
        <v>9873922</v>
      </c>
      <c r="AT4" s="54">
        <v>9930007</v>
      </c>
      <c r="AU4" s="54">
        <v>10507222.973999999</v>
      </c>
      <c r="AV4" s="54">
        <v>10515442</v>
      </c>
      <c r="AW4" s="54">
        <v>11161490</v>
      </c>
      <c r="AX4" s="54">
        <v>10957875</v>
      </c>
      <c r="AY4" s="54">
        <v>11058658</v>
      </c>
    </row>
    <row r="5" spans="1:51" ht="12.9" customHeight="1">
      <c r="A5" s="69" t="s">
        <v>716</v>
      </c>
      <c r="B5" s="69" t="s">
        <v>717</v>
      </c>
      <c r="C5" s="65">
        <v>2805570</v>
      </c>
      <c r="D5" s="65">
        <v>2804134</v>
      </c>
      <c r="E5" s="65">
        <v>2978413</v>
      </c>
      <c r="F5" s="65">
        <f t="shared" ref="F5" si="3">SUM(F6:F15)</f>
        <v>2975899</v>
      </c>
      <c r="G5" s="65">
        <v>3141995</v>
      </c>
      <c r="H5" s="65">
        <v>5384672</v>
      </c>
      <c r="I5" s="65">
        <v>4572519</v>
      </c>
      <c r="J5" s="65">
        <f t="shared" ref="J5:O5" si="4">SUM(J6:J15)</f>
        <v>5253547</v>
      </c>
      <c r="K5" s="65">
        <f t="shared" si="4"/>
        <v>5735705</v>
      </c>
      <c r="L5" s="65">
        <f t="shared" si="4"/>
        <v>5686375</v>
      </c>
      <c r="M5" s="65">
        <f t="shared" si="4"/>
        <v>5919574</v>
      </c>
      <c r="N5" s="65">
        <f t="shared" si="4"/>
        <v>6088277</v>
      </c>
      <c r="O5" s="65">
        <f t="shared" si="4"/>
        <v>6091694</v>
      </c>
      <c r="P5" s="65">
        <v>6197748</v>
      </c>
      <c r="Q5" s="65">
        <f t="shared" ref="Q5:AH5" si="5">SUM(Q6:Q15)</f>
        <v>6230149</v>
      </c>
      <c r="R5" s="65">
        <f t="shared" si="5"/>
        <v>6594281</v>
      </c>
      <c r="S5" s="65">
        <f t="shared" si="5"/>
        <v>6349214</v>
      </c>
      <c r="T5" s="65">
        <f t="shared" si="5"/>
        <v>6569462</v>
      </c>
      <c r="U5" s="65">
        <f t="shared" si="5"/>
        <v>6745863</v>
      </c>
      <c r="V5" s="65">
        <f t="shared" si="5"/>
        <v>6656743</v>
      </c>
      <c r="W5" s="65">
        <f t="shared" si="5"/>
        <v>6476598</v>
      </c>
      <c r="X5" s="65">
        <f t="shared" si="5"/>
        <v>6331773</v>
      </c>
      <c r="Y5" s="65">
        <f t="shared" si="5"/>
        <v>6361540</v>
      </c>
      <c r="Z5" s="65">
        <f t="shared" si="5"/>
        <v>6545217</v>
      </c>
      <c r="AA5" s="65">
        <f t="shared" si="5"/>
        <v>6329616</v>
      </c>
      <c r="AB5" s="65">
        <f t="shared" si="5"/>
        <v>6269867</v>
      </c>
      <c r="AC5" s="65">
        <f t="shared" si="5"/>
        <v>6425584</v>
      </c>
      <c r="AD5" s="65">
        <f t="shared" si="5"/>
        <v>6199997</v>
      </c>
      <c r="AE5" s="65">
        <f t="shared" si="5"/>
        <v>6350653.1326121939</v>
      </c>
      <c r="AF5" s="65">
        <f t="shared" si="5"/>
        <v>6253982</v>
      </c>
      <c r="AG5" s="65">
        <f t="shared" si="5"/>
        <v>6197571</v>
      </c>
      <c r="AH5" s="65">
        <f t="shared" si="5"/>
        <v>6228916</v>
      </c>
      <c r="AI5" s="65">
        <f t="shared" ref="AI5:AJ5" si="6">SUM(AI6:AI15)</f>
        <v>6988086</v>
      </c>
      <c r="AJ5" s="65">
        <f t="shared" si="6"/>
        <v>6711032</v>
      </c>
      <c r="AK5" s="65">
        <f t="shared" ref="AK5:AM5" si="7">SUM(AK6:AK15)</f>
        <v>6781148</v>
      </c>
      <c r="AL5" s="65">
        <f t="shared" si="7"/>
        <v>7733033.0049099997</v>
      </c>
      <c r="AM5" s="65">
        <f t="shared" si="7"/>
        <v>8521012</v>
      </c>
      <c r="AN5" s="65">
        <f t="shared" ref="AN5:AO5" si="8">SUM(AN6:AN15)</f>
        <v>8589960</v>
      </c>
      <c r="AO5" s="65">
        <f t="shared" si="8"/>
        <v>8591408</v>
      </c>
      <c r="AP5" s="65">
        <f t="shared" ref="AP5:AQ5" si="9">SUM(AP6:AP15)</f>
        <v>8618854</v>
      </c>
      <c r="AQ5" s="65">
        <f t="shared" si="9"/>
        <v>9417913</v>
      </c>
      <c r="AR5" s="65">
        <f t="shared" ref="AR5:AS5" si="10">SUM(AR6:AR15)</f>
        <v>9741870</v>
      </c>
      <c r="AS5" s="65">
        <f t="shared" si="10"/>
        <v>9873922</v>
      </c>
      <c r="AT5" s="65">
        <f t="shared" ref="AT5:AU5" si="11">SUM(AT6:AT15)</f>
        <v>9930007</v>
      </c>
      <c r="AU5" s="65">
        <f t="shared" si="11"/>
        <v>10507222.973999999</v>
      </c>
      <c r="AV5" s="65">
        <f t="shared" ref="AV5:AX5" si="12">SUM(AV6:AV15)</f>
        <v>10515442</v>
      </c>
      <c r="AW5" s="65">
        <f t="shared" ref="AW5" si="13">SUM(AW6:AW15)</f>
        <v>11161490</v>
      </c>
      <c r="AX5" s="65">
        <f t="shared" si="12"/>
        <v>10957875</v>
      </c>
      <c r="AY5" s="65">
        <f t="shared" ref="AY5" si="14">SUM(AY6:AY15)</f>
        <v>11058658</v>
      </c>
    </row>
    <row r="6" spans="1:51" ht="12.9" customHeight="1">
      <c r="A6" s="68" t="s">
        <v>718</v>
      </c>
      <c r="B6" s="68" t="s">
        <v>719</v>
      </c>
      <c r="C6" s="116" t="s">
        <v>325</v>
      </c>
      <c r="D6" s="116" t="s">
        <v>325</v>
      </c>
      <c r="E6" s="116" t="s">
        <v>325</v>
      </c>
      <c r="F6" s="116">
        <v>727075</v>
      </c>
      <c r="G6" s="116" t="s">
        <v>325</v>
      </c>
      <c r="H6" s="116" t="s">
        <v>325</v>
      </c>
      <c r="I6" s="116" t="s">
        <v>325</v>
      </c>
      <c r="J6" s="116">
        <v>1292578</v>
      </c>
      <c r="K6" s="116">
        <v>1292578</v>
      </c>
      <c r="L6" s="116">
        <v>1292578</v>
      </c>
      <c r="M6" s="116">
        <v>1292578</v>
      </c>
      <c r="N6" s="116">
        <v>1292636</v>
      </c>
      <c r="O6" s="116">
        <v>1292788</v>
      </c>
      <c r="P6" s="116">
        <v>1304587</v>
      </c>
      <c r="Q6" s="116">
        <v>1292578</v>
      </c>
      <c r="R6" s="116">
        <v>1305187</v>
      </c>
      <c r="S6" s="116">
        <v>1305540</v>
      </c>
      <c r="T6" s="116">
        <v>1305540</v>
      </c>
      <c r="U6" s="116">
        <v>1305540</v>
      </c>
      <c r="V6" s="116">
        <v>1305540</v>
      </c>
      <c r="W6" s="116">
        <v>1305540</v>
      </c>
      <c r="X6" s="116">
        <v>1305540</v>
      </c>
      <c r="Y6" s="116">
        <v>1305540</v>
      </c>
      <c r="Z6" s="116">
        <v>1305540</v>
      </c>
      <c r="AA6" s="116">
        <v>1305540</v>
      </c>
      <c r="AB6" s="116">
        <v>1305540</v>
      </c>
      <c r="AC6" s="116">
        <v>1305540</v>
      </c>
      <c r="AD6" s="116">
        <v>1305540</v>
      </c>
      <c r="AE6" s="116">
        <v>1305540</v>
      </c>
      <c r="AF6" s="116">
        <v>1305540</v>
      </c>
      <c r="AG6" s="116">
        <v>1305540</v>
      </c>
      <c r="AH6" s="116">
        <v>1305540</v>
      </c>
      <c r="AI6" s="116">
        <v>1305540</v>
      </c>
      <c r="AJ6" s="116">
        <v>1305540</v>
      </c>
      <c r="AK6" s="116">
        <v>1305540</v>
      </c>
      <c r="AL6" s="116">
        <v>1305540</v>
      </c>
      <c r="AM6" s="116">
        <v>1305540</v>
      </c>
      <c r="AN6" s="116">
        <v>1305540</v>
      </c>
      <c r="AO6" s="116">
        <v>1305540</v>
      </c>
      <c r="AP6" s="116">
        <v>1305540</v>
      </c>
      <c r="AQ6" s="116">
        <v>1305540</v>
      </c>
      <c r="AR6" s="116">
        <v>1305540</v>
      </c>
      <c r="AS6" s="116">
        <v>1305540</v>
      </c>
      <c r="AT6" s="116">
        <v>1305540</v>
      </c>
      <c r="AU6" s="116">
        <v>1305540</v>
      </c>
      <c r="AV6" s="116">
        <v>1305540</v>
      </c>
      <c r="AW6" s="116">
        <v>1305540</v>
      </c>
      <c r="AX6" s="116">
        <v>1305540</v>
      </c>
      <c r="AY6" s="116">
        <v>1305540</v>
      </c>
    </row>
    <row r="7" spans="1:51" ht="12.9" customHeight="1">
      <c r="A7" s="68" t="s">
        <v>720</v>
      </c>
      <c r="B7" s="68" t="s">
        <v>233</v>
      </c>
      <c r="C7" s="116" t="s">
        <v>325</v>
      </c>
      <c r="D7" s="116" t="s">
        <v>325</v>
      </c>
      <c r="E7" s="116" t="s">
        <v>325</v>
      </c>
      <c r="F7" s="116">
        <v>2280668</v>
      </c>
      <c r="G7" s="116" t="s">
        <v>325</v>
      </c>
      <c r="H7" s="116" t="s">
        <v>325</v>
      </c>
      <c r="I7" s="116" t="s">
        <v>325</v>
      </c>
      <c r="J7" s="116">
        <v>4184953</v>
      </c>
      <c r="K7" s="116">
        <v>4184953</v>
      </c>
      <c r="L7" s="116">
        <v>4802171</v>
      </c>
      <c r="M7" s="116">
        <v>4817330</v>
      </c>
      <c r="N7" s="116">
        <v>4817483</v>
      </c>
      <c r="O7" s="116">
        <v>4829918</v>
      </c>
      <c r="P7" s="116">
        <v>5380995</v>
      </c>
      <c r="Q7" s="116">
        <v>5312872</v>
      </c>
      <c r="R7" s="116">
        <v>5380995</v>
      </c>
      <c r="S7" s="116">
        <v>5382819</v>
      </c>
      <c r="T7" s="116">
        <v>5388926</v>
      </c>
      <c r="U7" s="116">
        <v>5388926</v>
      </c>
      <c r="V7" s="116">
        <v>5388926</v>
      </c>
      <c r="W7" s="116">
        <v>5388926</v>
      </c>
      <c r="X7" s="116">
        <v>5395195</v>
      </c>
      <c r="Y7" s="116">
        <v>5395195</v>
      </c>
      <c r="Z7" s="116">
        <v>5395195</v>
      </c>
      <c r="AA7" s="116">
        <v>5395195</v>
      </c>
      <c r="AB7" s="116">
        <v>5399229</v>
      </c>
      <c r="AC7" s="116">
        <v>5399229</v>
      </c>
      <c r="AD7" s="116">
        <v>5399229</v>
      </c>
      <c r="AE7" s="116">
        <v>5399229</v>
      </c>
      <c r="AF7" s="116">
        <v>5401470</v>
      </c>
      <c r="AG7" s="116">
        <v>5401470</v>
      </c>
      <c r="AH7" s="116">
        <v>5401470</v>
      </c>
      <c r="AI7" s="116">
        <v>5401470</v>
      </c>
      <c r="AJ7" s="116">
        <v>5401470</v>
      </c>
      <c r="AK7" s="116">
        <v>6020705</v>
      </c>
      <c r="AL7" s="116">
        <v>6020705</v>
      </c>
      <c r="AM7" s="116">
        <v>6020705</v>
      </c>
      <c r="AN7" s="116">
        <v>6020705</v>
      </c>
      <c r="AO7" s="116">
        <v>7431101</v>
      </c>
      <c r="AP7" s="116">
        <v>7431101</v>
      </c>
      <c r="AQ7" s="116">
        <v>7431101</v>
      </c>
      <c r="AR7" s="116">
        <v>7431101</v>
      </c>
      <c r="AS7" s="116">
        <v>7431101</v>
      </c>
      <c r="AT7" s="116">
        <v>8648809</v>
      </c>
      <c r="AU7" s="116">
        <v>8648809</v>
      </c>
      <c r="AV7" s="116">
        <v>8648809</v>
      </c>
      <c r="AW7" s="116">
        <v>8648809</v>
      </c>
      <c r="AX7" s="116">
        <v>8648809</v>
      </c>
      <c r="AY7" s="116">
        <v>9893603</v>
      </c>
    </row>
    <row r="8" spans="1:51" ht="12.9" customHeight="1">
      <c r="A8" s="68" t="s">
        <v>721</v>
      </c>
      <c r="B8" s="68" t="s">
        <v>722</v>
      </c>
      <c r="C8" s="116" t="s">
        <v>325</v>
      </c>
      <c r="D8" s="116" t="s">
        <v>325</v>
      </c>
      <c r="E8" s="116" t="s">
        <v>325</v>
      </c>
      <c r="F8" s="116">
        <v>187544</v>
      </c>
      <c r="G8" s="116" t="s">
        <v>325</v>
      </c>
      <c r="H8" s="116" t="s">
        <v>325</v>
      </c>
      <c r="I8" s="116" t="s">
        <v>325</v>
      </c>
      <c r="J8" s="116">
        <v>184894</v>
      </c>
      <c r="K8" s="116">
        <v>184894</v>
      </c>
      <c r="L8" s="116">
        <v>184894</v>
      </c>
      <c r="M8" s="116">
        <v>184952</v>
      </c>
      <c r="N8" s="116">
        <v>184894</v>
      </c>
      <c r="O8" s="116">
        <v>184894</v>
      </c>
      <c r="P8" s="116">
        <v>185494</v>
      </c>
      <c r="Q8" s="116">
        <v>184894</v>
      </c>
      <c r="R8" s="116">
        <v>184284</v>
      </c>
      <c r="S8" s="116">
        <v>184284</v>
      </c>
      <c r="T8" s="116">
        <v>184284</v>
      </c>
      <c r="U8" s="116">
        <v>184284</v>
      </c>
      <c r="V8" s="116">
        <v>179505</v>
      </c>
      <c r="W8" s="116">
        <v>179505</v>
      </c>
      <c r="X8" s="116">
        <v>179505</v>
      </c>
      <c r="Y8" s="116">
        <v>179505</v>
      </c>
      <c r="Z8" s="116">
        <v>174448</v>
      </c>
      <c r="AA8" s="116">
        <v>174448</v>
      </c>
      <c r="AB8" s="116">
        <v>174448</v>
      </c>
      <c r="AC8" s="116">
        <v>174448</v>
      </c>
      <c r="AD8" s="116">
        <v>174448</v>
      </c>
      <c r="AE8" s="116">
        <v>174448</v>
      </c>
      <c r="AF8" s="116">
        <v>174448</v>
      </c>
      <c r="AG8" s="116">
        <v>174448</v>
      </c>
      <c r="AH8" s="116">
        <v>174448</v>
      </c>
      <c r="AI8" s="116">
        <v>174447</v>
      </c>
      <c r="AJ8" s="116">
        <v>174447</v>
      </c>
      <c r="AK8" s="116">
        <v>174447</v>
      </c>
      <c r="AL8" s="116">
        <v>174447</v>
      </c>
      <c r="AM8" s="116">
        <v>174447</v>
      </c>
      <c r="AN8" s="116">
        <v>174447</v>
      </c>
      <c r="AO8" s="116">
        <v>174447</v>
      </c>
      <c r="AP8" s="116">
        <v>174447</v>
      </c>
      <c r="AQ8" s="116">
        <v>174447</v>
      </c>
      <c r="AR8" s="116">
        <v>174447</v>
      </c>
      <c r="AS8" s="116">
        <v>174447</v>
      </c>
      <c r="AT8" s="116">
        <v>174447</v>
      </c>
      <c r="AU8" s="116">
        <v>174447</v>
      </c>
      <c r="AV8" s="116">
        <v>174447</v>
      </c>
      <c r="AW8" s="116">
        <v>174447</v>
      </c>
      <c r="AX8" s="116">
        <v>174447</v>
      </c>
      <c r="AY8" s="116">
        <v>174447</v>
      </c>
    </row>
    <row r="9" spans="1:51" ht="12.9" customHeight="1">
      <c r="A9" s="68" t="s">
        <v>723</v>
      </c>
      <c r="B9" s="68" t="s">
        <v>724</v>
      </c>
      <c r="C9" s="116" t="s">
        <v>325</v>
      </c>
      <c r="D9" s="116" t="s">
        <v>325</v>
      </c>
      <c r="E9" s="116" t="s">
        <v>325</v>
      </c>
      <c r="F9" s="116">
        <v>178682</v>
      </c>
      <c r="G9" s="116" t="s">
        <v>325</v>
      </c>
      <c r="H9" s="116" t="s">
        <v>325</v>
      </c>
      <c r="I9" s="116" t="s">
        <v>325</v>
      </c>
      <c r="J9" s="116">
        <v>161466</v>
      </c>
      <c r="K9" s="116">
        <v>617218</v>
      </c>
      <c r="L9" s="116">
        <v>0</v>
      </c>
      <c r="M9" s="116">
        <v>167284</v>
      </c>
      <c r="N9" s="116">
        <v>366348</v>
      </c>
      <c r="O9" s="116">
        <v>366348</v>
      </c>
      <c r="P9" s="116">
        <v>0</v>
      </c>
      <c r="Q9" s="116">
        <v>169656</v>
      </c>
      <c r="R9" s="116">
        <v>539099</v>
      </c>
      <c r="S9" s="116">
        <v>539099</v>
      </c>
      <c r="T9" s="116">
        <v>0</v>
      </c>
      <c r="U9" s="116">
        <v>169889</v>
      </c>
      <c r="V9" s="116">
        <v>169889</v>
      </c>
      <c r="W9" s="116">
        <v>273533</v>
      </c>
      <c r="X9" s="116">
        <v>-523871</v>
      </c>
      <c r="Y9" s="116">
        <v>-433008</v>
      </c>
      <c r="Z9" s="116">
        <v>-318975</v>
      </c>
      <c r="AA9" s="116">
        <v>0</v>
      </c>
      <c r="AB9" s="116">
        <v>0</v>
      </c>
      <c r="AC9" s="116">
        <v>229523</v>
      </c>
      <c r="AD9" s="116">
        <v>229523</v>
      </c>
      <c r="AE9" s="116">
        <v>473616</v>
      </c>
      <c r="AF9" s="116">
        <v>0</v>
      </c>
      <c r="AG9" s="116">
        <v>0</v>
      </c>
      <c r="AH9" s="116">
        <v>0</v>
      </c>
      <c r="AI9" s="116">
        <v>683512</v>
      </c>
      <c r="AJ9" s="116">
        <v>683512</v>
      </c>
      <c r="AK9" s="116">
        <v>0</v>
      </c>
      <c r="AL9" s="116">
        <v>872368</v>
      </c>
      <c r="AM9" s="116">
        <v>1451099</v>
      </c>
      <c r="AN9" s="116">
        <v>1451099</v>
      </c>
      <c r="AO9" s="116">
        <v>0</v>
      </c>
      <c r="AP9" s="116">
        <v>0</v>
      </c>
      <c r="AQ9" s="116">
        <v>925473</v>
      </c>
      <c r="AR9" s="116">
        <v>1243278</v>
      </c>
      <c r="AS9" s="116">
        <v>1243278</v>
      </c>
      <c r="AT9" s="116">
        <v>0</v>
      </c>
      <c r="AU9" s="116">
        <v>557943</v>
      </c>
      <c r="AV9" s="116">
        <v>557943</v>
      </c>
      <c r="AW9" s="116">
        <v>1199353</v>
      </c>
      <c r="AX9" s="116">
        <v>1199353</v>
      </c>
      <c r="AY9" s="116">
        <v>0</v>
      </c>
    </row>
    <row r="10" spans="1:51" ht="12.9" customHeight="1">
      <c r="A10" s="68" t="s">
        <v>725</v>
      </c>
      <c r="B10" s="68" t="s">
        <v>241</v>
      </c>
      <c r="C10" s="116" t="s">
        <v>325</v>
      </c>
      <c r="D10" s="116" t="s">
        <v>325</v>
      </c>
      <c r="E10" s="116" t="s">
        <v>325</v>
      </c>
      <c r="F10" s="116" t="s">
        <v>325</v>
      </c>
      <c r="G10" s="116" t="s">
        <v>325</v>
      </c>
      <c r="H10" s="116" t="s">
        <v>325</v>
      </c>
      <c r="I10" s="116" t="s">
        <v>325</v>
      </c>
      <c r="J10" s="116">
        <v>0</v>
      </c>
      <c r="K10" s="116">
        <v>-53607</v>
      </c>
      <c r="L10" s="116" t="s">
        <v>325</v>
      </c>
      <c r="M10" s="116" t="s">
        <v>325</v>
      </c>
      <c r="N10" s="116">
        <v>-63514</v>
      </c>
      <c r="O10" s="116">
        <v>-96332</v>
      </c>
      <c r="P10" s="116">
        <v>0</v>
      </c>
      <c r="Q10" s="116">
        <v>-956433</v>
      </c>
      <c r="R10" s="116">
        <v>-1151445</v>
      </c>
      <c r="S10" s="116">
        <v>-1160237</v>
      </c>
      <c r="T10" s="116">
        <v>-435075</v>
      </c>
      <c r="U10" s="116">
        <v>-435075</v>
      </c>
      <c r="V10" s="116">
        <v>-435075</v>
      </c>
      <c r="W10" s="116">
        <v>-453252</v>
      </c>
      <c r="X10" s="116">
        <v>-192483</v>
      </c>
      <c r="Y10" s="116">
        <v>-192483</v>
      </c>
      <c r="Z10" s="116">
        <v>-192483</v>
      </c>
      <c r="AA10" s="116">
        <v>-510969</v>
      </c>
      <c r="AB10" s="116">
        <v>-515261</v>
      </c>
      <c r="AC10" s="116">
        <v>-530645</v>
      </c>
      <c r="AD10" s="116">
        <v>-530645</v>
      </c>
      <c r="AE10" s="116">
        <v>-496322</v>
      </c>
      <c r="AF10" s="116">
        <v>-59270</v>
      </c>
      <c r="AG10" s="116">
        <v>-59270</v>
      </c>
      <c r="AH10" s="116">
        <v>-59270</v>
      </c>
      <c r="AI10" s="116">
        <v>-59270</v>
      </c>
      <c r="AJ10" s="116">
        <v>-59282</v>
      </c>
      <c r="AK10" s="116">
        <v>5006</v>
      </c>
      <c r="AL10" s="116">
        <v>5006</v>
      </c>
      <c r="AM10" s="116">
        <v>5006</v>
      </c>
      <c r="AN10" s="116">
        <v>5006</v>
      </c>
      <c r="AO10" s="116">
        <v>48421</v>
      </c>
      <c r="AP10" s="116">
        <v>48421</v>
      </c>
      <c r="AQ10" s="116">
        <v>48421</v>
      </c>
      <c r="AR10" s="116">
        <v>48421</v>
      </c>
      <c r="AS10" s="116">
        <v>48421</v>
      </c>
      <c r="AT10" s="116">
        <v>74381</v>
      </c>
      <c r="AU10" s="116">
        <v>74380.974000000104</v>
      </c>
      <c r="AV10" s="116">
        <v>78455</v>
      </c>
      <c r="AW10" s="116">
        <v>78455</v>
      </c>
      <c r="AX10" s="116">
        <v>78070</v>
      </c>
      <c r="AY10" s="116">
        <v>32628</v>
      </c>
    </row>
    <row r="11" spans="1:51" ht="12.9" customHeight="1">
      <c r="A11" s="68" t="s">
        <v>726</v>
      </c>
      <c r="B11" s="68" t="s">
        <v>727</v>
      </c>
      <c r="C11" s="116" t="s">
        <v>325</v>
      </c>
      <c r="D11" s="116" t="s">
        <v>325</v>
      </c>
      <c r="E11" s="116" t="s">
        <v>325</v>
      </c>
      <c r="F11" s="116">
        <v>-12901</v>
      </c>
      <c r="G11" s="116" t="s">
        <v>325</v>
      </c>
      <c r="H11" s="116" t="s">
        <v>325</v>
      </c>
      <c r="I11" s="116" t="s">
        <v>325</v>
      </c>
      <c r="J11" s="116">
        <v>-80043</v>
      </c>
      <c r="K11" s="116">
        <v>-497613</v>
      </c>
      <c r="L11" s="116">
        <v>-40823</v>
      </c>
      <c r="M11" s="116">
        <v>-18916</v>
      </c>
      <c r="N11" s="116">
        <v>-14357</v>
      </c>
      <c r="O11" s="116">
        <v>-6112</v>
      </c>
      <c r="P11" s="116">
        <v>-7801</v>
      </c>
      <c r="Q11" s="116">
        <v>-8364</v>
      </c>
      <c r="R11" s="116">
        <v>-5937</v>
      </c>
      <c r="S11" s="116">
        <v>-55714</v>
      </c>
      <c r="T11" s="116">
        <v>-6585</v>
      </c>
      <c r="U11" s="116">
        <v>-6489</v>
      </c>
      <c r="V11" s="116">
        <v>-6105</v>
      </c>
      <c r="W11" s="116">
        <v>-115994</v>
      </c>
      <c r="X11" s="116">
        <v>-25637</v>
      </c>
      <c r="Y11" s="116">
        <v>-9058</v>
      </c>
      <c r="Z11" s="116">
        <v>-12553</v>
      </c>
      <c r="AA11" s="116">
        <v>-12355</v>
      </c>
      <c r="AB11" s="116">
        <v>-33007</v>
      </c>
      <c r="AC11" s="116">
        <v>-36783</v>
      </c>
      <c r="AD11" s="116">
        <v>-99774</v>
      </c>
      <c r="AE11" s="116">
        <v>-206649</v>
      </c>
      <c r="AF11" s="116">
        <v>-306880</v>
      </c>
      <c r="AG11" s="116">
        <v>-306944</v>
      </c>
      <c r="AH11" s="116">
        <v>-291830</v>
      </c>
      <c r="AI11" s="116">
        <v>-291830</v>
      </c>
      <c r="AJ11" s="116">
        <v>-215393</v>
      </c>
      <c r="AK11" s="116">
        <v>-194306</v>
      </c>
      <c r="AL11" s="116">
        <v>-191878</v>
      </c>
      <c r="AM11" s="116">
        <v>-163231</v>
      </c>
      <c r="AN11" s="116">
        <v>-130247</v>
      </c>
      <c r="AO11" s="116">
        <v>-128223</v>
      </c>
      <c r="AP11" s="116">
        <v>-148969</v>
      </c>
      <c r="AQ11" s="116">
        <v>-187076</v>
      </c>
      <c r="AR11" s="116">
        <v>-187076</v>
      </c>
      <c r="AS11" s="116">
        <v>-153963</v>
      </c>
      <c r="AT11" s="116">
        <v>-156056</v>
      </c>
      <c r="AU11" s="116">
        <v>-134760</v>
      </c>
      <c r="AV11" s="116">
        <v>-139524</v>
      </c>
      <c r="AW11" s="116">
        <v>-139524</v>
      </c>
      <c r="AX11" s="116">
        <v>-197615</v>
      </c>
      <c r="AY11" s="116">
        <v>-150800</v>
      </c>
    </row>
    <row r="12" spans="1:51" ht="12.9" customHeight="1">
      <c r="A12" s="68" t="s">
        <v>728</v>
      </c>
      <c r="B12" s="68" t="s">
        <v>729</v>
      </c>
      <c r="C12" s="116" t="s">
        <v>325</v>
      </c>
      <c r="D12" s="116" t="s">
        <v>325</v>
      </c>
      <c r="E12" s="116" t="s">
        <v>325</v>
      </c>
      <c r="F12" s="116">
        <v>-381353</v>
      </c>
      <c r="G12" s="116" t="s">
        <v>325</v>
      </c>
      <c r="H12" s="116" t="s">
        <v>325</v>
      </c>
      <c r="I12" s="116" t="s">
        <v>325</v>
      </c>
      <c r="J12" s="116">
        <v>-482024</v>
      </c>
      <c r="K12" s="116">
        <v>14690</v>
      </c>
      <c r="L12" s="116">
        <v>-512299</v>
      </c>
      <c r="M12" s="116">
        <v>-492797</v>
      </c>
      <c r="N12" s="116">
        <v>-516122</v>
      </c>
      <c r="O12" s="116">
        <v>-511316</v>
      </c>
      <c r="P12" s="116">
        <v>-518992</v>
      </c>
      <c r="Q12" s="116">
        <v>-514195</v>
      </c>
      <c r="R12" s="116">
        <v>-539273</v>
      </c>
      <c r="S12" s="116">
        <v>-535897</v>
      </c>
      <c r="T12" s="116">
        <v>-538457</v>
      </c>
      <c r="U12" s="116">
        <v>-540434</v>
      </c>
      <c r="V12" s="116">
        <v>-544348</v>
      </c>
      <c r="W12" s="116">
        <v>-542025</v>
      </c>
      <c r="X12" s="116">
        <v>-472170</v>
      </c>
      <c r="Y12" s="116">
        <v>-427448</v>
      </c>
      <c r="Z12" s="116">
        <v>-304819</v>
      </c>
      <c r="AA12" s="116">
        <v>-288047</v>
      </c>
      <c r="AB12" s="116">
        <v>-292098</v>
      </c>
      <c r="AC12" s="116">
        <v>-309278</v>
      </c>
      <c r="AD12" s="116">
        <v>-307806</v>
      </c>
      <c r="AE12" s="116">
        <v>-292358</v>
      </c>
      <c r="AF12" s="116">
        <v>-296267</v>
      </c>
      <c r="AG12" s="116">
        <v>-312428</v>
      </c>
      <c r="AH12" s="116">
        <v>-305826</v>
      </c>
      <c r="AI12" s="116">
        <v>-305826</v>
      </c>
      <c r="AJ12" s="116">
        <v>-313494</v>
      </c>
      <c r="AK12" s="116">
        <v>-305031</v>
      </c>
      <c r="AL12" s="116">
        <v>-323129</v>
      </c>
      <c r="AM12" s="116">
        <v>-345707</v>
      </c>
      <c r="AN12" s="116">
        <v>-365962</v>
      </c>
      <c r="AO12" s="116">
        <v>-383111</v>
      </c>
      <c r="AP12" s="116">
        <v>-404244</v>
      </c>
      <c r="AQ12" s="116">
        <v>-427912</v>
      </c>
      <c r="AR12" s="116">
        <v>-427912</v>
      </c>
      <c r="AS12" s="116">
        <v>-348616</v>
      </c>
      <c r="AT12" s="116">
        <v>-366858</v>
      </c>
      <c r="AU12" s="116">
        <v>-398974</v>
      </c>
      <c r="AV12" s="116">
        <v>-449910</v>
      </c>
      <c r="AW12" s="116">
        <v>-449910</v>
      </c>
      <c r="AX12" s="116">
        <v>-473548</v>
      </c>
      <c r="AY12" s="116">
        <v>-494433</v>
      </c>
    </row>
    <row r="13" spans="1:51" ht="12.9" customHeight="1">
      <c r="A13" s="68" t="s">
        <v>730</v>
      </c>
      <c r="B13" s="68" t="s">
        <v>731</v>
      </c>
      <c r="C13" s="116" t="s">
        <v>325</v>
      </c>
      <c r="D13" s="116" t="s">
        <v>325</v>
      </c>
      <c r="E13" s="116" t="s">
        <v>325</v>
      </c>
      <c r="F13" s="116">
        <v>1790</v>
      </c>
      <c r="G13" s="116" t="s">
        <v>325</v>
      </c>
      <c r="H13" s="116" t="s">
        <v>325</v>
      </c>
      <c r="I13" s="116" t="s">
        <v>325</v>
      </c>
      <c r="J13" s="116">
        <v>1867</v>
      </c>
      <c r="K13" s="116" t="s">
        <v>325</v>
      </c>
      <c r="L13" s="116">
        <v>5011</v>
      </c>
      <c r="M13" s="116">
        <v>27505</v>
      </c>
      <c r="N13" s="116">
        <v>42337</v>
      </c>
      <c r="O13" s="116">
        <v>110221</v>
      </c>
      <c r="P13" s="116">
        <v>75034</v>
      </c>
      <c r="Q13" s="116">
        <v>61520</v>
      </c>
      <c r="R13" s="116">
        <v>39196</v>
      </c>
      <c r="S13" s="116">
        <v>15954</v>
      </c>
      <c r="T13" s="116">
        <v>28472</v>
      </c>
      <c r="U13" s="116">
        <v>31864</v>
      </c>
      <c r="V13" s="116">
        <v>42538</v>
      </c>
      <c r="W13" s="116">
        <v>43646</v>
      </c>
      <c r="X13" s="116">
        <v>58989</v>
      </c>
      <c r="Y13" s="116">
        <v>63650</v>
      </c>
      <c r="Z13" s="116">
        <v>72517</v>
      </c>
      <c r="AA13" s="116">
        <v>80928</v>
      </c>
      <c r="AB13" s="116">
        <v>72615</v>
      </c>
      <c r="AC13" s="116">
        <v>76213</v>
      </c>
      <c r="AD13" s="116">
        <v>97703</v>
      </c>
      <c r="AE13" s="116">
        <v>125590</v>
      </c>
      <c r="AF13" s="116">
        <v>132293</v>
      </c>
      <c r="AG13" s="116">
        <v>136759</v>
      </c>
      <c r="AH13" s="116">
        <v>148570</v>
      </c>
      <c r="AI13" s="116">
        <v>148570</v>
      </c>
      <c r="AJ13" s="116">
        <v>164561</v>
      </c>
      <c r="AK13" s="116">
        <v>161940</v>
      </c>
      <c r="AL13" s="116">
        <v>159246.00490999999</v>
      </c>
      <c r="AM13" s="116">
        <v>209227</v>
      </c>
      <c r="AN13" s="116">
        <v>228100</v>
      </c>
      <c r="AO13" s="116">
        <v>210401</v>
      </c>
      <c r="AP13" s="116">
        <v>286528</v>
      </c>
      <c r="AQ13" s="116">
        <v>220816</v>
      </c>
      <c r="AR13" s="116">
        <v>220816</v>
      </c>
      <c r="AS13" s="116">
        <v>241260</v>
      </c>
      <c r="AT13" s="116">
        <v>325593</v>
      </c>
      <c r="AU13" s="116">
        <v>359057</v>
      </c>
      <c r="AV13" s="116">
        <v>420997</v>
      </c>
      <c r="AW13" s="116">
        <v>420997</v>
      </c>
      <c r="AX13" s="116">
        <v>310786</v>
      </c>
      <c r="AY13" s="116">
        <v>383681</v>
      </c>
    </row>
    <row r="14" spans="1:51" ht="12.9" customHeight="1">
      <c r="A14" s="68" t="s">
        <v>732</v>
      </c>
      <c r="B14" s="68" t="s">
        <v>733</v>
      </c>
      <c r="C14" s="116" t="s">
        <v>325</v>
      </c>
      <c r="D14" s="116" t="s">
        <v>325</v>
      </c>
      <c r="E14" s="116" t="s">
        <v>325</v>
      </c>
      <c r="F14" s="116" t="s">
        <v>325</v>
      </c>
      <c r="G14" s="116" t="s">
        <v>325</v>
      </c>
      <c r="H14" s="116" t="s">
        <v>325</v>
      </c>
      <c r="I14" s="116" t="s">
        <v>325</v>
      </c>
      <c r="J14" s="116" t="s">
        <v>325</v>
      </c>
      <c r="K14" s="116" t="s">
        <v>325</v>
      </c>
      <c r="L14" s="116" t="s">
        <v>325</v>
      </c>
      <c r="M14" s="116" t="s">
        <v>325</v>
      </c>
      <c r="N14" s="116" t="s">
        <v>325</v>
      </c>
      <c r="O14" s="116" t="s">
        <v>325</v>
      </c>
      <c r="P14" s="116" t="s">
        <v>325</v>
      </c>
      <c r="Q14" s="116" t="s">
        <v>325</v>
      </c>
      <c r="R14" s="116">
        <v>-8417</v>
      </c>
      <c r="S14" s="116">
        <v>0</v>
      </c>
      <c r="T14" s="116">
        <v>0</v>
      </c>
      <c r="U14" s="116">
        <v>0</v>
      </c>
      <c r="V14" s="116">
        <v>-11727</v>
      </c>
      <c r="W14" s="116">
        <v>-10684</v>
      </c>
      <c r="X14" s="116">
        <v>-10738</v>
      </c>
      <c r="Y14" s="116">
        <v>-8534</v>
      </c>
      <c r="Z14" s="116">
        <v>-8679</v>
      </c>
      <c r="AA14" s="116">
        <v>-10111</v>
      </c>
      <c r="AB14" s="116">
        <v>-9734</v>
      </c>
      <c r="AC14" s="116">
        <v>-8349</v>
      </c>
      <c r="AD14" s="116">
        <v>-11024</v>
      </c>
      <c r="AE14" s="116">
        <v>-11716.867387805602</v>
      </c>
      <c r="AF14" s="116">
        <v>-11550</v>
      </c>
      <c r="AG14" s="116">
        <v>-11591</v>
      </c>
      <c r="AH14" s="116">
        <v>-12502</v>
      </c>
      <c r="AI14" s="116">
        <v>-12502</v>
      </c>
      <c r="AJ14" s="116">
        <v>-14326</v>
      </c>
      <c r="AK14" s="116">
        <v>-14686</v>
      </c>
      <c r="AL14" s="116">
        <v>-16166</v>
      </c>
      <c r="AM14" s="116">
        <v>-17300</v>
      </c>
      <c r="AN14" s="116">
        <v>-21552</v>
      </c>
      <c r="AO14" s="116">
        <v>-19001</v>
      </c>
      <c r="AP14" s="116">
        <v>-20194</v>
      </c>
      <c r="AQ14" s="116">
        <v>-22451</v>
      </c>
      <c r="AR14" s="116">
        <v>-22451</v>
      </c>
      <c r="AS14" s="116">
        <v>-22199</v>
      </c>
      <c r="AT14" s="116">
        <v>-24710</v>
      </c>
      <c r="AU14" s="116">
        <v>-23212</v>
      </c>
      <c r="AV14" s="116">
        <v>-24029</v>
      </c>
      <c r="AW14" s="116">
        <v>-24029</v>
      </c>
      <c r="AX14" s="116">
        <v>-23851</v>
      </c>
      <c r="AY14" s="116">
        <v>-24136</v>
      </c>
    </row>
    <row r="15" spans="1:51" ht="12.9" customHeight="1">
      <c r="A15" s="68" t="s">
        <v>734</v>
      </c>
      <c r="B15" s="68" t="s">
        <v>735</v>
      </c>
      <c r="C15" s="116" t="s">
        <v>325</v>
      </c>
      <c r="D15" s="116" t="s">
        <v>325</v>
      </c>
      <c r="E15" s="116" t="s">
        <v>325</v>
      </c>
      <c r="F15" s="116">
        <v>-5606</v>
      </c>
      <c r="G15" s="116" t="s">
        <v>325</v>
      </c>
      <c r="H15" s="116" t="s">
        <v>325</v>
      </c>
      <c r="I15" s="116" t="s">
        <v>325</v>
      </c>
      <c r="J15" s="116">
        <v>-10144</v>
      </c>
      <c r="K15" s="116">
        <v>-7408</v>
      </c>
      <c r="L15" s="116">
        <v>-45157</v>
      </c>
      <c r="M15" s="116">
        <v>-58362</v>
      </c>
      <c r="N15" s="116">
        <v>-21428</v>
      </c>
      <c r="O15" s="116">
        <v>-78715</v>
      </c>
      <c r="P15" s="116">
        <v>-97923</v>
      </c>
      <c r="Q15" s="116">
        <v>687621</v>
      </c>
      <c r="R15" s="116">
        <v>850592</v>
      </c>
      <c r="S15" s="116">
        <v>673366</v>
      </c>
      <c r="T15" s="116">
        <v>642357</v>
      </c>
      <c r="U15" s="116">
        <v>647358</v>
      </c>
      <c r="V15" s="116">
        <v>567600</v>
      </c>
      <c r="W15" s="116">
        <v>407403</v>
      </c>
      <c r="X15" s="116">
        <v>617443</v>
      </c>
      <c r="Y15" s="116">
        <v>488181</v>
      </c>
      <c r="Z15" s="116">
        <v>435026</v>
      </c>
      <c r="AA15" s="116">
        <v>194987</v>
      </c>
      <c r="AB15" s="116">
        <v>168135</v>
      </c>
      <c r="AC15" s="116">
        <v>125686</v>
      </c>
      <c r="AD15" s="116">
        <v>-57197</v>
      </c>
      <c r="AE15" s="116">
        <v>-120724</v>
      </c>
      <c r="AF15" s="116">
        <v>-85802</v>
      </c>
      <c r="AG15" s="116">
        <v>-130413</v>
      </c>
      <c r="AH15" s="116">
        <v>-131684</v>
      </c>
      <c r="AI15" s="116">
        <v>-56025</v>
      </c>
      <c r="AJ15" s="116">
        <v>-416003</v>
      </c>
      <c r="AK15" s="116">
        <v>-372467</v>
      </c>
      <c r="AL15" s="116">
        <v>-273106</v>
      </c>
      <c r="AM15" s="116">
        <v>-118774</v>
      </c>
      <c r="AN15" s="116">
        <v>-77176</v>
      </c>
      <c r="AO15" s="116">
        <v>-48167</v>
      </c>
      <c r="AP15" s="116">
        <v>-53776</v>
      </c>
      <c r="AQ15" s="116">
        <v>-50446</v>
      </c>
      <c r="AR15" s="116">
        <v>-44294</v>
      </c>
      <c r="AS15" s="116">
        <v>-45347</v>
      </c>
      <c r="AT15" s="116">
        <v>-51139</v>
      </c>
      <c r="AU15" s="116">
        <v>-56008</v>
      </c>
      <c r="AV15" s="116">
        <v>-57286</v>
      </c>
      <c r="AW15" s="116">
        <v>-52648</v>
      </c>
      <c r="AX15" s="116">
        <v>-64116</v>
      </c>
      <c r="AY15" s="116">
        <v>-61872</v>
      </c>
    </row>
    <row r="16" spans="1:51" ht="12.9" customHeight="1">
      <c r="A16" s="69" t="s">
        <v>736</v>
      </c>
      <c r="B16" s="69" t="s">
        <v>737</v>
      </c>
      <c r="C16" s="65">
        <f t="shared" ref="C16:AY16" si="15">C17</f>
        <v>698911</v>
      </c>
      <c r="D16" s="65">
        <f t="shared" si="15"/>
        <v>697776</v>
      </c>
      <c r="E16" s="65">
        <f t="shared" si="15"/>
        <v>696019</v>
      </c>
      <c r="F16" s="65">
        <f t="shared" si="15"/>
        <v>877406</v>
      </c>
      <c r="G16" s="65">
        <f t="shared" si="15"/>
        <v>875331</v>
      </c>
      <c r="H16" s="65">
        <f t="shared" si="15"/>
        <v>1126592</v>
      </c>
      <c r="I16" s="65">
        <f t="shared" si="15"/>
        <v>907411</v>
      </c>
      <c r="J16" s="65">
        <f t="shared" si="15"/>
        <v>1093385</v>
      </c>
      <c r="K16" s="65">
        <f t="shared" si="15"/>
        <v>1064999</v>
      </c>
      <c r="L16" s="65">
        <f t="shared" si="15"/>
        <v>1035086</v>
      </c>
      <c r="M16" s="65">
        <f t="shared" si="15"/>
        <v>1001978</v>
      </c>
      <c r="N16" s="65">
        <f t="shared" si="15"/>
        <v>1563000</v>
      </c>
      <c r="O16" s="65">
        <f t="shared" si="15"/>
        <v>1676097</v>
      </c>
      <c r="P16" s="65">
        <f t="shared" si="15"/>
        <v>1639833</v>
      </c>
      <c r="Q16" s="65">
        <f t="shared" si="15"/>
        <v>1600715</v>
      </c>
      <c r="R16" s="65">
        <f t="shared" si="15"/>
        <v>1562699</v>
      </c>
      <c r="S16" s="65">
        <f t="shared" si="15"/>
        <v>1525274</v>
      </c>
      <c r="T16" s="65">
        <f t="shared" si="15"/>
        <v>1485451</v>
      </c>
      <c r="U16" s="65">
        <f t="shared" si="15"/>
        <v>1443757</v>
      </c>
      <c r="V16" s="65">
        <f t="shared" si="15"/>
        <v>1342232</v>
      </c>
      <c r="W16" s="65">
        <f t="shared" si="15"/>
        <v>1292097</v>
      </c>
      <c r="X16" s="65">
        <f t="shared" si="15"/>
        <v>1240455</v>
      </c>
      <c r="Y16" s="65">
        <f t="shared" si="15"/>
        <v>1188731</v>
      </c>
      <c r="Z16" s="65">
        <f t="shared" si="15"/>
        <v>1113182</v>
      </c>
      <c r="AA16" s="65">
        <f t="shared" si="15"/>
        <v>1025460</v>
      </c>
      <c r="AB16" s="65">
        <f t="shared" si="15"/>
        <v>948393</v>
      </c>
      <c r="AC16" s="65">
        <f t="shared" si="15"/>
        <v>871875</v>
      </c>
      <c r="AD16" s="65">
        <f t="shared" si="15"/>
        <v>797727</v>
      </c>
      <c r="AE16" s="65">
        <f t="shared" si="15"/>
        <v>733180</v>
      </c>
      <c r="AF16" s="65">
        <f t="shared" si="15"/>
        <v>672504</v>
      </c>
      <c r="AG16" s="65">
        <f t="shared" si="15"/>
        <v>632375</v>
      </c>
      <c r="AH16" s="65">
        <f t="shared" si="15"/>
        <v>567721</v>
      </c>
      <c r="AI16" s="65">
        <f t="shared" si="15"/>
        <v>567721</v>
      </c>
      <c r="AJ16" s="65">
        <f t="shared" si="15"/>
        <v>517945</v>
      </c>
      <c r="AK16" s="65">
        <f t="shared" si="15"/>
        <v>451904</v>
      </c>
      <c r="AL16" s="65">
        <f t="shared" si="15"/>
        <v>399550</v>
      </c>
      <c r="AM16" s="65">
        <f t="shared" si="15"/>
        <v>334035</v>
      </c>
      <c r="AN16" s="65">
        <f t="shared" si="15"/>
        <v>247133</v>
      </c>
      <c r="AO16" s="65">
        <f t="shared" si="15"/>
        <v>206261</v>
      </c>
      <c r="AP16" s="65">
        <f t="shared" si="15"/>
        <v>169579</v>
      </c>
      <c r="AQ16" s="65">
        <f t="shared" si="15"/>
        <v>0</v>
      </c>
      <c r="AR16" s="65">
        <f t="shared" si="15"/>
        <v>0</v>
      </c>
      <c r="AS16" s="65">
        <f t="shared" si="15"/>
        <v>0</v>
      </c>
      <c r="AT16" s="65">
        <f t="shared" si="15"/>
        <v>0</v>
      </c>
      <c r="AU16" s="65">
        <f t="shared" si="15"/>
        <v>0</v>
      </c>
      <c r="AV16" s="65">
        <f t="shared" si="15"/>
        <v>0</v>
      </c>
      <c r="AW16" s="65">
        <f t="shared" si="15"/>
        <v>0</v>
      </c>
      <c r="AX16" s="65">
        <f t="shared" si="15"/>
        <v>0</v>
      </c>
      <c r="AY16" s="65">
        <f t="shared" si="15"/>
        <v>0</v>
      </c>
    </row>
    <row r="17" spans="1:51" ht="12.9" customHeight="1">
      <c r="A17" s="68" t="s">
        <v>738</v>
      </c>
      <c r="B17" s="68" t="s">
        <v>227</v>
      </c>
      <c r="C17" s="67">
        <v>698911</v>
      </c>
      <c r="D17" s="67">
        <v>697776</v>
      </c>
      <c r="E17" s="67">
        <v>696019</v>
      </c>
      <c r="F17" s="67">
        <v>877406</v>
      </c>
      <c r="G17" s="67">
        <v>875331</v>
      </c>
      <c r="H17" s="67">
        <v>1126592</v>
      </c>
      <c r="I17" s="67">
        <v>907411</v>
      </c>
      <c r="J17" s="67">
        <v>1093385</v>
      </c>
      <c r="K17" s="67">
        <v>1064999</v>
      </c>
      <c r="L17" s="67">
        <v>1035086</v>
      </c>
      <c r="M17" s="67">
        <v>1001978</v>
      </c>
      <c r="N17" s="67">
        <v>1563000</v>
      </c>
      <c r="O17" s="67">
        <v>1676097</v>
      </c>
      <c r="P17" s="67">
        <v>1639833</v>
      </c>
      <c r="Q17" s="67">
        <v>1600715</v>
      </c>
      <c r="R17" s="67">
        <v>1562699</v>
      </c>
      <c r="S17" s="67">
        <v>1525274</v>
      </c>
      <c r="T17" s="67">
        <v>1485451</v>
      </c>
      <c r="U17" s="67">
        <v>1443757</v>
      </c>
      <c r="V17" s="67">
        <v>1342232</v>
      </c>
      <c r="W17" s="67">
        <v>1292097</v>
      </c>
      <c r="X17" s="67">
        <v>1240455</v>
      </c>
      <c r="Y17" s="67">
        <v>1188731</v>
      </c>
      <c r="Z17" s="67">
        <v>1113182</v>
      </c>
      <c r="AA17" s="67">
        <v>1025460</v>
      </c>
      <c r="AB17" s="67">
        <v>948393</v>
      </c>
      <c r="AC17" s="67">
        <v>871875</v>
      </c>
      <c r="AD17" s="67">
        <v>797727</v>
      </c>
      <c r="AE17" s="67">
        <v>733180</v>
      </c>
      <c r="AF17" s="67">
        <v>672504</v>
      </c>
      <c r="AG17" s="67">
        <v>632375</v>
      </c>
      <c r="AH17" s="67">
        <v>567721</v>
      </c>
      <c r="AI17" s="67">
        <v>567721</v>
      </c>
      <c r="AJ17" s="67">
        <v>517945</v>
      </c>
      <c r="AK17" s="67">
        <v>451904</v>
      </c>
      <c r="AL17" s="67">
        <v>399550</v>
      </c>
      <c r="AM17" s="67">
        <v>334035</v>
      </c>
      <c r="AN17" s="67">
        <v>247133</v>
      </c>
      <c r="AO17" s="67">
        <v>206261</v>
      </c>
      <c r="AP17" s="67">
        <v>169579</v>
      </c>
      <c r="AQ17" s="67">
        <v>0</v>
      </c>
      <c r="AR17" s="67">
        <v>0</v>
      </c>
      <c r="AS17" s="67">
        <v>0</v>
      </c>
      <c r="AT17" s="67">
        <v>0</v>
      </c>
      <c r="AU17" s="67">
        <v>0</v>
      </c>
      <c r="AV17" s="67">
        <v>0</v>
      </c>
      <c r="AW17" s="67">
        <v>0</v>
      </c>
      <c r="AX17" s="67">
        <v>0</v>
      </c>
      <c r="AY17" s="67">
        <v>0</v>
      </c>
    </row>
    <row r="18" spans="1:51" ht="12.9" customHeight="1"/>
    <row r="19" spans="1:51" s="25" customFormat="1" ht="12.9" customHeight="1">
      <c r="A19" s="69" t="s">
        <v>739</v>
      </c>
      <c r="B19" s="69" t="s">
        <v>740</v>
      </c>
      <c r="C19" s="65">
        <f t="shared" ref="C19:U19" si="16">SUM(C20:C23)</f>
        <v>2154537</v>
      </c>
      <c r="D19" s="65">
        <f t="shared" si="16"/>
        <v>2192424</v>
      </c>
      <c r="E19" s="65">
        <f t="shared" si="16"/>
        <v>2312783</v>
      </c>
      <c r="F19" s="65">
        <f t="shared" si="16"/>
        <v>2457567</v>
      </c>
      <c r="G19" s="65">
        <f t="shared" si="16"/>
        <v>2378091</v>
      </c>
      <c r="H19" s="65">
        <f t="shared" si="16"/>
        <v>2488941</v>
      </c>
      <c r="I19" s="65">
        <f t="shared" si="16"/>
        <v>2731055</v>
      </c>
      <c r="J19" s="65">
        <f t="shared" si="16"/>
        <v>3720992</v>
      </c>
      <c r="K19" s="65">
        <f t="shared" si="16"/>
        <v>3777491</v>
      </c>
      <c r="L19" s="65">
        <f t="shared" si="16"/>
        <v>3940471</v>
      </c>
      <c r="M19" s="65">
        <f t="shared" si="16"/>
        <v>3939494</v>
      </c>
      <c r="N19" s="65">
        <f t="shared" si="16"/>
        <v>4024070</v>
      </c>
      <c r="O19" s="65">
        <f t="shared" si="16"/>
        <v>4030406</v>
      </c>
      <c r="P19" s="65">
        <f t="shared" si="16"/>
        <v>4064792</v>
      </c>
      <c r="Q19" s="65">
        <f t="shared" si="16"/>
        <v>4106542</v>
      </c>
      <c r="R19" s="65">
        <f t="shared" si="16"/>
        <v>4117482</v>
      </c>
      <c r="S19" s="65">
        <f t="shared" si="16"/>
        <v>4089577</v>
      </c>
      <c r="T19" s="65">
        <f t="shared" si="16"/>
        <v>4069203</v>
      </c>
      <c r="U19" s="65">
        <f t="shared" si="16"/>
        <v>4035315</v>
      </c>
      <c r="V19" s="65">
        <f t="shared" ref="V19:AD19" si="17">SUM(V20:V23)</f>
        <v>3950360</v>
      </c>
      <c r="W19" s="65">
        <f t="shared" si="17"/>
        <v>4003588</v>
      </c>
      <c r="X19" s="65">
        <f t="shared" si="17"/>
        <v>3854675</v>
      </c>
      <c r="Y19" s="65">
        <f t="shared" si="17"/>
        <v>3920404</v>
      </c>
      <c r="Z19" s="65">
        <f t="shared" si="17"/>
        <v>3865246</v>
      </c>
      <c r="AA19" s="65">
        <f t="shared" si="17"/>
        <v>3852458</v>
      </c>
      <c r="AB19" s="65">
        <f t="shared" si="17"/>
        <v>3861602</v>
      </c>
      <c r="AC19" s="65">
        <f t="shared" si="17"/>
        <v>3814538</v>
      </c>
      <c r="AD19" s="65">
        <f t="shared" si="17"/>
        <v>3952896</v>
      </c>
      <c r="AE19" s="65">
        <f t="shared" ref="AE19:AF19" si="18">SUM(AE20:AE23)</f>
        <v>3891625</v>
      </c>
      <c r="AF19" s="65">
        <f t="shared" si="18"/>
        <v>3961093</v>
      </c>
      <c r="AG19" s="65">
        <f t="shared" ref="AG19:AI19" si="19">SUM(AG20:AG23)</f>
        <v>3988145</v>
      </c>
      <c r="AH19" s="65">
        <f t="shared" si="19"/>
        <v>3832108.0591770429</v>
      </c>
      <c r="AI19" s="65">
        <f t="shared" si="19"/>
        <v>3723849</v>
      </c>
      <c r="AJ19" s="65">
        <f t="shared" ref="AJ19:AK19" si="20">SUM(AJ20:AJ23)</f>
        <v>3764257</v>
      </c>
      <c r="AK19" s="65">
        <f t="shared" si="20"/>
        <v>3830165</v>
      </c>
      <c r="AL19" s="65">
        <f t="shared" ref="AL19:AM19" si="21">SUM(AL20:AL23)</f>
        <v>3900041</v>
      </c>
      <c r="AM19" s="65">
        <f t="shared" si="21"/>
        <v>3974036</v>
      </c>
      <c r="AN19" s="65">
        <f t="shared" ref="AN19:AO19" si="22">SUM(AN20:AN23)</f>
        <v>4048542</v>
      </c>
      <c r="AO19" s="65">
        <f t="shared" si="22"/>
        <v>4015703</v>
      </c>
      <c r="AP19" s="65">
        <f t="shared" ref="AP19:AQ19" si="23">SUM(AP20:AP23)</f>
        <v>4108751</v>
      </c>
      <c r="AQ19" s="65">
        <f t="shared" si="23"/>
        <v>4124212</v>
      </c>
      <c r="AR19" s="65">
        <f t="shared" ref="AR19:AS19" si="24">SUM(AR20:AR23)</f>
        <v>4096917</v>
      </c>
      <c r="AS19" s="65">
        <f t="shared" si="24"/>
        <v>4548532</v>
      </c>
      <c r="AT19" s="65">
        <f t="shared" ref="AT19:AU19" si="25">SUM(AT20:AT23)</f>
        <v>4680348</v>
      </c>
      <c r="AU19" s="65">
        <f t="shared" si="25"/>
        <v>4761578</v>
      </c>
      <c r="AV19" s="65">
        <f t="shared" ref="AV19:AX19" si="26">SUM(AV20:AV23)</f>
        <v>4771477</v>
      </c>
      <c r="AW19" s="65">
        <f t="shared" ref="AW19" si="27">SUM(AW20:AW23)</f>
        <v>4732953</v>
      </c>
      <c r="AX19" s="65">
        <f t="shared" si="26"/>
        <v>4911563</v>
      </c>
      <c r="AY19" s="65">
        <f t="shared" ref="AY19" si="28">SUM(AY20:AY23)</f>
        <v>5035960</v>
      </c>
    </row>
    <row r="20" spans="1:51" ht="12.9" customHeight="1">
      <c r="A20" s="68" t="s">
        <v>741</v>
      </c>
      <c r="B20" s="68" t="s">
        <v>742</v>
      </c>
      <c r="C20" s="67">
        <v>1882739</v>
      </c>
      <c r="D20" s="67">
        <v>1952908</v>
      </c>
      <c r="E20" s="67">
        <v>2072103</v>
      </c>
      <c r="F20" s="67">
        <v>2214189</v>
      </c>
      <c r="G20" s="67">
        <v>2082193</v>
      </c>
      <c r="H20" s="67">
        <v>2182161</v>
      </c>
      <c r="I20" s="67">
        <v>2428518</v>
      </c>
      <c r="J20" s="67">
        <v>3238125</v>
      </c>
      <c r="K20" s="67">
        <v>3267350</v>
      </c>
      <c r="L20" s="67">
        <v>3428115</v>
      </c>
      <c r="M20" s="67">
        <v>3439851</v>
      </c>
      <c r="N20" s="67">
        <v>3535517</v>
      </c>
      <c r="O20" s="67">
        <v>3576485</v>
      </c>
      <c r="P20" s="67">
        <v>3619220</v>
      </c>
      <c r="Q20" s="67">
        <v>3659344</v>
      </c>
      <c r="R20" s="67">
        <v>3662124</v>
      </c>
      <c r="S20" s="67">
        <v>3743158</v>
      </c>
      <c r="T20" s="67">
        <v>3752234</v>
      </c>
      <c r="U20" s="67">
        <v>3700796</v>
      </c>
      <c r="V20" s="67">
        <v>3618145</v>
      </c>
      <c r="W20" s="67">
        <v>3669605</v>
      </c>
      <c r="X20" s="67">
        <v>3506177</v>
      </c>
      <c r="Y20" s="67">
        <v>3594502</v>
      </c>
      <c r="Z20" s="67">
        <v>3535303</v>
      </c>
      <c r="AA20" s="67">
        <v>3531048</v>
      </c>
      <c r="AB20" s="67">
        <v>3547076</v>
      </c>
      <c r="AC20" s="67">
        <v>3494458</v>
      </c>
      <c r="AD20" s="67">
        <v>3622321</v>
      </c>
      <c r="AE20" s="67">
        <v>3555681</v>
      </c>
      <c r="AF20" s="67">
        <v>3624044</v>
      </c>
      <c r="AG20" s="67">
        <v>3639953</v>
      </c>
      <c r="AH20" s="67">
        <v>3471227</v>
      </c>
      <c r="AI20" s="67">
        <v>3362968</v>
      </c>
      <c r="AJ20" s="67">
        <v>3391570</v>
      </c>
      <c r="AK20" s="67">
        <v>3431808</v>
      </c>
      <c r="AL20" s="67">
        <v>3500491</v>
      </c>
      <c r="AM20" s="67">
        <v>3610069</v>
      </c>
      <c r="AN20" s="67">
        <v>3657570</v>
      </c>
      <c r="AO20" s="67">
        <v>3593657</v>
      </c>
      <c r="AP20" s="67">
        <v>3697834</v>
      </c>
      <c r="AQ20" s="67">
        <v>3715301</v>
      </c>
      <c r="AR20" s="67">
        <v>3688006</v>
      </c>
      <c r="AS20" s="67">
        <v>4036676</v>
      </c>
      <c r="AT20" s="67">
        <v>4164529</v>
      </c>
      <c r="AU20" s="67">
        <v>4244251</v>
      </c>
      <c r="AV20" s="67">
        <v>4275476</v>
      </c>
      <c r="AW20" s="67">
        <v>4236952</v>
      </c>
      <c r="AX20" s="67">
        <v>4423723</v>
      </c>
      <c r="AY20" s="67">
        <v>4544383</v>
      </c>
    </row>
    <row r="21" spans="1:51" ht="12.9" customHeight="1">
      <c r="A21" s="68" t="s">
        <v>743</v>
      </c>
      <c r="B21" s="68" t="s">
        <v>744</v>
      </c>
      <c r="C21" s="67">
        <v>1733</v>
      </c>
      <c r="D21" s="67">
        <v>2372</v>
      </c>
      <c r="E21" s="67">
        <v>1715</v>
      </c>
      <c r="F21" s="67">
        <v>2520</v>
      </c>
      <c r="G21" s="67">
        <v>2822</v>
      </c>
      <c r="H21" s="67">
        <v>2099</v>
      </c>
      <c r="I21" s="67">
        <v>1996</v>
      </c>
      <c r="J21" s="67">
        <v>2687</v>
      </c>
      <c r="K21" s="67">
        <v>3675</v>
      </c>
      <c r="L21" s="67">
        <v>3347</v>
      </c>
      <c r="M21" s="67">
        <v>3208</v>
      </c>
      <c r="N21" s="67">
        <v>4826</v>
      </c>
      <c r="O21" s="67">
        <v>1538</v>
      </c>
      <c r="P21" s="67">
        <v>2940</v>
      </c>
      <c r="Q21" s="67">
        <v>8203</v>
      </c>
      <c r="R21" s="67">
        <v>3497</v>
      </c>
      <c r="S21" s="67">
        <v>5106</v>
      </c>
      <c r="T21" s="67">
        <v>864</v>
      </c>
      <c r="U21" s="67">
        <v>5689</v>
      </c>
      <c r="V21" s="67">
        <v>5253</v>
      </c>
      <c r="W21" s="67">
        <v>4101</v>
      </c>
      <c r="X21" s="67">
        <v>6914</v>
      </c>
      <c r="Y21" s="67">
        <v>5466</v>
      </c>
      <c r="Z21" s="67">
        <v>8552</v>
      </c>
      <c r="AA21" s="67">
        <v>6007</v>
      </c>
      <c r="AB21" s="67">
        <v>2821</v>
      </c>
      <c r="AC21" s="67">
        <v>3306</v>
      </c>
      <c r="AD21" s="67">
        <v>9275</v>
      </c>
      <c r="AE21" s="67">
        <v>3972</v>
      </c>
      <c r="AF21" s="67">
        <v>3691</v>
      </c>
      <c r="AG21" s="67">
        <v>5130</v>
      </c>
      <c r="AH21" s="67">
        <v>2781</v>
      </c>
      <c r="AI21" s="67">
        <v>2781</v>
      </c>
      <c r="AJ21" s="67">
        <v>4316</v>
      </c>
      <c r="AK21" s="67">
        <v>3632</v>
      </c>
      <c r="AL21" s="67">
        <v>4187</v>
      </c>
      <c r="AM21" s="67">
        <v>3831</v>
      </c>
      <c r="AN21" s="67">
        <v>4717</v>
      </c>
      <c r="AO21" s="67">
        <v>9154</v>
      </c>
      <c r="AP21" s="67">
        <v>6305</v>
      </c>
      <c r="AQ21" s="67">
        <v>4115</v>
      </c>
      <c r="AR21" s="67">
        <v>4115</v>
      </c>
      <c r="AS21" s="67">
        <v>4088</v>
      </c>
      <c r="AT21" s="67">
        <v>5059</v>
      </c>
      <c r="AU21" s="67">
        <v>1687</v>
      </c>
      <c r="AV21" s="67">
        <v>9831</v>
      </c>
      <c r="AW21" s="67">
        <v>9831</v>
      </c>
      <c r="AX21" s="67">
        <v>7842</v>
      </c>
      <c r="AY21" s="67">
        <v>9573</v>
      </c>
    </row>
    <row r="22" spans="1:51" ht="12.9" customHeight="1">
      <c r="A22" s="68" t="s">
        <v>745</v>
      </c>
      <c r="B22" s="68" t="s">
        <v>746</v>
      </c>
      <c r="C22" s="67">
        <v>27727</v>
      </c>
      <c r="D22" s="67">
        <v>28923</v>
      </c>
      <c r="E22" s="67">
        <v>30744</v>
      </c>
      <c r="F22" s="67">
        <v>32637</v>
      </c>
      <c r="G22" s="67">
        <v>38861</v>
      </c>
      <c r="H22" s="67">
        <v>50466</v>
      </c>
      <c r="I22" s="67">
        <v>46326</v>
      </c>
      <c r="J22" s="67">
        <v>65760</v>
      </c>
      <c r="K22" s="67">
        <v>69351</v>
      </c>
      <c r="L22" s="67">
        <v>71894</v>
      </c>
      <c r="M22" s="67">
        <v>59320</v>
      </c>
      <c r="N22" s="67">
        <v>46612</v>
      </c>
      <c r="O22" s="67">
        <v>50554</v>
      </c>
      <c r="P22" s="67">
        <v>40803</v>
      </c>
      <c r="Q22" s="67">
        <v>37166</v>
      </c>
      <c r="R22" s="67">
        <v>36991</v>
      </c>
      <c r="S22" s="67">
        <v>26588</v>
      </c>
      <c r="T22" s="67">
        <v>27261</v>
      </c>
      <c r="U22" s="67">
        <v>22873</v>
      </c>
      <c r="V22" s="67">
        <v>20602</v>
      </c>
      <c r="W22" s="67">
        <v>27739</v>
      </c>
      <c r="X22" s="67">
        <v>22677</v>
      </c>
      <c r="Y22" s="67">
        <v>21830</v>
      </c>
      <c r="Z22" s="67">
        <v>24728</v>
      </c>
      <c r="AA22" s="67">
        <v>21271</v>
      </c>
      <c r="AB22" s="67">
        <v>14918</v>
      </c>
      <c r="AC22" s="67">
        <v>11362</v>
      </c>
      <c r="AD22" s="67">
        <v>11631</v>
      </c>
      <c r="AE22" s="67">
        <v>20687</v>
      </c>
      <c r="AF22" s="67">
        <v>16378</v>
      </c>
      <c r="AG22" s="67">
        <v>13731</v>
      </c>
      <c r="AH22" s="67">
        <v>9980.0591770428964</v>
      </c>
      <c r="AI22" s="67">
        <v>9980</v>
      </c>
      <c r="AJ22" s="67">
        <v>18219</v>
      </c>
      <c r="AK22" s="67">
        <v>15574</v>
      </c>
      <c r="AL22" s="67">
        <v>16210</v>
      </c>
      <c r="AM22" s="67">
        <v>17388</v>
      </c>
      <c r="AN22" s="67">
        <v>11889</v>
      </c>
      <c r="AO22" s="67">
        <v>12675</v>
      </c>
      <c r="AP22" s="67">
        <v>12718</v>
      </c>
      <c r="AQ22" s="67">
        <v>13231</v>
      </c>
      <c r="AR22" s="67">
        <v>13231</v>
      </c>
      <c r="AS22" s="67">
        <v>13040</v>
      </c>
      <c r="AT22" s="67">
        <v>16032</v>
      </c>
      <c r="AU22" s="67">
        <v>20912</v>
      </c>
      <c r="AV22" s="67">
        <v>18709</v>
      </c>
      <c r="AW22" s="67">
        <v>18709</v>
      </c>
      <c r="AX22" s="67">
        <v>12537</v>
      </c>
      <c r="AY22" s="67">
        <v>14543</v>
      </c>
    </row>
    <row r="23" spans="1:51" ht="12.9" customHeight="1">
      <c r="A23" s="68" t="s">
        <v>747</v>
      </c>
      <c r="B23" s="68" t="s">
        <v>748</v>
      </c>
      <c r="C23" s="67">
        <v>242338</v>
      </c>
      <c r="D23" s="67">
        <v>208221</v>
      </c>
      <c r="E23" s="67">
        <v>208221</v>
      </c>
      <c r="F23" s="67">
        <v>208221</v>
      </c>
      <c r="G23" s="67">
        <v>254215</v>
      </c>
      <c r="H23" s="67">
        <v>254215</v>
      </c>
      <c r="I23" s="67">
        <v>254215</v>
      </c>
      <c r="J23" s="67">
        <v>414420</v>
      </c>
      <c r="K23" s="67">
        <v>437115</v>
      </c>
      <c r="L23" s="67">
        <v>437115</v>
      </c>
      <c r="M23" s="67">
        <v>437115</v>
      </c>
      <c r="N23" s="67">
        <v>437115</v>
      </c>
      <c r="O23" s="67">
        <v>401829</v>
      </c>
      <c r="P23" s="67">
        <v>401829</v>
      </c>
      <c r="Q23" s="67">
        <v>401829</v>
      </c>
      <c r="R23" s="67">
        <v>414870</v>
      </c>
      <c r="S23" s="67">
        <v>314725</v>
      </c>
      <c r="T23" s="67">
        <v>288844</v>
      </c>
      <c r="U23" s="67">
        <v>305957</v>
      </c>
      <c r="V23" s="67">
        <v>306360</v>
      </c>
      <c r="W23" s="67">
        <v>302143</v>
      </c>
      <c r="X23" s="67">
        <v>318907</v>
      </c>
      <c r="Y23" s="67">
        <v>298606</v>
      </c>
      <c r="Z23" s="67">
        <v>296663</v>
      </c>
      <c r="AA23" s="67">
        <v>294132</v>
      </c>
      <c r="AB23" s="67">
        <v>296787</v>
      </c>
      <c r="AC23" s="67">
        <v>305412</v>
      </c>
      <c r="AD23" s="67">
        <v>309669</v>
      </c>
      <c r="AE23" s="67">
        <v>311285</v>
      </c>
      <c r="AF23" s="67">
        <v>316980</v>
      </c>
      <c r="AG23" s="67">
        <v>329331</v>
      </c>
      <c r="AH23" s="67">
        <v>348120</v>
      </c>
      <c r="AI23" s="67">
        <v>348120</v>
      </c>
      <c r="AJ23" s="67">
        <v>350152</v>
      </c>
      <c r="AK23" s="67">
        <v>379151</v>
      </c>
      <c r="AL23" s="67">
        <v>379153</v>
      </c>
      <c r="AM23" s="67">
        <v>342748</v>
      </c>
      <c r="AN23" s="67">
        <v>374366</v>
      </c>
      <c r="AO23" s="67">
        <v>400217</v>
      </c>
      <c r="AP23" s="67">
        <v>391894</v>
      </c>
      <c r="AQ23" s="67">
        <v>391565</v>
      </c>
      <c r="AR23" s="67">
        <v>391565</v>
      </c>
      <c r="AS23" s="67">
        <v>494728</v>
      </c>
      <c r="AT23" s="67">
        <v>494728</v>
      </c>
      <c r="AU23" s="67">
        <v>494728</v>
      </c>
      <c r="AV23" s="67">
        <v>467461</v>
      </c>
      <c r="AW23" s="67">
        <v>467461</v>
      </c>
      <c r="AX23" s="67">
        <v>467461</v>
      </c>
      <c r="AY23" s="67">
        <v>467461</v>
      </c>
    </row>
    <row r="24" spans="1:51" ht="12.9" customHeight="1"/>
    <row r="25" spans="1:51" ht="12.9" customHeight="1">
      <c r="A25" s="68" t="s">
        <v>749</v>
      </c>
      <c r="B25" s="68" t="s">
        <v>750</v>
      </c>
      <c r="C25" s="66">
        <v>0.1042</v>
      </c>
      <c r="D25" s="66">
        <v>0.1023</v>
      </c>
      <c r="E25" s="66">
        <v>0.10299999999999999</v>
      </c>
      <c r="F25" s="66">
        <v>9.69E-2</v>
      </c>
      <c r="G25" s="66">
        <v>0.1057</v>
      </c>
      <c r="H25" s="66">
        <v>0.1731</v>
      </c>
      <c r="I25" s="66">
        <v>0.13389999999999999</v>
      </c>
      <c r="J25" s="66">
        <v>0.1129</v>
      </c>
      <c r="K25" s="66">
        <v>0.1215</v>
      </c>
      <c r="L25" s="66">
        <v>0.1154</v>
      </c>
      <c r="M25" s="66">
        <v>0.1202</v>
      </c>
      <c r="N25" s="66">
        <v>0.121</v>
      </c>
      <c r="O25" s="66">
        <v>0.12089999999999999</v>
      </c>
      <c r="P25" s="66">
        <v>0.122</v>
      </c>
      <c r="Q25" s="66">
        <v>0.12139999999999999</v>
      </c>
      <c r="R25" s="66">
        <v>0.12809999999999999</v>
      </c>
      <c r="S25" s="66">
        <v>0.1242</v>
      </c>
      <c r="T25" s="66">
        <v>0.12920000000000001</v>
      </c>
      <c r="U25" s="66">
        <v>0.13370000000000001</v>
      </c>
      <c r="V25" s="66">
        <v>0.1348</v>
      </c>
      <c r="W25" s="66">
        <v>0.12939999999999999</v>
      </c>
      <c r="X25" s="66">
        <v>0.13139999999999999</v>
      </c>
      <c r="Y25" s="66">
        <v>0.1298</v>
      </c>
      <c r="Z25" s="66">
        <v>0.13550000000000001</v>
      </c>
      <c r="AA25" s="66">
        <v>0.13139999999999999</v>
      </c>
      <c r="AB25" s="66">
        <v>0.12989999999999999</v>
      </c>
      <c r="AC25" s="66">
        <v>0.1348</v>
      </c>
      <c r="AD25" s="66">
        <v>0.1255</v>
      </c>
      <c r="AE25" s="66">
        <v>0.13059999999999999</v>
      </c>
      <c r="AF25" s="66">
        <v>0.1263</v>
      </c>
      <c r="AG25" s="66">
        <v>0.12429999999999999</v>
      </c>
      <c r="AH25" s="66">
        <v>0.13</v>
      </c>
      <c r="AI25" s="66">
        <v>0.15010000000000001</v>
      </c>
      <c r="AJ25" s="66">
        <v>0.1426</v>
      </c>
      <c r="AK25" s="66">
        <v>0.1416</v>
      </c>
      <c r="AL25" s="66">
        <v>0.15859999999999999</v>
      </c>
      <c r="AM25" s="66">
        <v>0.17150000000000001</v>
      </c>
      <c r="AN25" s="66">
        <v>0.16969999999999999</v>
      </c>
      <c r="AO25" s="66">
        <v>0.17119999999999999</v>
      </c>
      <c r="AP25" s="66">
        <v>0.1678</v>
      </c>
      <c r="AQ25" s="66">
        <v>0.1827</v>
      </c>
      <c r="AR25" s="66">
        <v>0.19020000000000001</v>
      </c>
      <c r="AS25" s="66">
        <v>0.17369999999999999</v>
      </c>
      <c r="AT25" s="66">
        <v>0.16969999999999999</v>
      </c>
      <c r="AU25" s="66">
        <v>0.17653473236497821</v>
      </c>
      <c r="AV25" s="66">
        <v>0.17630000000000001</v>
      </c>
      <c r="AW25" s="66">
        <v>0.18870000000000001</v>
      </c>
      <c r="AX25" s="66">
        <v>0.17849999999999999</v>
      </c>
      <c r="AY25" s="66">
        <v>0.1757</v>
      </c>
    </row>
    <row r="26" spans="1:51" ht="12.9" customHeight="1">
      <c r="A26" s="68" t="s">
        <v>751</v>
      </c>
      <c r="B26" s="68" t="s">
        <v>752</v>
      </c>
      <c r="C26" s="66">
        <v>0.13009999999999999</v>
      </c>
      <c r="D26" s="66">
        <v>0.1278</v>
      </c>
      <c r="E26" s="66">
        <v>0.12709999999999999</v>
      </c>
      <c r="F26" s="66">
        <v>0.12540000000000001</v>
      </c>
      <c r="G26" s="66">
        <v>0.1351</v>
      </c>
      <c r="H26" s="66">
        <v>0.20930000000000001</v>
      </c>
      <c r="I26" s="66">
        <v>0.1605</v>
      </c>
      <c r="J26" s="66">
        <v>0.13650000000000001</v>
      </c>
      <c r="K26" s="66">
        <v>0.14399999999999999</v>
      </c>
      <c r="L26" s="66">
        <v>0.13650000000000001</v>
      </c>
      <c r="M26" s="66">
        <v>0.1406</v>
      </c>
      <c r="N26" s="66">
        <v>0.15210000000000001</v>
      </c>
      <c r="O26" s="66">
        <v>0.1542</v>
      </c>
      <c r="P26" s="66">
        <v>0.15429999999999999</v>
      </c>
      <c r="Q26" s="66">
        <v>0.15260000000000001</v>
      </c>
      <c r="R26" s="66">
        <v>0.1585</v>
      </c>
      <c r="S26" s="66">
        <v>0.154</v>
      </c>
      <c r="T26" s="66">
        <v>0.15840000000000001</v>
      </c>
      <c r="U26" s="66">
        <v>0.16239999999999999</v>
      </c>
      <c r="V26" s="66">
        <v>0.16200000000000001</v>
      </c>
      <c r="W26" s="66">
        <v>0.1552</v>
      </c>
      <c r="X26" s="66">
        <v>0.15720000000000001</v>
      </c>
      <c r="Y26" s="66">
        <v>0.15409999999999999</v>
      </c>
      <c r="Z26" s="66">
        <v>0.1585</v>
      </c>
      <c r="AA26" s="66">
        <v>0.1527</v>
      </c>
      <c r="AB26" s="66">
        <v>0.14949999999999999</v>
      </c>
      <c r="AC26" s="66">
        <v>0.153</v>
      </c>
      <c r="AD26" s="66">
        <v>0.1416</v>
      </c>
      <c r="AE26" s="66">
        <v>0.14560000000000001</v>
      </c>
      <c r="AF26" s="66">
        <v>0.1399</v>
      </c>
      <c r="AG26" s="66">
        <v>0.13700000000000001</v>
      </c>
      <c r="AH26" s="66">
        <v>0.1419</v>
      </c>
      <c r="AI26" s="66">
        <v>0.1623</v>
      </c>
      <c r="AJ26" s="66">
        <v>0.15359999999999999</v>
      </c>
      <c r="AK26" s="66">
        <v>0.15110000000000001</v>
      </c>
      <c r="AL26" s="66">
        <v>0.1668</v>
      </c>
      <c r="AM26" s="66">
        <v>0.17829999999999999</v>
      </c>
      <c r="AN26" s="66">
        <v>0.17460000000000001</v>
      </c>
      <c r="AO26" s="66">
        <v>0.17530000000000001</v>
      </c>
      <c r="AP26" s="66">
        <v>0.1711</v>
      </c>
      <c r="AQ26" s="66">
        <v>0.1827</v>
      </c>
      <c r="AR26" s="66">
        <v>0.19020000000000001</v>
      </c>
      <c r="AS26" s="66">
        <v>0.17369999999999999</v>
      </c>
      <c r="AT26" s="66">
        <v>0.16969999999999999</v>
      </c>
      <c r="AU26" s="66">
        <v>0.17653473236497821</v>
      </c>
      <c r="AV26" s="66">
        <v>0.17630000000000001</v>
      </c>
      <c r="AW26" s="66">
        <v>0.18870000000000001</v>
      </c>
      <c r="AX26" s="66">
        <v>0.17849999999999999</v>
      </c>
      <c r="AY26" s="66">
        <v>0.1757</v>
      </c>
    </row>
    <row r="27" spans="1:51" ht="12.9" customHeight="1"/>
    <row r="28" spans="1:51" s="25" customFormat="1" ht="12.9" customHeight="1">
      <c r="A28" s="69" t="s">
        <v>753</v>
      </c>
      <c r="B28" s="69" t="s">
        <v>754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</row>
    <row r="29" spans="1:51" ht="12.9" customHeight="1">
      <c r="A29" s="68" t="s">
        <v>749</v>
      </c>
      <c r="B29" s="68" t="s">
        <v>750</v>
      </c>
      <c r="C29" s="66">
        <v>0.09</v>
      </c>
      <c r="D29" s="66">
        <v>0.09</v>
      </c>
      <c r="E29" s="66">
        <v>0.09</v>
      </c>
      <c r="F29" s="66">
        <v>0.09</v>
      </c>
      <c r="G29" s="66">
        <v>0.10249999999999999</v>
      </c>
      <c r="H29" s="66">
        <v>0.10249999999999999</v>
      </c>
      <c r="I29" s="66">
        <v>0.10249999999999999</v>
      </c>
      <c r="J29" s="66">
        <v>0.10249999999999999</v>
      </c>
      <c r="K29" s="66">
        <v>0.10249999999999999</v>
      </c>
      <c r="L29" s="66">
        <v>0.10249999999999999</v>
      </c>
      <c r="M29" s="66">
        <v>0.10249999999999999</v>
      </c>
      <c r="N29" s="66">
        <v>0.10249999999999999</v>
      </c>
      <c r="O29" s="66">
        <v>0.10875</v>
      </c>
      <c r="P29" s="66">
        <v>0.10875</v>
      </c>
      <c r="Q29" s="66">
        <v>0.11125</v>
      </c>
      <c r="R29" s="66">
        <v>0.11125</v>
      </c>
      <c r="S29" s="66">
        <v>0.11749999999999999</v>
      </c>
      <c r="T29" s="66">
        <v>0.11749999999999999</v>
      </c>
      <c r="U29" s="66">
        <v>0.11749999999999999</v>
      </c>
      <c r="V29" s="66">
        <v>0.115</v>
      </c>
      <c r="W29" s="66">
        <v>8.5000000000000006E-2</v>
      </c>
      <c r="X29" s="66">
        <v>8.5000000000000006E-2</v>
      </c>
      <c r="Y29" s="66">
        <v>8.5000000000000006E-2</v>
      </c>
      <c r="Z29" s="66">
        <v>8.5000000000000006E-2</v>
      </c>
      <c r="AA29" s="66">
        <v>8.5000000000000006E-2</v>
      </c>
      <c r="AB29" s="66">
        <v>8.5000000000000006E-2</v>
      </c>
      <c r="AC29" s="66">
        <v>8.5000000000000006E-2</v>
      </c>
      <c r="AD29" s="66">
        <v>8.5000000000000006E-2</v>
      </c>
      <c r="AE29" s="66">
        <v>9.9699999999999997E-2</v>
      </c>
      <c r="AF29" s="66">
        <v>9.9699999999999997E-2</v>
      </c>
      <c r="AG29" s="66">
        <v>9.9699999999999997E-2</v>
      </c>
      <c r="AH29" s="66">
        <v>8.6499999999999994E-2</v>
      </c>
      <c r="AI29" s="66">
        <v>8.6499999999999994E-2</v>
      </c>
      <c r="AJ29" s="66">
        <v>8.6499999999999994E-2</v>
      </c>
      <c r="AK29" s="66">
        <v>8.6499999999999994E-2</v>
      </c>
      <c r="AL29" s="66">
        <v>8.6499999999999994E-2</v>
      </c>
      <c r="AM29" s="66">
        <v>8.6599999999999996E-2</v>
      </c>
      <c r="AN29" s="66">
        <v>8.6699999999999999E-2</v>
      </c>
      <c r="AO29" s="66">
        <v>8.6699999999999999E-2</v>
      </c>
      <c r="AP29" s="66">
        <v>8.6699999999999999E-2</v>
      </c>
      <c r="AQ29" s="66">
        <v>8.5199999999999998E-2</v>
      </c>
      <c r="AR29" s="66">
        <v>8.5199999999999998E-2</v>
      </c>
      <c r="AS29" s="66">
        <v>8.5099999999999995E-2</v>
      </c>
      <c r="AT29" s="66">
        <v>8.5099999999999995E-2</v>
      </c>
      <c r="AU29" s="66">
        <v>9.5000000000000001E-2</v>
      </c>
      <c r="AV29" s="66">
        <v>0.1026</v>
      </c>
      <c r="AW29" s="66">
        <v>0.1026</v>
      </c>
      <c r="AX29" s="66">
        <v>0.1026</v>
      </c>
      <c r="AY29" s="66">
        <v>0.1027</v>
      </c>
    </row>
    <row r="30" spans="1:51" ht="12.9" customHeight="1">
      <c r="A30" s="68" t="s">
        <v>751</v>
      </c>
      <c r="B30" s="68" t="s">
        <v>752</v>
      </c>
      <c r="C30" s="66">
        <v>0.12</v>
      </c>
      <c r="D30" s="66">
        <v>0.12</v>
      </c>
      <c r="E30" s="66">
        <v>0.12</v>
      </c>
      <c r="F30" s="66">
        <v>0.12</v>
      </c>
      <c r="G30" s="66">
        <v>0.13250000000000001</v>
      </c>
      <c r="H30" s="66">
        <v>0.13250000000000001</v>
      </c>
      <c r="I30" s="66">
        <v>0.13250000000000001</v>
      </c>
      <c r="J30" s="66">
        <v>0.13250000000000001</v>
      </c>
      <c r="K30" s="66">
        <v>0.13250000000000001</v>
      </c>
      <c r="L30" s="66">
        <v>0.13250000000000001</v>
      </c>
      <c r="M30" s="66">
        <v>0.13250000000000001</v>
      </c>
      <c r="N30" s="66">
        <v>0.13250000000000001</v>
      </c>
      <c r="O30" s="66">
        <v>0.12875</v>
      </c>
      <c r="P30" s="66">
        <v>0.12875</v>
      </c>
      <c r="Q30" s="66">
        <v>0.13125000000000001</v>
      </c>
      <c r="R30" s="66">
        <v>0.13125000000000001</v>
      </c>
      <c r="S30" s="66">
        <v>0.13749999999999998</v>
      </c>
      <c r="T30" s="66">
        <v>0.13749999999999998</v>
      </c>
      <c r="U30" s="66">
        <v>0.13749999999999998</v>
      </c>
      <c r="V30" s="66">
        <v>0.13500000000000001</v>
      </c>
      <c r="W30" s="66">
        <v>0.105</v>
      </c>
      <c r="X30" s="66">
        <v>0.105</v>
      </c>
      <c r="Y30" s="66">
        <v>0.105</v>
      </c>
      <c r="Z30" s="66">
        <v>0.105</v>
      </c>
      <c r="AA30" s="66">
        <v>0.105</v>
      </c>
      <c r="AB30" s="66">
        <v>0.105</v>
      </c>
      <c r="AC30" s="66">
        <v>0.105</v>
      </c>
      <c r="AD30" s="66">
        <v>0.105</v>
      </c>
      <c r="AE30" s="66">
        <v>0.1197</v>
      </c>
      <c r="AF30" s="66">
        <v>0.1197</v>
      </c>
      <c r="AG30" s="66">
        <v>0.1197</v>
      </c>
      <c r="AH30" s="66">
        <v>0.1065</v>
      </c>
      <c r="AI30" s="66">
        <v>0.1065</v>
      </c>
      <c r="AJ30" s="66">
        <v>0.1065</v>
      </c>
      <c r="AK30" s="66">
        <v>0.1065</v>
      </c>
      <c r="AL30" s="66">
        <v>0.1065</v>
      </c>
      <c r="AM30" s="66">
        <v>0.1066</v>
      </c>
      <c r="AN30" s="66">
        <v>0.1067</v>
      </c>
      <c r="AO30" s="66">
        <v>0.1067</v>
      </c>
      <c r="AP30" s="66">
        <v>0.1067</v>
      </c>
      <c r="AQ30" s="66">
        <v>0.1052</v>
      </c>
      <c r="AR30" s="66">
        <v>0.1052</v>
      </c>
      <c r="AS30" s="66">
        <v>0.1051</v>
      </c>
      <c r="AT30" s="66">
        <v>0.1051</v>
      </c>
      <c r="AU30" s="66">
        <v>0.115</v>
      </c>
      <c r="AV30" s="66">
        <v>0.1376</v>
      </c>
      <c r="AW30" s="66">
        <v>0.1376</v>
      </c>
      <c r="AX30" s="66">
        <v>0.1376</v>
      </c>
      <c r="AY30" s="66">
        <v>0.13769999999999999</v>
      </c>
    </row>
    <row r="31" spans="1:51" ht="12.9" customHeight="1"/>
    <row r="32" spans="1:51" s="25" customFormat="1" ht="12.9" customHeight="1">
      <c r="A32" s="69" t="s">
        <v>755</v>
      </c>
      <c r="B32" s="69" t="s">
        <v>756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</row>
    <row r="33" spans="1:51" ht="12.9" customHeight="1">
      <c r="A33" s="68" t="s">
        <v>749</v>
      </c>
      <c r="B33" s="68" t="s">
        <v>750</v>
      </c>
      <c r="C33" s="66">
        <f t="shared" ref="C33:Z34" si="29">C25-C29</f>
        <v>1.4200000000000004E-2</v>
      </c>
      <c r="D33" s="66">
        <f t="shared" si="29"/>
        <v>1.2300000000000005E-2</v>
      </c>
      <c r="E33" s="66">
        <f t="shared" si="29"/>
        <v>1.2999999999999998E-2</v>
      </c>
      <c r="F33" s="66">
        <f t="shared" si="29"/>
        <v>6.9000000000000034E-3</v>
      </c>
      <c r="G33" s="66">
        <f t="shared" si="29"/>
        <v>3.2000000000000084E-3</v>
      </c>
      <c r="H33" s="66">
        <f t="shared" si="29"/>
        <v>7.060000000000001E-2</v>
      </c>
      <c r="I33" s="66">
        <f t="shared" si="29"/>
        <v>3.1399999999999997E-2</v>
      </c>
      <c r="J33" s="66">
        <f t="shared" si="29"/>
        <v>1.0400000000000006E-2</v>
      </c>
      <c r="K33" s="66">
        <f t="shared" si="29"/>
        <v>1.9000000000000003E-2</v>
      </c>
      <c r="L33" s="66">
        <f t="shared" si="29"/>
        <v>1.2900000000000009E-2</v>
      </c>
      <c r="M33" s="66">
        <f t="shared" si="29"/>
        <v>1.7700000000000007E-2</v>
      </c>
      <c r="N33" s="66">
        <f t="shared" si="29"/>
        <v>1.8500000000000003E-2</v>
      </c>
      <c r="O33" s="66">
        <f t="shared" si="29"/>
        <v>1.2149999999999994E-2</v>
      </c>
      <c r="P33" s="66">
        <f t="shared" si="29"/>
        <v>1.3249999999999998E-2</v>
      </c>
      <c r="Q33" s="66">
        <f t="shared" si="29"/>
        <v>1.0149999999999992E-2</v>
      </c>
      <c r="R33" s="66">
        <f t="shared" si="29"/>
        <v>1.684999999999999E-2</v>
      </c>
      <c r="S33" s="66">
        <f t="shared" si="29"/>
        <v>6.7000000000000115E-3</v>
      </c>
      <c r="T33" s="66">
        <f t="shared" si="29"/>
        <v>1.1700000000000016E-2</v>
      </c>
      <c r="U33" s="66">
        <f t="shared" si="29"/>
        <v>1.620000000000002E-2</v>
      </c>
      <c r="V33" s="66">
        <f t="shared" si="29"/>
        <v>1.9799999999999998E-2</v>
      </c>
      <c r="W33" s="66">
        <f t="shared" si="29"/>
        <v>4.4399999999999981E-2</v>
      </c>
      <c r="X33" s="66">
        <f t="shared" si="29"/>
        <v>4.6399999999999983E-2</v>
      </c>
      <c r="Y33" s="66">
        <f t="shared" si="29"/>
        <v>4.4799999999999993E-2</v>
      </c>
      <c r="Z33" s="66">
        <f t="shared" si="29"/>
        <v>5.0500000000000003E-2</v>
      </c>
      <c r="AA33" s="66">
        <f t="shared" ref="AA33:AD34" si="30">AA25-AA29</f>
        <v>4.6399999999999983E-2</v>
      </c>
      <c r="AB33" s="66">
        <f t="shared" si="30"/>
        <v>4.4899999999999982E-2</v>
      </c>
      <c r="AC33" s="66">
        <f t="shared" si="30"/>
        <v>4.9799999999999997E-2</v>
      </c>
      <c r="AD33" s="66">
        <f t="shared" si="30"/>
        <v>4.0499999999999994E-2</v>
      </c>
      <c r="AE33" s="66">
        <f t="shared" ref="AE33:AF33" si="31">AE25-AE29</f>
        <v>3.0899999999999997E-2</v>
      </c>
      <c r="AF33" s="66">
        <f t="shared" si="31"/>
        <v>2.6599999999999999E-2</v>
      </c>
      <c r="AG33" s="66">
        <f t="shared" ref="AG33:AH33" si="32">AG25-AG29</f>
        <v>2.4599999999999997E-2</v>
      </c>
      <c r="AH33" s="66">
        <f t="shared" si="32"/>
        <v>4.3500000000000011E-2</v>
      </c>
      <c r="AI33" s="66">
        <f t="shared" ref="AI33" si="33">AI25-AI29</f>
        <v>6.3600000000000018E-2</v>
      </c>
      <c r="AJ33" s="66">
        <f t="shared" ref="AJ33:AK33" si="34">AJ25-AJ29</f>
        <v>5.6100000000000011E-2</v>
      </c>
      <c r="AK33" s="66">
        <f t="shared" si="34"/>
        <v>5.510000000000001E-2</v>
      </c>
      <c r="AL33" s="66">
        <f t="shared" ref="AL33:AM34" si="35">AL25-AL29</f>
        <v>7.2099999999999997E-2</v>
      </c>
      <c r="AM33" s="66">
        <f t="shared" si="35"/>
        <v>8.4900000000000017E-2</v>
      </c>
      <c r="AN33" s="66">
        <f t="shared" ref="AN33:AO33" si="36">AN25-AN29</f>
        <v>8.299999999999999E-2</v>
      </c>
      <c r="AO33" s="66">
        <f t="shared" si="36"/>
        <v>8.4499999999999992E-2</v>
      </c>
      <c r="AP33" s="66">
        <f t="shared" ref="AP33:AQ33" si="37">AP25-AP29</f>
        <v>8.1100000000000005E-2</v>
      </c>
      <c r="AQ33" s="66">
        <f t="shared" si="37"/>
        <v>9.7500000000000003E-2</v>
      </c>
      <c r="AR33" s="66">
        <f t="shared" ref="AR33" si="38">AR25-AR29</f>
        <v>0.10500000000000001</v>
      </c>
      <c r="AS33" s="66">
        <f t="shared" ref="AS33:AT33" si="39">AS25-AS29</f>
        <v>8.8599999999999998E-2</v>
      </c>
      <c r="AT33" s="66">
        <f t="shared" si="39"/>
        <v>8.4599999999999995E-2</v>
      </c>
      <c r="AU33" s="66">
        <f t="shared" ref="AU33:AX33" si="40">AU25-AU29</f>
        <v>8.1534732364978213E-2</v>
      </c>
      <c r="AV33" s="66">
        <f>AV25-AV29</f>
        <v>7.3700000000000015E-2</v>
      </c>
      <c r="AW33" s="66">
        <f t="shared" ref="AW33" si="41">AW25-AW29</f>
        <v>8.610000000000001E-2</v>
      </c>
      <c r="AX33" s="66">
        <f t="shared" si="40"/>
        <v>7.5899999999999995E-2</v>
      </c>
      <c r="AY33" s="66">
        <f t="shared" ref="AY33" si="42">AY25-AY29</f>
        <v>7.2999999999999995E-2</v>
      </c>
    </row>
    <row r="34" spans="1:51" ht="12.9" customHeight="1">
      <c r="A34" s="68" t="s">
        <v>751</v>
      </c>
      <c r="B34" s="68" t="s">
        <v>752</v>
      </c>
      <c r="C34" s="66">
        <f t="shared" si="29"/>
        <v>1.0099999999999998E-2</v>
      </c>
      <c r="D34" s="66">
        <f t="shared" si="29"/>
        <v>7.8000000000000014E-3</v>
      </c>
      <c r="E34" s="66">
        <f t="shared" si="29"/>
        <v>7.0999999999999952E-3</v>
      </c>
      <c r="F34" s="66">
        <f t="shared" si="29"/>
        <v>5.4000000000000159E-3</v>
      </c>
      <c r="G34" s="66">
        <f t="shared" si="29"/>
        <v>2.5999999999999912E-3</v>
      </c>
      <c r="H34" s="66">
        <f t="shared" si="29"/>
        <v>7.6800000000000007E-2</v>
      </c>
      <c r="I34" s="66">
        <f t="shared" si="29"/>
        <v>2.7999999999999997E-2</v>
      </c>
      <c r="J34" s="66">
        <f t="shared" si="29"/>
        <v>4.0000000000000036E-3</v>
      </c>
      <c r="K34" s="66">
        <f t="shared" si="29"/>
        <v>1.1499999999999982E-2</v>
      </c>
      <c r="L34" s="66">
        <f t="shared" si="29"/>
        <v>4.0000000000000036E-3</v>
      </c>
      <c r="M34" s="66">
        <f t="shared" si="29"/>
        <v>8.0999999999999961E-3</v>
      </c>
      <c r="N34" s="66">
        <f t="shared" si="29"/>
        <v>1.9600000000000006E-2</v>
      </c>
      <c r="O34" s="66">
        <f t="shared" si="29"/>
        <v>2.545E-2</v>
      </c>
      <c r="P34" s="66">
        <f t="shared" si="29"/>
        <v>2.5549999999999989E-2</v>
      </c>
      <c r="Q34" s="66">
        <f t="shared" si="29"/>
        <v>2.1350000000000008E-2</v>
      </c>
      <c r="R34" s="66">
        <f t="shared" si="29"/>
        <v>2.7249999999999996E-2</v>
      </c>
      <c r="S34" s="66">
        <f t="shared" si="29"/>
        <v>1.6500000000000015E-2</v>
      </c>
      <c r="T34" s="66">
        <f t="shared" si="29"/>
        <v>2.090000000000003E-2</v>
      </c>
      <c r="U34" s="66">
        <f t="shared" si="29"/>
        <v>2.4900000000000005E-2</v>
      </c>
      <c r="V34" s="66">
        <f t="shared" si="29"/>
        <v>2.6999999999999996E-2</v>
      </c>
      <c r="W34" s="66">
        <f t="shared" si="29"/>
        <v>5.0200000000000009E-2</v>
      </c>
      <c r="X34" s="66">
        <f t="shared" si="29"/>
        <v>5.220000000000001E-2</v>
      </c>
      <c r="Y34" s="66">
        <f t="shared" si="29"/>
        <v>4.9099999999999991E-2</v>
      </c>
      <c r="Z34" s="66">
        <f t="shared" si="29"/>
        <v>5.3500000000000006E-2</v>
      </c>
      <c r="AA34" s="66">
        <f t="shared" si="30"/>
        <v>4.7700000000000006E-2</v>
      </c>
      <c r="AB34" s="66">
        <f t="shared" si="30"/>
        <v>4.4499999999999998E-2</v>
      </c>
      <c r="AC34" s="66">
        <f t="shared" si="30"/>
        <v>4.8000000000000001E-2</v>
      </c>
      <c r="AD34" s="66">
        <f t="shared" si="30"/>
        <v>3.6600000000000008E-2</v>
      </c>
      <c r="AE34" s="66">
        <f t="shared" ref="AE34:AF34" si="43">AE26-AE30</f>
        <v>2.5900000000000006E-2</v>
      </c>
      <c r="AF34" s="66">
        <f t="shared" si="43"/>
        <v>2.0199999999999996E-2</v>
      </c>
      <c r="AG34" s="66">
        <f t="shared" ref="AG34:AH34" si="44">AG26-AG30</f>
        <v>1.730000000000001E-2</v>
      </c>
      <c r="AH34" s="66">
        <f t="shared" si="44"/>
        <v>3.5400000000000001E-2</v>
      </c>
      <c r="AI34" s="66">
        <f t="shared" ref="AI34" si="45">AI26-AI30</f>
        <v>5.5800000000000002E-2</v>
      </c>
      <c r="AJ34" s="66">
        <f t="shared" ref="AJ34:AK34" si="46">AJ26-AJ30</f>
        <v>4.7099999999999989E-2</v>
      </c>
      <c r="AK34" s="66">
        <f t="shared" si="46"/>
        <v>4.4600000000000015E-2</v>
      </c>
      <c r="AL34" s="66">
        <f t="shared" ref="AL34" si="47">AL26-AL30</f>
        <v>6.0300000000000006E-2</v>
      </c>
      <c r="AM34" s="66">
        <f t="shared" si="35"/>
        <v>7.1699999999999986E-2</v>
      </c>
      <c r="AN34" s="66">
        <f t="shared" ref="AN34:AO34" si="48">AN26-AN30</f>
        <v>6.7900000000000002E-2</v>
      </c>
      <c r="AO34" s="66">
        <f t="shared" si="48"/>
        <v>6.8600000000000008E-2</v>
      </c>
      <c r="AP34" s="66">
        <f t="shared" ref="AP34:AQ34" si="49">AP26-AP30</f>
        <v>6.4399999999999999E-2</v>
      </c>
      <c r="AQ34" s="66">
        <f t="shared" si="49"/>
        <v>7.7499999999999999E-2</v>
      </c>
      <c r="AR34" s="66">
        <f t="shared" ref="AR34" si="50">AR26-AR30</f>
        <v>8.5000000000000006E-2</v>
      </c>
      <c r="AS34" s="66">
        <f t="shared" ref="AS34:AT34" si="51">AS26-AS30</f>
        <v>6.8599999999999994E-2</v>
      </c>
      <c r="AT34" s="66">
        <f t="shared" si="51"/>
        <v>6.4599999999999991E-2</v>
      </c>
      <c r="AU34" s="66">
        <f t="shared" ref="AU34:AX34" si="52">AU26-AU30</f>
        <v>6.1534732364978209E-2</v>
      </c>
      <c r="AV34" s="66">
        <f t="shared" si="52"/>
        <v>3.8700000000000012E-2</v>
      </c>
      <c r="AW34" s="66">
        <f t="shared" ref="AW34" si="53">AW26-AW30</f>
        <v>5.1100000000000007E-2</v>
      </c>
      <c r="AX34" s="66">
        <f t="shared" si="52"/>
        <v>4.0899999999999992E-2</v>
      </c>
      <c r="AY34" s="66">
        <f t="shared" ref="AY34" si="54">AY26-AY30</f>
        <v>3.8000000000000006E-2</v>
      </c>
    </row>
    <row r="35" spans="1:51" ht="12.9" customHeight="1"/>
    <row r="36" spans="1:51" ht="12.9" customHeight="1">
      <c r="A36" s="68" t="s">
        <v>757</v>
      </c>
      <c r="B36" s="68" t="s">
        <v>758</v>
      </c>
      <c r="C36" s="68"/>
      <c r="D36" s="68"/>
      <c r="E36" s="68"/>
      <c r="F36" s="68"/>
      <c r="G36" s="68"/>
      <c r="H36" s="68"/>
      <c r="I36" s="68"/>
      <c r="J36" s="68"/>
      <c r="K36" s="70">
        <v>8.0199999999999994E-2</v>
      </c>
      <c r="L36" s="70">
        <v>8.8999999999999996E-2</v>
      </c>
      <c r="M36" s="70">
        <v>8.4400000000000003E-2</v>
      </c>
      <c r="N36" s="70">
        <v>8.1100000000000005E-2</v>
      </c>
      <c r="O36" s="70">
        <v>8.0100000000000005E-2</v>
      </c>
      <c r="P36" s="66">
        <v>8.1699999999999995E-2</v>
      </c>
      <c r="Q36" s="66">
        <v>8.2000000000000003E-2</v>
      </c>
      <c r="R36" s="66">
        <v>8.5800000000000001E-2</v>
      </c>
      <c r="S36" s="66">
        <v>8.0399999999999999E-2</v>
      </c>
      <c r="T36" s="66">
        <v>8.0600000000000005E-2</v>
      </c>
      <c r="U36" s="66">
        <v>8.3099999999999993E-2</v>
      </c>
      <c r="V36" s="66">
        <v>8.3400000000000002E-2</v>
      </c>
      <c r="W36" s="66">
        <v>8.1500000000000003E-2</v>
      </c>
      <c r="X36" s="66">
        <v>7.7799999999999994E-2</v>
      </c>
      <c r="Y36" s="66">
        <v>7.8399999999999997E-2</v>
      </c>
      <c r="Z36" s="66">
        <v>7.9600000000000004E-2</v>
      </c>
      <c r="AA36" s="66">
        <v>7.5300000000000006E-2</v>
      </c>
      <c r="AB36" s="66">
        <v>7.6189770441882784E-2</v>
      </c>
      <c r="AC36" s="66">
        <v>7.9699999999999993E-2</v>
      </c>
      <c r="AD36" s="66">
        <v>7.22E-2</v>
      </c>
      <c r="AE36" s="66">
        <v>7.2900000000000006E-2</v>
      </c>
      <c r="AF36" s="66">
        <v>7.22E-2</v>
      </c>
      <c r="AG36" s="66">
        <v>7.1300000000000002E-2</v>
      </c>
      <c r="AH36" s="66">
        <v>7.2099999999999997E-2</v>
      </c>
      <c r="AI36" s="66">
        <v>8.1900000000000001E-2</v>
      </c>
      <c r="AJ36" s="66">
        <v>7.7299999999999994E-2</v>
      </c>
      <c r="AK36" s="66">
        <v>7.7899999999999997E-2</v>
      </c>
      <c r="AL36" s="66">
        <v>8.6099999999999996E-2</v>
      </c>
      <c r="AM36" s="66">
        <v>9.0700000000000003E-2</v>
      </c>
      <c r="AN36" s="66">
        <v>9.0999999999999998E-2</v>
      </c>
      <c r="AO36" s="66">
        <v>9.11E-2</v>
      </c>
      <c r="AP36" s="66">
        <v>8.8099999999999998E-2</v>
      </c>
      <c r="AQ36" s="66">
        <v>9.4700000000000006E-2</v>
      </c>
      <c r="AR36" s="66">
        <v>9.8199999999999996E-2</v>
      </c>
      <c r="AS36" s="66">
        <v>9.3700000000000006E-2</v>
      </c>
      <c r="AT36" s="66">
        <v>9.0700000000000003E-2</v>
      </c>
      <c r="AU36" s="66">
        <v>9.6290371125253918E-2</v>
      </c>
      <c r="AV36" s="66">
        <v>9.4399999999999998E-2</v>
      </c>
      <c r="AW36" s="66">
        <v>0.10050000000000001</v>
      </c>
      <c r="AX36" s="66">
        <v>9.5200000000000007E-2</v>
      </c>
      <c r="AY36" s="66">
        <v>9.1546000000000002E-2</v>
      </c>
    </row>
    <row r="38" spans="1:51" ht="356.4" customHeight="1">
      <c r="AI38" s="127" t="s">
        <v>759</v>
      </c>
      <c r="AM38" s="127"/>
      <c r="AN38" s="127"/>
      <c r="AO38" s="127"/>
      <c r="AP38" s="127"/>
      <c r="AR38" s="127" t="s">
        <v>760</v>
      </c>
      <c r="AS38" s="127"/>
      <c r="AT38" s="127"/>
      <c r="AU38" s="127"/>
      <c r="AV38" s="127"/>
      <c r="AW38" s="127" t="s">
        <v>761</v>
      </c>
      <c r="AX38" s="127"/>
      <c r="AY38" s="127"/>
    </row>
    <row r="39" spans="1:51" ht="207">
      <c r="AI39" s="127" t="s">
        <v>762</v>
      </c>
      <c r="AM39" s="127"/>
      <c r="AN39" s="127"/>
      <c r="AO39" s="127"/>
      <c r="AP39" s="127"/>
      <c r="AQ39" s="127"/>
      <c r="AR39" s="127"/>
      <c r="AS39" s="127"/>
      <c r="AX39" s="127"/>
      <c r="AY39" s="1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C6AC-B959-470F-9375-42216701732A}">
  <sheetPr>
    <tabColor rgb="FFFF9966"/>
  </sheetPr>
  <dimension ref="A1:AJ31"/>
  <sheetViews>
    <sheetView zoomScaleNormal="100" workbookViewId="0">
      <pane xSplit="2" ySplit="2" topLeftCell="AF3" activePane="bottomRight" state="frozen"/>
      <selection pane="topRight" sqref="A1:B1048576"/>
      <selection pane="bottomLeft" sqref="A1:B1048576"/>
      <selection pane="bottomRight" activeCell="AJ1" sqref="AJ1"/>
    </sheetView>
  </sheetViews>
  <sheetFormatPr defaultColWidth="8.6640625" defaultRowHeight="11.5"/>
  <cols>
    <col min="1" max="1" width="32.44140625" style="2" customWidth="1"/>
    <col min="2" max="2" width="50.6640625" style="2" customWidth="1"/>
    <col min="3" max="29" width="10.6640625" style="2" customWidth="1"/>
    <col min="30" max="16384" width="8.6640625" style="2"/>
  </cols>
  <sheetData>
    <row r="1" spans="1:36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765</v>
      </c>
    </row>
    <row r="2" spans="1:36" ht="12.9" customHeight="1" thickBot="1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50</v>
      </c>
      <c r="Q2" s="1" t="s">
        <v>51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 t="s">
        <v>58</v>
      </c>
      <c r="Y2" s="1" t="s">
        <v>59</v>
      </c>
      <c r="Z2" s="1" t="s">
        <v>60</v>
      </c>
      <c r="AA2" s="1" t="s">
        <v>61</v>
      </c>
      <c r="AB2" s="1" t="s">
        <v>62</v>
      </c>
      <c r="AC2" s="1" t="s">
        <v>63</v>
      </c>
      <c r="AD2" s="1" t="s">
        <v>64</v>
      </c>
      <c r="AE2" s="1" t="s">
        <v>65</v>
      </c>
      <c r="AF2" s="1" t="s">
        <v>66</v>
      </c>
      <c r="AG2" s="1" t="s">
        <v>67</v>
      </c>
      <c r="AH2" s="1" t="s">
        <v>68</v>
      </c>
      <c r="AI2" s="1" t="s">
        <v>69</v>
      </c>
      <c r="AJ2" s="1" t="s">
        <v>766</v>
      </c>
    </row>
    <row r="3" spans="1:36" ht="12.9" customHeight="1">
      <c r="A3" s="68" t="s">
        <v>70</v>
      </c>
      <c r="B3" s="68" t="s">
        <v>70</v>
      </c>
      <c r="C3" s="126">
        <v>0.108</v>
      </c>
      <c r="D3" s="126">
        <v>0.121</v>
      </c>
      <c r="E3" s="126">
        <v>0.1187</v>
      </c>
      <c r="F3" s="126">
        <v>0.11751902899316036</v>
      </c>
      <c r="G3" s="126">
        <v>6.4000000000000001E-2</v>
      </c>
      <c r="H3" s="126">
        <v>4.8399999999999999E-2</v>
      </c>
      <c r="I3" s="126">
        <v>5.5E-2</v>
      </c>
      <c r="J3" s="126">
        <v>3.7600674716151104E-2</v>
      </c>
      <c r="K3" s="126">
        <v>4.2999999999999997E-2</v>
      </c>
      <c r="L3" s="126">
        <v>-0.15759999999999999</v>
      </c>
      <c r="M3" s="126">
        <v>-8.7300000000000003E-2</v>
      </c>
      <c r="N3" s="126">
        <v>-4.6812619717123527E-2</v>
      </c>
      <c r="O3" s="126">
        <v>6.6900000000000001E-2</v>
      </c>
      <c r="P3" s="126">
        <v>7.0999999999999994E-2</v>
      </c>
      <c r="Q3" s="126">
        <v>7.8E-2</v>
      </c>
      <c r="R3" s="126">
        <v>7.7238972581026188E-2</v>
      </c>
      <c r="S3" s="126">
        <v>0.1193</v>
      </c>
      <c r="T3" s="126">
        <v>0.13830000000000001</v>
      </c>
      <c r="U3" s="126">
        <v>7.5999999999999998E-2</v>
      </c>
      <c r="V3" s="126">
        <v>0.113</v>
      </c>
      <c r="W3" s="126">
        <v>0.22700000000000001</v>
      </c>
      <c r="X3" s="126">
        <v>0.254</v>
      </c>
      <c r="Y3" s="126">
        <v>0.26200000000000001</v>
      </c>
      <c r="Z3" s="126">
        <v>0.26300000000000001</v>
      </c>
      <c r="AA3" s="126">
        <v>0.24390000000000001</v>
      </c>
      <c r="AB3" s="126">
        <v>0.245</v>
      </c>
      <c r="AC3" s="126">
        <v>0.24399999999999999</v>
      </c>
      <c r="AD3" s="126">
        <v>0.23899999999999999</v>
      </c>
      <c r="AE3" s="126">
        <v>0.1676</v>
      </c>
      <c r="AF3" s="140">
        <v>0.19800000000000001</v>
      </c>
      <c r="AG3" s="126">
        <v>0.192</v>
      </c>
      <c r="AH3" s="126">
        <v>0.19600000000000001</v>
      </c>
      <c r="AI3" s="126">
        <v>0.125</v>
      </c>
      <c r="AJ3" s="126">
        <v>0.122</v>
      </c>
    </row>
    <row r="4" spans="1:36" ht="12.9" customHeight="1">
      <c r="A4" s="68" t="s">
        <v>71</v>
      </c>
      <c r="B4" s="68" t="s">
        <v>71</v>
      </c>
      <c r="C4" s="126">
        <v>8.9999999999999993E-3</v>
      </c>
      <c r="D4" s="126">
        <v>1.03E-2</v>
      </c>
      <c r="E4" s="126">
        <v>1.0200000000000001E-2</v>
      </c>
      <c r="F4" s="126">
        <v>1.0041524839188057E-2</v>
      </c>
      <c r="G4" s="126">
        <v>6.0000000000000001E-3</v>
      </c>
      <c r="H4" s="126">
        <v>4.1999999999999997E-3</v>
      </c>
      <c r="I4" s="126">
        <v>4.7999999999999996E-3</v>
      </c>
      <c r="J4" s="126">
        <v>3.3078225667081715E-3</v>
      </c>
      <c r="K4" s="126">
        <v>4.0000000000000001E-3</v>
      </c>
      <c r="L4" s="126">
        <v>-1.34E-2</v>
      </c>
      <c r="M4" s="126">
        <v>-7.4999999999999997E-3</v>
      </c>
      <c r="N4" s="126">
        <v>-4.0067028171890621E-3</v>
      </c>
      <c r="O4" s="126">
        <v>5.4999999999999997E-3</v>
      </c>
      <c r="P4" s="126">
        <v>6.0000000000000001E-3</v>
      </c>
      <c r="Q4" s="126">
        <v>7.0000000000000001E-3</v>
      </c>
      <c r="R4" s="126">
        <v>5.9610835037557331E-3</v>
      </c>
      <c r="S4" s="126">
        <v>8.2000000000000007E-3</v>
      </c>
      <c r="T4" s="126">
        <v>9.2999999999999992E-3</v>
      </c>
      <c r="U4" s="126">
        <v>5.0000000000000001E-3</v>
      </c>
      <c r="V4" s="126">
        <v>8.2000000000000007E-3</v>
      </c>
      <c r="W4" s="126">
        <v>1.7999999999999999E-2</v>
      </c>
      <c r="X4" s="126">
        <v>2.1000000000000001E-2</v>
      </c>
      <c r="Y4" s="126">
        <v>2.3E-2</v>
      </c>
      <c r="Z4" s="126">
        <v>2.35E-2</v>
      </c>
      <c r="AA4" s="126">
        <v>2.5999999999999999E-2</v>
      </c>
      <c r="AB4" s="126">
        <v>2.5999999999999999E-2</v>
      </c>
      <c r="AC4" s="126">
        <v>2.7E-2</v>
      </c>
      <c r="AD4" s="126">
        <v>2.7E-2</v>
      </c>
      <c r="AE4" s="126">
        <v>0.02</v>
      </c>
      <c r="AF4" s="140">
        <v>2.3E-2</v>
      </c>
      <c r="AG4" s="126">
        <v>2.4E-2</v>
      </c>
      <c r="AH4" s="126">
        <v>2.4E-2</v>
      </c>
      <c r="AI4" s="126">
        <v>1.6E-2</v>
      </c>
      <c r="AJ4" s="126">
        <v>1.4999999999999999E-2</v>
      </c>
    </row>
    <row r="5" spans="1:36" ht="12.9" customHeight="1">
      <c r="A5" s="68" t="s">
        <v>72</v>
      </c>
      <c r="B5" s="68" t="s">
        <v>72</v>
      </c>
      <c r="C5" s="126">
        <v>0.47299999999999998</v>
      </c>
      <c r="D5" s="126">
        <v>0.45150000000000001</v>
      </c>
      <c r="E5" s="126">
        <v>0.44069999999999998</v>
      </c>
      <c r="F5" s="126">
        <v>0.43104079863503098</v>
      </c>
      <c r="G5" s="126">
        <v>0.499</v>
      </c>
      <c r="H5" s="126">
        <v>0.44569999999999999</v>
      </c>
      <c r="I5" s="126">
        <v>0.42749999999999999</v>
      </c>
      <c r="J5" s="126">
        <v>0.43023680253628199</v>
      </c>
      <c r="K5" s="126">
        <v>0.50600000000000001</v>
      </c>
      <c r="L5" s="126">
        <v>0.50339999999999996</v>
      </c>
      <c r="M5" s="126">
        <v>0.48759999999999998</v>
      </c>
      <c r="N5" s="126">
        <v>0.469478672611499</v>
      </c>
      <c r="O5" s="126">
        <v>0.46889999999999998</v>
      </c>
      <c r="P5" s="126">
        <v>0.44700000000000001</v>
      </c>
      <c r="Q5" s="126">
        <v>0.44</v>
      </c>
      <c r="R5" s="126">
        <v>0.43510897767767398</v>
      </c>
      <c r="S5" s="126">
        <v>0.4496</v>
      </c>
      <c r="T5" s="126">
        <v>0.47270000000000001</v>
      </c>
      <c r="U5" s="126">
        <v>0.503</v>
      </c>
      <c r="V5" s="126">
        <v>0.45400000000000001</v>
      </c>
      <c r="W5" s="126">
        <v>0.38100000000000001</v>
      </c>
      <c r="X5" s="126">
        <v>0.36</v>
      </c>
      <c r="Y5" s="126">
        <v>0.34499999999999997</v>
      </c>
      <c r="Z5" s="126">
        <v>0.35099999999999998</v>
      </c>
      <c r="AA5" s="126">
        <v>0.3639</v>
      </c>
      <c r="AB5" s="126">
        <v>0.36</v>
      </c>
      <c r="AC5" s="126">
        <v>0.33900000000000002</v>
      </c>
      <c r="AD5" s="126">
        <v>0.34899999999999998</v>
      </c>
      <c r="AE5" s="126">
        <v>0.42</v>
      </c>
      <c r="AF5" s="140">
        <v>0.38</v>
      </c>
      <c r="AG5" s="126">
        <v>0.38300000000000001</v>
      </c>
      <c r="AH5" s="126">
        <v>0.38200000000000001</v>
      </c>
      <c r="AI5" s="126">
        <v>0.42099999999999999</v>
      </c>
      <c r="AJ5" s="126">
        <v>0.41299999999999998</v>
      </c>
    </row>
    <row r="6" spans="1:36" ht="12.9" customHeight="1">
      <c r="A6" s="68" t="s">
        <v>73</v>
      </c>
      <c r="B6" s="68" t="s">
        <v>73</v>
      </c>
      <c r="C6" s="66">
        <v>1.7914706999920999E-2</v>
      </c>
      <c r="D6" s="66">
        <v>1.74401374895275E-2</v>
      </c>
      <c r="E6" s="66">
        <v>1.7943539212518098E-2</v>
      </c>
      <c r="F6" s="66">
        <v>1.85196820912042E-2</v>
      </c>
      <c r="G6" s="66">
        <v>1.85813511711088E-2</v>
      </c>
      <c r="H6" s="66">
        <v>2.58759290504363E-2</v>
      </c>
      <c r="I6" s="66">
        <v>2.4309002416464401E-2</v>
      </c>
      <c r="J6" s="66">
        <v>2.39147965379908E-2</v>
      </c>
      <c r="K6" s="66">
        <v>1.9300000000000001E-2</v>
      </c>
      <c r="L6" s="66">
        <v>3.9600000000000003E-2</v>
      </c>
      <c r="M6" s="66">
        <v>3.2399999999999998E-2</v>
      </c>
      <c r="N6" s="66">
        <v>2.8014454633803299E-2</v>
      </c>
      <c r="O6" s="66">
        <v>1.5900000000000001E-2</v>
      </c>
      <c r="P6" s="66">
        <v>1.6400000000000001E-2</v>
      </c>
      <c r="Q6" s="66">
        <v>1.61E-2</v>
      </c>
      <c r="R6" s="66">
        <v>1.59736417448571E-2</v>
      </c>
      <c r="S6" s="66">
        <v>1.3299999999999999E-2</v>
      </c>
      <c r="T6" s="66">
        <v>1.3899999999999999E-2</v>
      </c>
      <c r="U6" s="66">
        <v>1.47E-2</v>
      </c>
      <c r="V6" s="66">
        <v>1.5100000000000001E-2</v>
      </c>
      <c r="W6" s="66">
        <v>1.61E-2</v>
      </c>
      <c r="X6" s="66">
        <v>1.2800000000000001E-2</v>
      </c>
      <c r="Y6" s="66">
        <v>1.1599999999999999E-2</v>
      </c>
      <c r="Z6" s="66">
        <v>9.7999999999999997E-3</v>
      </c>
      <c r="AA6" s="66">
        <v>6.7999999999999996E-3</v>
      </c>
      <c r="AB6" s="66">
        <v>4.5999999999999999E-3</v>
      </c>
      <c r="AC6" s="66">
        <v>6.1999999999999998E-3</v>
      </c>
      <c r="AD6" s="66">
        <v>6.1999999999999998E-3</v>
      </c>
      <c r="AE6" s="66">
        <v>7.4000000000000003E-3</v>
      </c>
      <c r="AF6" s="141">
        <v>4.7000000000000002E-3</v>
      </c>
      <c r="AG6" s="66">
        <v>5.4999999999999997E-3</v>
      </c>
      <c r="AH6" s="66">
        <v>4.8999999999999998E-3</v>
      </c>
      <c r="AI6" s="66">
        <v>6.7000000000000002E-3</v>
      </c>
      <c r="AJ6" s="66">
        <v>7.1000000000000004E-3</v>
      </c>
    </row>
    <row r="7" spans="1:36" ht="12.9" customHeight="1">
      <c r="A7" s="68" t="s">
        <v>74</v>
      </c>
      <c r="B7" s="68" t="s">
        <v>74</v>
      </c>
      <c r="C7" s="126">
        <v>0.873</v>
      </c>
      <c r="D7" s="126">
        <v>0.87909999999999999</v>
      </c>
      <c r="E7" s="126">
        <v>0.88619999999999999</v>
      </c>
      <c r="F7" s="126">
        <v>0.86849263925372044</v>
      </c>
      <c r="G7" s="126">
        <v>0.88900000000000001</v>
      </c>
      <c r="H7" s="126">
        <v>0.87329999999999997</v>
      </c>
      <c r="I7" s="126">
        <v>0.87560000000000004</v>
      </c>
      <c r="J7" s="126">
        <v>0.85915628668936062</v>
      </c>
      <c r="K7" s="126">
        <v>0.875</v>
      </c>
      <c r="L7" s="126">
        <v>0.84570000000000001</v>
      </c>
      <c r="M7" s="126">
        <v>0.85009999999999997</v>
      </c>
      <c r="N7" s="126">
        <v>0.84059304048018368</v>
      </c>
      <c r="O7" s="126">
        <v>0.82</v>
      </c>
      <c r="P7" s="126">
        <v>0.84099999999999997</v>
      </c>
      <c r="Q7" s="126">
        <v>0.86399999999999999</v>
      </c>
      <c r="R7" s="126">
        <v>0.8086605070167</v>
      </c>
      <c r="S7" s="126">
        <v>0.8216</v>
      </c>
      <c r="T7" s="126">
        <v>0.82369999999999999</v>
      </c>
      <c r="U7" s="126">
        <v>0.80800000000000005</v>
      </c>
      <c r="V7" s="126">
        <v>0.81399999999999995</v>
      </c>
      <c r="W7" s="126">
        <v>0.80400000000000005</v>
      </c>
      <c r="X7" s="126">
        <v>0.82599999999999996</v>
      </c>
      <c r="Y7" s="126">
        <v>0.82299999999999995</v>
      </c>
      <c r="Z7" s="126">
        <v>0.81100000000000005</v>
      </c>
      <c r="AA7" s="126">
        <v>0.81510000000000005</v>
      </c>
      <c r="AB7" s="126">
        <v>0.84599999999999997</v>
      </c>
      <c r="AC7" s="126">
        <v>0.82299999999999995</v>
      </c>
      <c r="AD7" s="126">
        <v>0.79400000000000004</v>
      </c>
      <c r="AE7" s="126">
        <v>0.78500000000000003</v>
      </c>
      <c r="AF7" s="140">
        <v>0.78500000000000003</v>
      </c>
      <c r="AG7" s="126">
        <v>0.80200000000000005</v>
      </c>
      <c r="AH7" s="126">
        <v>0.77100000000000002</v>
      </c>
      <c r="AI7" s="126">
        <v>0.78500000000000003</v>
      </c>
      <c r="AJ7" s="126">
        <v>0.76600000000000001</v>
      </c>
    </row>
    <row r="8" spans="1:36" ht="12.9" customHeight="1">
      <c r="A8" s="68" t="s">
        <v>75</v>
      </c>
      <c r="B8" s="68" t="s">
        <v>75</v>
      </c>
      <c r="C8" s="66">
        <v>0.107</v>
      </c>
      <c r="D8" s="66">
        <v>0.108</v>
      </c>
      <c r="E8" s="66">
        <v>0.1109</v>
      </c>
      <c r="F8" s="115">
        <v>0.11123627583400784</v>
      </c>
      <c r="G8" s="66">
        <v>0.114</v>
      </c>
      <c r="H8" s="66">
        <v>0.12244479369142991</v>
      </c>
      <c r="I8" s="66">
        <v>0.13599619348253125</v>
      </c>
      <c r="J8" s="115">
        <v>0.13159999999999999</v>
      </c>
      <c r="K8" s="66">
        <v>0.13669999999999999</v>
      </c>
      <c r="L8" s="66">
        <v>0.14749999999999999</v>
      </c>
      <c r="M8" s="66">
        <v>0.1515</v>
      </c>
      <c r="N8" s="66">
        <v>0.14480000000000001</v>
      </c>
      <c r="O8" s="66">
        <v>0.1381</v>
      </c>
      <c r="P8" s="66">
        <v>0.12959999999999999</v>
      </c>
      <c r="Q8" s="66">
        <v>0.1275</v>
      </c>
      <c r="R8" s="66">
        <v>0.1177</v>
      </c>
      <c r="S8" s="66">
        <v>0.11310000000000001</v>
      </c>
      <c r="T8" s="66">
        <v>0.107</v>
      </c>
      <c r="U8" s="66">
        <v>0.10979999999999999</v>
      </c>
      <c r="V8" s="66">
        <v>9.8000000000000004E-2</v>
      </c>
      <c r="W8" s="66">
        <v>9.8000000000000004E-2</v>
      </c>
      <c r="X8" s="66">
        <v>9.4500000000000001E-2</v>
      </c>
      <c r="Y8" s="66">
        <v>9.3899999999999997E-2</v>
      </c>
      <c r="Z8" s="66">
        <v>8.5800000000000001E-2</v>
      </c>
      <c r="AA8" s="66">
        <v>7.6499999999999999E-2</v>
      </c>
      <c r="AB8" s="66">
        <v>6.7799999999999999E-2</v>
      </c>
      <c r="AC8" s="66">
        <v>7.0999999999999994E-2</v>
      </c>
      <c r="AD8" s="66">
        <v>6.8099999999999994E-2</v>
      </c>
      <c r="AE8" s="66">
        <v>6.6900000000000001E-2</v>
      </c>
      <c r="AF8" s="142">
        <v>6.1800000000000001E-2</v>
      </c>
      <c r="AG8" s="66">
        <v>6.2899999999999998E-2</v>
      </c>
      <c r="AH8" s="66">
        <v>5.6399999999999999E-2</v>
      </c>
      <c r="AI8" s="66">
        <v>5.3900000000000003E-2</v>
      </c>
      <c r="AJ8" s="66">
        <v>5.16E-2</v>
      </c>
    </row>
    <row r="9" spans="1:36" ht="12.9" customHeight="1">
      <c r="A9" s="68" t="s">
        <v>76</v>
      </c>
      <c r="B9" s="68" t="s">
        <v>77</v>
      </c>
      <c r="C9" s="66">
        <v>0.53300000000000003</v>
      </c>
      <c r="D9" s="66">
        <v>0.51</v>
      </c>
      <c r="E9" s="66">
        <v>0.5292</v>
      </c>
      <c r="F9" s="115">
        <v>0.5353</v>
      </c>
      <c r="G9" s="66">
        <v>0.54500000000000004</v>
      </c>
      <c r="H9" s="66">
        <v>0.54479999999999995</v>
      </c>
      <c r="I9" s="66">
        <v>0.51080000000000003</v>
      </c>
      <c r="J9" s="115">
        <v>0.48149999999999998</v>
      </c>
      <c r="K9" s="66">
        <v>0.53310000000000002</v>
      </c>
      <c r="L9" s="66">
        <v>0.52500000000000002</v>
      </c>
      <c r="M9" s="66">
        <v>0.53549999999999998</v>
      </c>
      <c r="N9" s="66">
        <v>0.55179999999999996</v>
      </c>
      <c r="O9" s="66">
        <v>0.54449999999999998</v>
      </c>
      <c r="P9" s="66">
        <v>0.54869999999999997</v>
      </c>
      <c r="Q9" s="66">
        <v>0.55869999999999997</v>
      </c>
      <c r="R9" s="66">
        <v>0.55920000000000003</v>
      </c>
      <c r="S9" s="66">
        <v>0.5625</v>
      </c>
      <c r="T9" s="66">
        <v>0.55810000000000004</v>
      </c>
      <c r="U9" s="66">
        <v>0.57269999999999999</v>
      </c>
      <c r="V9" s="66">
        <v>0.53669999999999995</v>
      </c>
      <c r="W9" s="66">
        <v>0.53649999999999998</v>
      </c>
      <c r="X9" s="66">
        <v>0.53080000000000005</v>
      </c>
      <c r="Y9" s="66">
        <v>0.54139999999999999</v>
      </c>
      <c r="Z9" s="66">
        <v>0.54</v>
      </c>
      <c r="AA9" s="66">
        <v>0.51200000000000001</v>
      </c>
      <c r="AB9" s="66">
        <v>0.51049999999999995</v>
      </c>
      <c r="AC9" s="66">
        <v>0.49990000000000001</v>
      </c>
      <c r="AD9" s="66">
        <v>0.504</v>
      </c>
      <c r="AE9" s="66">
        <v>0.51359999999999995</v>
      </c>
      <c r="AF9" s="142">
        <v>0.51900000000000002</v>
      </c>
      <c r="AG9" s="66">
        <v>0.52710000000000001</v>
      </c>
      <c r="AH9" s="66">
        <v>0.50380000000000003</v>
      </c>
      <c r="AI9" s="66">
        <v>0.51449999999999996</v>
      </c>
      <c r="AJ9" s="66">
        <v>0.50700000000000001</v>
      </c>
    </row>
    <row r="10" spans="1:36" ht="12.9" customHeight="1">
      <c r="A10" s="68" t="s">
        <v>78</v>
      </c>
      <c r="B10" s="68" t="s">
        <v>78</v>
      </c>
      <c r="C10" s="66">
        <f>CRR!O26</f>
        <v>0.1542</v>
      </c>
      <c r="D10" s="66">
        <f>CRR!P26</f>
        <v>0.15429999999999999</v>
      </c>
      <c r="E10" s="66">
        <f>CRR!Q26</f>
        <v>0.15260000000000001</v>
      </c>
      <c r="F10" s="66">
        <f>CRR!R26</f>
        <v>0.1585</v>
      </c>
      <c r="G10" s="66">
        <f>CRR!S26</f>
        <v>0.154</v>
      </c>
      <c r="H10" s="66">
        <f>CRR!T26</f>
        <v>0.15840000000000001</v>
      </c>
      <c r="I10" s="66">
        <f>CRR!U26</f>
        <v>0.16239999999999999</v>
      </c>
      <c r="J10" s="66">
        <f>CRR!V26</f>
        <v>0.16200000000000001</v>
      </c>
      <c r="K10" s="66">
        <f>CRR!W26</f>
        <v>0.1552</v>
      </c>
      <c r="L10" s="66">
        <f>CRR!X26</f>
        <v>0.15720000000000001</v>
      </c>
      <c r="M10" s="66">
        <f>CRR!Y26</f>
        <v>0.15409999999999999</v>
      </c>
      <c r="N10" s="66">
        <f>CRR!Z26</f>
        <v>0.1585</v>
      </c>
      <c r="O10" s="66">
        <f>CRR!AA26</f>
        <v>0.1527</v>
      </c>
      <c r="P10" s="66">
        <f>CRR!AB26</f>
        <v>0.14949999999999999</v>
      </c>
      <c r="Q10" s="66">
        <f>CRR!AC26</f>
        <v>0.153</v>
      </c>
      <c r="R10" s="66">
        <f>CRR!AD26</f>
        <v>0.1416</v>
      </c>
      <c r="S10" s="66">
        <f>CRR!AE26</f>
        <v>0.14560000000000001</v>
      </c>
      <c r="T10" s="66">
        <f>CRR!AF26</f>
        <v>0.1399</v>
      </c>
      <c r="U10" s="66">
        <f>CRR!AG26</f>
        <v>0.13700000000000001</v>
      </c>
      <c r="V10" s="66">
        <v>0.1419</v>
      </c>
      <c r="W10" s="66">
        <v>0.15359999999999999</v>
      </c>
      <c r="X10" s="66">
        <v>0.15110000000000001</v>
      </c>
      <c r="Y10" s="66">
        <v>0.1668</v>
      </c>
      <c r="Z10" s="66">
        <v>0.17829999999999999</v>
      </c>
      <c r="AA10" s="66">
        <v>0.17460000000000001</v>
      </c>
      <c r="AB10" s="66">
        <v>0.17530000000000001</v>
      </c>
      <c r="AC10" s="66">
        <v>0.1711</v>
      </c>
      <c r="AD10" s="66">
        <v>0.1827</v>
      </c>
      <c r="AE10" s="66">
        <v>0.17369999999999999</v>
      </c>
      <c r="AF10" s="142">
        <v>0.16969999999999999</v>
      </c>
      <c r="AG10" s="66">
        <v>0.17649999999999999</v>
      </c>
      <c r="AH10" s="66">
        <v>0.17630000000000001</v>
      </c>
      <c r="AI10" s="66">
        <v>0.17849999999999999</v>
      </c>
      <c r="AJ10" s="66">
        <v>0.1757</v>
      </c>
    </row>
    <row r="11" spans="1:36" ht="12.9" customHeight="1">
      <c r="A11" s="68" t="s">
        <v>79</v>
      </c>
      <c r="B11" s="68" t="s">
        <v>79</v>
      </c>
      <c r="C11" s="66">
        <f>CRR!O25</f>
        <v>0.12089999999999999</v>
      </c>
      <c r="D11" s="66">
        <f>CRR!P25</f>
        <v>0.122</v>
      </c>
      <c r="E11" s="66">
        <f>CRR!Q25</f>
        <v>0.12139999999999999</v>
      </c>
      <c r="F11" s="66">
        <f>CRR!R25</f>
        <v>0.12809999999999999</v>
      </c>
      <c r="G11" s="66">
        <f>CRR!S25</f>
        <v>0.1242</v>
      </c>
      <c r="H11" s="66">
        <f>CRR!T25</f>
        <v>0.12920000000000001</v>
      </c>
      <c r="I11" s="66">
        <f>CRR!U25</f>
        <v>0.13370000000000001</v>
      </c>
      <c r="J11" s="66">
        <f>CRR!V25</f>
        <v>0.1348</v>
      </c>
      <c r="K11" s="66">
        <f>CRR!W25</f>
        <v>0.12939999999999999</v>
      </c>
      <c r="L11" s="66">
        <f>CRR!X25</f>
        <v>0.13139999999999999</v>
      </c>
      <c r="M11" s="66">
        <f>CRR!Y25</f>
        <v>0.1298</v>
      </c>
      <c r="N11" s="66">
        <f>CRR!Z25</f>
        <v>0.13550000000000001</v>
      </c>
      <c r="O11" s="66">
        <f>CRR!AA25</f>
        <v>0.13139999999999999</v>
      </c>
      <c r="P11" s="66">
        <f>CRR!AB25</f>
        <v>0.12989999999999999</v>
      </c>
      <c r="Q11" s="66">
        <f>CRR!AC25</f>
        <v>0.1348</v>
      </c>
      <c r="R11" s="66">
        <f>CRR!AD25</f>
        <v>0.1255</v>
      </c>
      <c r="S11" s="66">
        <f>CRR!AE25</f>
        <v>0.13059999999999999</v>
      </c>
      <c r="T11" s="66">
        <f>CRR!AF25</f>
        <v>0.1263</v>
      </c>
      <c r="U11" s="66">
        <f>CRR!AG25</f>
        <v>0.12429999999999999</v>
      </c>
      <c r="V11" s="66">
        <v>0.13</v>
      </c>
      <c r="W11" s="66">
        <v>0.1426</v>
      </c>
      <c r="X11" s="66">
        <v>0.1416</v>
      </c>
      <c r="Y11" s="66">
        <v>0.15859999999999999</v>
      </c>
      <c r="Z11" s="66">
        <v>0.17150000000000001</v>
      </c>
      <c r="AA11" s="66">
        <v>0.16969999999999999</v>
      </c>
      <c r="AB11" s="66">
        <v>0.17119999999999999</v>
      </c>
      <c r="AC11" s="66">
        <v>0.1678</v>
      </c>
      <c r="AD11" s="66">
        <v>0.1827</v>
      </c>
      <c r="AE11" s="66">
        <v>0.17369999999999999</v>
      </c>
      <c r="AF11" s="142">
        <v>0.16969999999999999</v>
      </c>
      <c r="AG11" s="66">
        <v>0.17649999999999999</v>
      </c>
      <c r="AH11" s="66">
        <v>0.17630000000000001</v>
      </c>
      <c r="AI11" s="66">
        <v>0.17849999999999999</v>
      </c>
      <c r="AJ11" s="66">
        <v>0.1757</v>
      </c>
    </row>
    <row r="13" spans="1:36">
      <c r="W13" s="139"/>
      <c r="X13" s="139"/>
      <c r="Y13" s="139"/>
      <c r="Z13" s="139"/>
      <c r="AA13" s="139"/>
      <c r="AB13" s="139"/>
      <c r="AC13" s="139"/>
      <c r="AD13" s="139"/>
      <c r="AE13" s="139"/>
    </row>
    <row r="15" spans="1:36">
      <c r="Z15" s="133"/>
    </row>
    <row r="16" spans="1:36">
      <c r="Z16" s="133"/>
    </row>
    <row r="28" spans="3:29">
      <c r="V28" s="133"/>
      <c r="W28" s="133"/>
    </row>
    <row r="29" spans="3:29">
      <c r="V29" s="133"/>
      <c r="W29" s="133"/>
    </row>
    <row r="30" spans="3:29">
      <c r="V30" s="133"/>
      <c r="W30" s="133"/>
    </row>
    <row r="31" spans="3:29"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4682-B673-4B59-9D2B-AD12589A6758}">
  <sheetPr>
    <tabColor rgb="FFFF9966"/>
  </sheetPr>
  <dimension ref="A1:BB59"/>
  <sheetViews>
    <sheetView zoomScaleNormal="100" workbookViewId="0">
      <pane xSplit="2" topLeftCell="AN1" activePane="topRight" state="frozen"/>
      <selection sqref="A1:B1048576"/>
      <selection pane="topRight" activeCell="AV1" sqref="AV1"/>
    </sheetView>
  </sheetViews>
  <sheetFormatPr defaultColWidth="9.33203125" defaultRowHeight="11.5"/>
  <cols>
    <col min="1" max="1" width="41.88671875" style="2" customWidth="1"/>
    <col min="2" max="2" width="50.6640625" style="2" customWidth="1"/>
    <col min="3" max="26" width="10.6640625" style="9" customWidth="1"/>
    <col min="27" max="27" width="10.6640625" style="18" customWidth="1"/>
    <col min="28" max="36" width="10.6640625" style="2" customWidth="1"/>
    <col min="37" max="37" width="9.33203125" style="2" customWidth="1"/>
    <col min="38" max="45" width="10.33203125" style="2" bestFit="1" customWidth="1"/>
    <col min="46" max="46" width="11.33203125" style="2" bestFit="1" customWidth="1"/>
    <col min="47" max="48" width="10.33203125" style="2" bestFit="1" customWidth="1"/>
    <col min="49" max="50" width="9.33203125" style="2"/>
    <col min="51" max="53" width="9.44140625" style="2" customWidth="1"/>
    <col min="54" max="54" width="9.88671875" style="2" bestFit="1" customWidth="1"/>
    <col min="55" max="16384" width="9.33203125" style="2"/>
  </cols>
  <sheetData>
    <row r="1" spans="1:54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54" ht="12.9" customHeight="1" thickBot="1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  <c r="BA2" s="152"/>
      <c r="BB2" s="152"/>
    </row>
    <row r="3" spans="1:54" ht="12.9" customHeight="1">
      <c r="A3" s="5" t="s">
        <v>154</v>
      </c>
      <c r="B3" s="5" t="s">
        <v>155</v>
      </c>
      <c r="C3" s="7">
        <v>1377659</v>
      </c>
      <c r="D3" s="6">
        <v>1814603</v>
      </c>
      <c r="E3" s="7">
        <v>1347956</v>
      </c>
      <c r="F3" s="6">
        <v>1750135</v>
      </c>
      <c r="G3" s="7">
        <v>665782</v>
      </c>
      <c r="H3" s="6">
        <v>725871</v>
      </c>
      <c r="I3" s="7">
        <v>1285370</v>
      </c>
      <c r="J3" s="6">
        <v>1082991</v>
      </c>
      <c r="K3" s="7">
        <v>1781276</v>
      </c>
      <c r="L3" s="6">
        <v>2377158</v>
      </c>
      <c r="M3" s="7">
        <v>1780022</v>
      </c>
      <c r="N3" s="6">
        <v>965391</v>
      </c>
      <c r="O3" s="7">
        <v>1439945</v>
      </c>
      <c r="P3" s="6">
        <v>1480368</v>
      </c>
      <c r="Q3" s="7">
        <v>2189297</v>
      </c>
      <c r="R3" s="6">
        <v>2078638</v>
      </c>
      <c r="S3" s="7">
        <v>1337436</v>
      </c>
      <c r="T3" s="6">
        <v>1786149</v>
      </c>
      <c r="U3" s="7">
        <v>946753</v>
      </c>
      <c r="V3" s="13">
        <v>1379127</v>
      </c>
      <c r="W3" s="7">
        <v>1960949</v>
      </c>
      <c r="X3" s="13">
        <v>1128515</v>
      </c>
      <c r="Y3" s="7">
        <v>1636919</v>
      </c>
      <c r="Z3" s="13">
        <v>2459901</v>
      </c>
      <c r="AA3" s="7">
        <v>2163566</v>
      </c>
      <c r="AB3" s="8">
        <v>1566372</v>
      </c>
      <c r="AC3" s="59">
        <v>1645316</v>
      </c>
      <c r="AD3" s="8">
        <v>3763391</v>
      </c>
      <c r="AE3" s="59">
        <v>4989857</v>
      </c>
      <c r="AF3" s="8">
        <v>4940224</v>
      </c>
      <c r="AG3" s="59">
        <v>5428940</v>
      </c>
      <c r="AH3" s="8">
        <v>2584143</v>
      </c>
      <c r="AI3" s="59">
        <v>4578041</v>
      </c>
      <c r="AJ3" s="8">
        <v>3167601</v>
      </c>
      <c r="AK3" s="59">
        <v>3819907</v>
      </c>
      <c r="AL3" s="8">
        <v>2539259</v>
      </c>
      <c r="AM3" s="59">
        <v>2180177</v>
      </c>
      <c r="AN3" s="129">
        <v>2077904</v>
      </c>
      <c r="AO3" s="59">
        <v>3265338</v>
      </c>
      <c r="AP3" s="129">
        <v>2123351</v>
      </c>
      <c r="AQ3" s="59">
        <v>5357540</v>
      </c>
      <c r="AR3" s="129">
        <v>5530401</v>
      </c>
      <c r="AS3" s="59">
        <v>3382706</v>
      </c>
      <c r="AT3" s="129">
        <v>4062914</v>
      </c>
      <c r="AU3" s="59">
        <v>1570476</v>
      </c>
      <c r="AV3" s="59">
        <v>3895877</v>
      </c>
    </row>
    <row r="4" spans="1:54" ht="12.9" customHeight="1">
      <c r="A4" s="5" t="s">
        <v>156</v>
      </c>
      <c r="B4" s="5" t="s">
        <v>157</v>
      </c>
      <c r="C4" s="7">
        <v>319822</v>
      </c>
      <c r="D4" s="6">
        <v>502779</v>
      </c>
      <c r="E4" s="7">
        <v>372122</v>
      </c>
      <c r="F4" s="6">
        <v>645329</v>
      </c>
      <c r="G4" s="7">
        <v>523603</v>
      </c>
      <c r="H4" s="6">
        <v>1336745</v>
      </c>
      <c r="I4" s="7">
        <v>656068</v>
      </c>
      <c r="J4" s="6">
        <v>1366316</v>
      </c>
      <c r="K4" s="7">
        <v>516907</v>
      </c>
      <c r="L4" s="6">
        <v>737342</v>
      </c>
      <c r="M4" s="7">
        <v>890442</v>
      </c>
      <c r="N4" s="6">
        <v>901629</v>
      </c>
      <c r="O4" s="7">
        <v>1127806</v>
      </c>
      <c r="P4" s="6">
        <v>742611</v>
      </c>
      <c r="Q4" s="7">
        <v>844168</v>
      </c>
      <c r="R4" s="6">
        <v>172839</v>
      </c>
      <c r="S4" s="7">
        <v>508103</v>
      </c>
      <c r="T4" s="6">
        <v>998666</v>
      </c>
      <c r="U4" s="7">
        <v>2944993</v>
      </c>
      <c r="V4" s="13">
        <v>212885</v>
      </c>
      <c r="W4" s="7">
        <v>276081</v>
      </c>
      <c r="X4" s="13">
        <v>290545</v>
      </c>
      <c r="Y4" s="7">
        <v>330542</v>
      </c>
      <c r="Z4" s="13">
        <v>508371</v>
      </c>
      <c r="AA4" s="7">
        <v>400453</v>
      </c>
      <c r="AB4" s="8">
        <v>607334</v>
      </c>
      <c r="AC4" s="59">
        <v>629025</v>
      </c>
      <c r="AD4" s="8">
        <v>1689779</v>
      </c>
      <c r="AE4" s="59">
        <v>2244628</v>
      </c>
      <c r="AF4" s="8">
        <v>2874190</v>
      </c>
      <c r="AG4" s="59">
        <v>2605751</v>
      </c>
      <c r="AH4" s="8">
        <v>2373663</v>
      </c>
      <c r="AI4" s="59">
        <v>1766612</v>
      </c>
      <c r="AJ4" s="8">
        <v>1452772</v>
      </c>
      <c r="AK4" s="59">
        <v>1083636</v>
      </c>
      <c r="AL4" s="8">
        <v>4615420</v>
      </c>
      <c r="AM4" s="59">
        <v>1516379</v>
      </c>
      <c r="AN4" s="129">
        <v>1854966</v>
      </c>
      <c r="AO4" s="59">
        <v>795644</v>
      </c>
      <c r="AP4" s="129">
        <v>1821581</v>
      </c>
      <c r="AQ4" s="59">
        <v>2028632</v>
      </c>
      <c r="AR4" s="129">
        <v>1429364</v>
      </c>
      <c r="AS4" s="59">
        <v>878315</v>
      </c>
      <c r="AT4" s="129">
        <v>2203109</v>
      </c>
      <c r="AU4" s="59">
        <v>2353440</v>
      </c>
      <c r="AV4" s="59">
        <v>2200125</v>
      </c>
    </row>
    <row r="5" spans="1:54">
      <c r="A5" s="5" t="s">
        <v>158</v>
      </c>
      <c r="B5" s="5" t="s">
        <v>159</v>
      </c>
      <c r="C5" s="7">
        <v>3019245</v>
      </c>
      <c r="D5" s="6">
        <v>3141181</v>
      </c>
      <c r="E5" s="7">
        <v>4380961</v>
      </c>
      <c r="F5" s="6">
        <v>4643688</v>
      </c>
      <c r="G5" s="7">
        <v>6367885</v>
      </c>
      <c r="H5" s="6">
        <v>8907419</v>
      </c>
      <c r="I5" s="7">
        <v>5704417</v>
      </c>
      <c r="J5" s="6">
        <v>9796151</v>
      </c>
      <c r="K5" s="7">
        <v>6904986</v>
      </c>
      <c r="L5" s="6">
        <v>6890257</v>
      </c>
      <c r="M5" s="7">
        <v>9360812</v>
      </c>
      <c r="N5" s="6">
        <v>13642769</v>
      </c>
      <c r="O5" s="7">
        <v>13410165</v>
      </c>
      <c r="P5" s="6">
        <v>12880942</v>
      </c>
      <c r="Q5" s="7">
        <v>12121684</v>
      </c>
      <c r="R5" s="6">
        <v>13727570</v>
      </c>
      <c r="S5" s="7">
        <v>14030865</v>
      </c>
      <c r="T5" s="6">
        <v>14110362</v>
      </c>
      <c r="U5" s="7">
        <v>12707488</v>
      </c>
      <c r="V5" s="58">
        <v>15798674</v>
      </c>
      <c r="W5" s="7">
        <f>SUM(W6:W8)</f>
        <v>14197506</v>
      </c>
      <c r="X5" s="58">
        <v>16756828</v>
      </c>
      <c r="Y5" s="7">
        <v>15062147</v>
      </c>
      <c r="Z5" s="58">
        <v>15744672</v>
      </c>
      <c r="AA5" s="7">
        <v>17367267</v>
      </c>
      <c r="AB5" s="6">
        <v>16507815</v>
      </c>
      <c r="AC5" s="60">
        <v>14472487</v>
      </c>
      <c r="AD5" s="6">
        <v>16099658</v>
      </c>
      <c r="AE5" s="60">
        <v>12325102</v>
      </c>
      <c r="AF5" s="6">
        <v>12571158</v>
      </c>
      <c r="AG5" s="60">
        <v>14035276</v>
      </c>
      <c r="AH5" s="6">
        <f t="shared" ref="AH5:AM5" si="0">AH6+AH7+AH8</f>
        <v>17015100</v>
      </c>
      <c r="AI5" s="60">
        <f t="shared" si="0"/>
        <v>16815362</v>
      </c>
      <c r="AJ5" s="6">
        <f t="shared" si="0"/>
        <v>17203728</v>
      </c>
      <c r="AK5" s="60">
        <f t="shared" si="0"/>
        <v>18295353</v>
      </c>
      <c r="AL5" s="6">
        <f t="shared" si="0"/>
        <v>18820432</v>
      </c>
      <c r="AM5" s="60">
        <f t="shared" si="0"/>
        <v>22100752</v>
      </c>
      <c r="AN5" s="130">
        <f t="shared" ref="AN5:AO5" si="1">AN6+AN7+AN8</f>
        <v>19186648</v>
      </c>
      <c r="AO5" s="60">
        <f t="shared" si="1"/>
        <v>21357395</v>
      </c>
      <c r="AP5" s="130">
        <f t="shared" ref="AP5:AQ5" si="2">AP6+AP7+AP8</f>
        <v>23602885</v>
      </c>
      <c r="AQ5" s="60">
        <f t="shared" si="2"/>
        <v>22190922</v>
      </c>
      <c r="AR5" s="130">
        <f t="shared" ref="AR5:AS5" si="3">AR6+AR7+AR8</f>
        <v>23419400</v>
      </c>
      <c r="AS5" s="60">
        <f t="shared" si="3"/>
        <v>24398366</v>
      </c>
      <c r="AT5" s="130">
        <f t="shared" ref="AT5:AU5" si="4">AT6+AT7+AT8</f>
        <v>26509328</v>
      </c>
      <c r="AU5" s="60">
        <f t="shared" si="4"/>
        <v>28491675</v>
      </c>
      <c r="AV5" s="60">
        <f t="shared" ref="AV5" si="5">AV6+AV7+AV8</f>
        <v>27952269</v>
      </c>
    </row>
    <row r="6" spans="1:54" ht="23">
      <c r="A6" s="5" t="s">
        <v>160</v>
      </c>
      <c r="B6" s="5" t="s">
        <v>161</v>
      </c>
      <c r="C6" s="10" t="s">
        <v>162</v>
      </c>
      <c r="D6" s="8" t="s">
        <v>162</v>
      </c>
      <c r="E6" s="10" t="s">
        <v>162</v>
      </c>
      <c r="F6" s="8" t="s">
        <v>162</v>
      </c>
      <c r="G6" s="10" t="s">
        <v>162</v>
      </c>
      <c r="H6" s="8" t="s">
        <v>162</v>
      </c>
      <c r="I6" s="10" t="s">
        <v>162</v>
      </c>
      <c r="J6" s="8" t="s">
        <v>162</v>
      </c>
      <c r="K6" s="10" t="s">
        <v>162</v>
      </c>
      <c r="L6" s="8" t="s">
        <v>162</v>
      </c>
      <c r="M6" s="10" t="s">
        <v>162</v>
      </c>
      <c r="N6" s="8" t="s">
        <v>162</v>
      </c>
      <c r="O6" s="7">
        <v>8860222</v>
      </c>
      <c r="P6" s="6">
        <v>8124256</v>
      </c>
      <c r="Q6" s="7">
        <v>6743698</v>
      </c>
      <c r="R6" s="6">
        <v>7280080</v>
      </c>
      <c r="S6" s="7">
        <v>7727692</v>
      </c>
      <c r="T6" s="6">
        <v>8059939</v>
      </c>
      <c r="U6" s="7">
        <v>6950111</v>
      </c>
      <c r="V6" s="58">
        <v>10438695</v>
      </c>
      <c r="W6" s="7">
        <v>9123148</v>
      </c>
      <c r="X6" s="58">
        <v>9100632</v>
      </c>
      <c r="Y6" s="7">
        <v>5813075</v>
      </c>
      <c r="Z6" s="58">
        <v>6983904</v>
      </c>
      <c r="AA6" s="7">
        <v>8957455</v>
      </c>
      <c r="AB6" s="6">
        <v>8738837</v>
      </c>
      <c r="AC6" s="60">
        <v>7384497</v>
      </c>
      <c r="AD6" s="6">
        <v>9265445</v>
      </c>
      <c r="AE6" s="60">
        <v>7195661</v>
      </c>
      <c r="AF6" s="6">
        <v>7488436</v>
      </c>
      <c r="AG6" s="60">
        <v>8307663</v>
      </c>
      <c r="AH6" s="6">
        <v>9895998</v>
      </c>
      <c r="AI6" s="60">
        <v>11928512</v>
      </c>
      <c r="AJ6" s="6">
        <v>12534412</v>
      </c>
      <c r="AK6" s="60">
        <v>14307521</v>
      </c>
      <c r="AL6" s="6">
        <v>15471615</v>
      </c>
      <c r="AM6" s="60">
        <v>19942958</v>
      </c>
      <c r="AN6" s="130">
        <v>17623881</v>
      </c>
      <c r="AO6" s="60">
        <v>18930461</v>
      </c>
      <c r="AP6" s="130">
        <v>21204007</v>
      </c>
      <c r="AQ6" s="60">
        <v>19939607</v>
      </c>
      <c r="AR6" s="130">
        <v>21091566</v>
      </c>
      <c r="AS6" s="60">
        <v>22111830</v>
      </c>
      <c r="AT6" s="130">
        <v>22542955</v>
      </c>
      <c r="AU6" s="60">
        <v>22479511</v>
      </c>
      <c r="AV6" s="60">
        <v>22141354</v>
      </c>
    </row>
    <row r="7" spans="1:54" ht="12.9" customHeight="1">
      <c r="A7" s="5" t="s">
        <v>163</v>
      </c>
      <c r="B7" s="5" t="s">
        <v>164</v>
      </c>
      <c r="C7" s="10" t="s">
        <v>162</v>
      </c>
      <c r="D7" s="8" t="s">
        <v>162</v>
      </c>
      <c r="E7" s="10" t="s">
        <v>162</v>
      </c>
      <c r="F7" s="8" t="s">
        <v>162</v>
      </c>
      <c r="G7" s="10" t="s">
        <v>162</v>
      </c>
      <c r="H7" s="8" t="s">
        <v>162</v>
      </c>
      <c r="I7" s="10" t="s">
        <v>162</v>
      </c>
      <c r="J7" s="8" t="s">
        <v>162</v>
      </c>
      <c r="K7" s="10" t="s">
        <v>162</v>
      </c>
      <c r="L7" s="8" t="s">
        <v>162</v>
      </c>
      <c r="M7" s="10" t="s">
        <v>162</v>
      </c>
      <c r="N7" s="8" t="s">
        <v>162</v>
      </c>
      <c r="O7" s="7">
        <v>658316</v>
      </c>
      <c r="P7" s="6">
        <v>702996</v>
      </c>
      <c r="Q7" s="7">
        <v>655410</v>
      </c>
      <c r="R7" s="6">
        <v>515138</v>
      </c>
      <c r="S7" s="7">
        <v>614547</v>
      </c>
      <c r="T7" s="6">
        <v>559550</v>
      </c>
      <c r="U7" s="7">
        <v>681790</v>
      </c>
      <c r="V7" s="58">
        <v>543925</v>
      </c>
      <c r="W7" s="7">
        <v>631166</v>
      </c>
      <c r="X7" s="58">
        <v>517728</v>
      </c>
      <c r="Y7" s="7">
        <v>729604</v>
      </c>
      <c r="Z7" s="58">
        <v>594926</v>
      </c>
      <c r="AA7" s="7">
        <v>474097</v>
      </c>
      <c r="AB7" s="6">
        <v>399555</v>
      </c>
      <c r="AC7" s="60">
        <v>373762</v>
      </c>
      <c r="AD7" s="6">
        <v>382900</v>
      </c>
      <c r="AE7" s="60">
        <v>669954</v>
      </c>
      <c r="AF7" s="6">
        <v>585415</v>
      </c>
      <c r="AG7" s="60">
        <v>626479</v>
      </c>
      <c r="AH7" s="6">
        <v>437260</v>
      </c>
      <c r="AI7" s="60">
        <v>367734</v>
      </c>
      <c r="AJ7" s="6">
        <v>443725</v>
      </c>
      <c r="AK7" s="60">
        <v>414553</v>
      </c>
      <c r="AL7" s="6">
        <v>423139</v>
      </c>
      <c r="AM7" s="60">
        <v>333442</v>
      </c>
      <c r="AN7" s="130">
        <v>273352</v>
      </c>
      <c r="AO7" s="60">
        <v>234588</v>
      </c>
      <c r="AP7" s="130">
        <v>240942</v>
      </c>
      <c r="AQ7" s="60">
        <v>264599</v>
      </c>
      <c r="AR7" s="130">
        <v>315715</v>
      </c>
      <c r="AS7" s="60">
        <v>268290</v>
      </c>
      <c r="AT7" s="130">
        <v>370637</v>
      </c>
      <c r="AU7" s="60">
        <v>426925</v>
      </c>
      <c r="AV7" s="60">
        <v>407984</v>
      </c>
    </row>
    <row r="8" spans="1:54" ht="12.9" customHeight="1">
      <c r="A8" s="5" t="s">
        <v>165</v>
      </c>
      <c r="B8" s="5" t="s">
        <v>166</v>
      </c>
      <c r="C8" s="10" t="s">
        <v>162</v>
      </c>
      <c r="D8" s="8" t="s">
        <v>162</v>
      </c>
      <c r="E8" s="10" t="s">
        <v>162</v>
      </c>
      <c r="F8" s="8" t="s">
        <v>162</v>
      </c>
      <c r="G8" s="10" t="s">
        <v>162</v>
      </c>
      <c r="H8" s="8" t="s">
        <v>162</v>
      </c>
      <c r="I8" s="10" t="s">
        <v>162</v>
      </c>
      <c r="J8" s="8" t="s">
        <v>162</v>
      </c>
      <c r="K8" s="10" t="s">
        <v>162</v>
      </c>
      <c r="L8" s="8" t="s">
        <v>162</v>
      </c>
      <c r="M8" s="10" t="s">
        <v>162</v>
      </c>
      <c r="N8" s="8" t="s">
        <v>162</v>
      </c>
      <c r="O8" s="7">
        <v>3891627</v>
      </c>
      <c r="P8" s="6">
        <v>4053690</v>
      </c>
      <c r="Q8" s="7">
        <v>4722576</v>
      </c>
      <c r="R8" s="6">
        <v>5932352</v>
      </c>
      <c r="S8" s="7">
        <v>5688626</v>
      </c>
      <c r="T8" s="6">
        <v>5490873</v>
      </c>
      <c r="U8" s="7">
        <v>5075587</v>
      </c>
      <c r="V8" s="58">
        <v>4816054</v>
      </c>
      <c r="W8" s="7">
        <v>4443192</v>
      </c>
      <c r="X8" s="58">
        <v>7138468</v>
      </c>
      <c r="Y8" s="7">
        <v>8519468</v>
      </c>
      <c r="Z8" s="58">
        <v>8165842</v>
      </c>
      <c r="AA8" s="7">
        <v>7935715</v>
      </c>
      <c r="AB8" s="6">
        <v>7369423</v>
      </c>
      <c r="AC8" s="60">
        <v>6714228</v>
      </c>
      <c r="AD8" s="6">
        <v>6451313</v>
      </c>
      <c r="AE8" s="60">
        <v>4459487</v>
      </c>
      <c r="AF8" s="6">
        <v>4497307</v>
      </c>
      <c r="AG8" s="60">
        <v>5101134</v>
      </c>
      <c r="AH8" s="6">
        <v>6681842</v>
      </c>
      <c r="AI8" s="60">
        <v>4519116</v>
      </c>
      <c r="AJ8" s="6">
        <v>4225591</v>
      </c>
      <c r="AK8" s="60">
        <v>3573279</v>
      </c>
      <c r="AL8" s="6">
        <v>2925678</v>
      </c>
      <c r="AM8" s="60">
        <v>1824352</v>
      </c>
      <c r="AN8" s="130">
        <v>1289415</v>
      </c>
      <c r="AO8" s="60">
        <v>2192346</v>
      </c>
      <c r="AP8" s="130">
        <v>2157936</v>
      </c>
      <c r="AQ8" s="60">
        <v>1986716</v>
      </c>
      <c r="AR8" s="130">
        <v>2012119</v>
      </c>
      <c r="AS8" s="60">
        <v>2018246</v>
      </c>
      <c r="AT8" s="130">
        <v>3595736</v>
      </c>
      <c r="AU8" s="60">
        <v>5585239</v>
      </c>
      <c r="AV8" s="60">
        <v>5402931</v>
      </c>
    </row>
    <row r="9" spans="1:54" ht="12.9" customHeight="1">
      <c r="A9" s="5" t="s">
        <v>167</v>
      </c>
      <c r="B9" s="5" t="s">
        <v>168</v>
      </c>
      <c r="C9" s="7">
        <v>2494144</v>
      </c>
      <c r="D9" s="6">
        <v>2713708</v>
      </c>
      <c r="E9" s="7">
        <v>4016457</v>
      </c>
      <c r="F9" s="6">
        <v>4253119</v>
      </c>
      <c r="G9" s="7">
        <v>6008087</v>
      </c>
      <c r="H9" s="6">
        <v>8504932</v>
      </c>
      <c r="I9" s="7">
        <v>5394477</v>
      </c>
      <c r="J9" s="6">
        <v>9374646</v>
      </c>
      <c r="K9" s="7">
        <v>6516511</v>
      </c>
      <c r="L9" s="6">
        <v>6469215</v>
      </c>
      <c r="M9" s="7">
        <v>8880108</v>
      </c>
      <c r="N9" s="6">
        <v>12072324</v>
      </c>
      <c r="O9" s="10" t="s">
        <v>162</v>
      </c>
      <c r="P9" s="8" t="s">
        <v>162</v>
      </c>
      <c r="Q9" s="10" t="s">
        <v>162</v>
      </c>
      <c r="R9" s="8" t="s">
        <v>162</v>
      </c>
      <c r="S9" s="10" t="s">
        <v>162</v>
      </c>
      <c r="T9" s="8" t="s">
        <v>162</v>
      </c>
      <c r="U9" s="10" t="s">
        <v>162</v>
      </c>
      <c r="V9" s="13" t="s">
        <v>162</v>
      </c>
      <c r="W9" s="10" t="s">
        <v>162</v>
      </c>
      <c r="X9" s="13" t="s">
        <v>162</v>
      </c>
      <c r="Y9" s="10" t="s">
        <v>162</v>
      </c>
      <c r="Z9" s="13" t="s">
        <v>162</v>
      </c>
      <c r="AA9" s="10" t="s">
        <v>162</v>
      </c>
      <c r="AB9" s="13" t="s">
        <v>162</v>
      </c>
      <c r="AC9" s="10" t="s">
        <v>162</v>
      </c>
      <c r="AD9" s="13" t="s">
        <v>162</v>
      </c>
      <c r="AE9" s="10" t="s">
        <v>162</v>
      </c>
      <c r="AF9" s="13" t="s">
        <v>162</v>
      </c>
      <c r="AG9" s="10" t="s">
        <v>162</v>
      </c>
      <c r="AH9" s="13" t="s">
        <v>162</v>
      </c>
      <c r="AI9" s="10" t="s">
        <v>162</v>
      </c>
      <c r="AJ9" s="13" t="s">
        <v>162</v>
      </c>
      <c r="AK9" s="10" t="s">
        <v>162</v>
      </c>
      <c r="AL9" s="13" t="s">
        <v>162</v>
      </c>
      <c r="AM9" s="10" t="s">
        <v>162</v>
      </c>
      <c r="AN9" s="13" t="s">
        <v>162</v>
      </c>
      <c r="AO9" s="10" t="s">
        <v>162</v>
      </c>
      <c r="AP9" s="13" t="s">
        <v>162</v>
      </c>
      <c r="AQ9" s="10" t="s">
        <v>162</v>
      </c>
      <c r="AR9" s="13" t="s">
        <v>162</v>
      </c>
      <c r="AS9" s="10" t="s">
        <v>162</v>
      </c>
      <c r="AT9" s="13" t="s">
        <v>162</v>
      </c>
      <c r="AU9" s="10" t="s">
        <v>162</v>
      </c>
      <c r="AV9" s="10" t="s">
        <v>162</v>
      </c>
    </row>
    <row r="10" spans="1:54" ht="12.9" customHeight="1">
      <c r="A10" s="5" t="s">
        <v>169</v>
      </c>
      <c r="B10" s="5" t="s">
        <v>170</v>
      </c>
      <c r="C10" s="10" t="s">
        <v>162</v>
      </c>
      <c r="D10" s="8" t="s">
        <v>162</v>
      </c>
      <c r="E10" s="10" t="s">
        <v>162</v>
      </c>
      <c r="F10" s="8" t="s">
        <v>162</v>
      </c>
      <c r="G10" s="10" t="s">
        <v>162</v>
      </c>
      <c r="H10" s="8" t="s">
        <v>162</v>
      </c>
      <c r="I10" s="10" t="s">
        <v>162</v>
      </c>
      <c r="J10" s="6">
        <v>1954</v>
      </c>
      <c r="K10" s="10">
        <v>1966</v>
      </c>
      <c r="L10" s="8" t="s">
        <v>162</v>
      </c>
      <c r="M10" s="10" t="s">
        <v>162</v>
      </c>
      <c r="N10" s="6">
        <v>1117894</v>
      </c>
      <c r="O10" s="10" t="s">
        <v>162</v>
      </c>
      <c r="P10" s="8" t="s">
        <v>162</v>
      </c>
      <c r="Q10" s="10" t="s">
        <v>162</v>
      </c>
      <c r="R10" s="8" t="s">
        <v>162</v>
      </c>
      <c r="S10" s="10" t="s">
        <v>162</v>
      </c>
      <c r="T10" s="8" t="s">
        <v>162</v>
      </c>
      <c r="U10" s="10" t="s">
        <v>162</v>
      </c>
      <c r="V10" s="13" t="s">
        <v>162</v>
      </c>
      <c r="W10" s="10" t="s">
        <v>162</v>
      </c>
      <c r="X10" s="13" t="s">
        <v>162</v>
      </c>
      <c r="Y10" s="10" t="s">
        <v>162</v>
      </c>
      <c r="Z10" s="13" t="s">
        <v>162</v>
      </c>
      <c r="AA10" s="10" t="s">
        <v>162</v>
      </c>
      <c r="AB10" s="13" t="s">
        <v>162</v>
      </c>
      <c r="AC10" s="10" t="s">
        <v>162</v>
      </c>
      <c r="AD10" s="13" t="s">
        <v>162</v>
      </c>
      <c r="AE10" s="10" t="s">
        <v>162</v>
      </c>
      <c r="AF10" s="13" t="s">
        <v>162</v>
      </c>
      <c r="AG10" s="10" t="s">
        <v>162</v>
      </c>
      <c r="AH10" s="13" t="s">
        <v>162</v>
      </c>
      <c r="AI10" s="10" t="s">
        <v>162</v>
      </c>
      <c r="AJ10" s="13" t="s">
        <v>162</v>
      </c>
      <c r="AK10" s="10" t="s">
        <v>162</v>
      </c>
      <c r="AL10" s="13" t="s">
        <v>162</v>
      </c>
      <c r="AM10" s="10" t="s">
        <v>162</v>
      </c>
      <c r="AN10" s="16" t="s">
        <v>162</v>
      </c>
      <c r="AO10" s="10" t="s">
        <v>162</v>
      </c>
      <c r="AP10" s="16" t="s">
        <v>162</v>
      </c>
      <c r="AQ10" s="10" t="s">
        <v>162</v>
      </c>
      <c r="AR10" s="16" t="s">
        <v>162</v>
      </c>
      <c r="AS10" s="10" t="s">
        <v>162</v>
      </c>
      <c r="AT10" s="16" t="s">
        <v>162</v>
      </c>
      <c r="AU10" s="10" t="s">
        <v>162</v>
      </c>
      <c r="AV10" s="10" t="s">
        <v>162</v>
      </c>
    </row>
    <row r="11" spans="1:54" ht="12.9" customHeight="1">
      <c r="A11" s="5" t="s">
        <v>171</v>
      </c>
      <c r="B11" s="5" t="s">
        <v>172</v>
      </c>
      <c r="C11" s="7">
        <v>525101</v>
      </c>
      <c r="D11" s="6">
        <v>427473</v>
      </c>
      <c r="E11" s="7">
        <v>364504</v>
      </c>
      <c r="F11" s="6">
        <v>390569</v>
      </c>
      <c r="G11" s="7">
        <v>359798</v>
      </c>
      <c r="H11" s="6">
        <v>402487</v>
      </c>
      <c r="I11" s="7">
        <v>309940</v>
      </c>
      <c r="J11" s="6">
        <v>419551</v>
      </c>
      <c r="K11" s="7">
        <v>386509</v>
      </c>
      <c r="L11" s="6">
        <v>421042</v>
      </c>
      <c r="M11" s="7">
        <v>480704</v>
      </c>
      <c r="N11" s="6">
        <v>452551</v>
      </c>
      <c r="O11" s="10" t="s">
        <v>162</v>
      </c>
      <c r="P11" s="8" t="s">
        <v>162</v>
      </c>
      <c r="Q11" s="10" t="s">
        <v>162</v>
      </c>
      <c r="R11" s="8" t="s">
        <v>162</v>
      </c>
      <c r="S11" s="10" t="s">
        <v>162</v>
      </c>
      <c r="T11" s="8" t="s">
        <v>162</v>
      </c>
      <c r="U11" s="10" t="s">
        <v>162</v>
      </c>
      <c r="V11" s="13" t="s">
        <v>162</v>
      </c>
      <c r="W11" s="10" t="s">
        <v>162</v>
      </c>
      <c r="X11" s="13" t="s">
        <v>162</v>
      </c>
      <c r="Y11" s="10" t="s">
        <v>162</v>
      </c>
      <c r="Z11" s="13" t="s">
        <v>162</v>
      </c>
      <c r="AA11" s="10" t="s">
        <v>162</v>
      </c>
      <c r="AB11" s="13" t="s">
        <v>162</v>
      </c>
      <c r="AC11" s="10" t="s">
        <v>162</v>
      </c>
      <c r="AD11" s="13" t="s">
        <v>162</v>
      </c>
      <c r="AE11" s="10" t="s">
        <v>162</v>
      </c>
      <c r="AF11" s="13" t="s">
        <v>162</v>
      </c>
      <c r="AG11" s="10" t="s">
        <v>162</v>
      </c>
      <c r="AH11" s="13" t="s">
        <v>162</v>
      </c>
      <c r="AI11" s="10" t="s">
        <v>162</v>
      </c>
      <c r="AJ11" s="13" t="s">
        <v>162</v>
      </c>
      <c r="AK11" s="10" t="s">
        <v>162</v>
      </c>
      <c r="AL11" s="13" t="s">
        <v>162</v>
      </c>
      <c r="AM11" s="10" t="s">
        <v>162</v>
      </c>
      <c r="AN11" s="16" t="s">
        <v>162</v>
      </c>
      <c r="AO11" s="10" t="s">
        <v>162</v>
      </c>
      <c r="AP11" s="16" t="s">
        <v>162</v>
      </c>
      <c r="AQ11" s="10" t="s">
        <v>162</v>
      </c>
      <c r="AR11" s="16" t="s">
        <v>162</v>
      </c>
      <c r="AS11" s="10" t="s">
        <v>162</v>
      </c>
      <c r="AT11" s="16" t="s">
        <v>162</v>
      </c>
      <c r="AU11" s="10" t="s">
        <v>162</v>
      </c>
      <c r="AV11" s="10" t="s">
        <v>162</v>
      </c>
    </row>
    <row r="12" spans="1:54" ht="12.9" customHeight="1">
      <c r="A12" s="5" t="s">
        <v>173</v>
      </c>
      <c r="B12" s="5" t="s">
        <v>174</v>
      </c>
      <c r="C12" s="7">
        <v>119971</v>
      </c>
      <c r="D12" s="6">
        <v>49445</v>
      </c>
      <c r="E12" s="7">
        <v>123416</v>
      </c>
      <c r="F12" s="6">
        <v>139578</v>
      </c>
      <c r="G12" s="7">
        <v>161441</v>
      </c>
      <c r="H12" s="6">
        <v>53661</v>
      </c>
      <c r="I12" s="7">
        <v>62131</v>
      </c>
      <c r="J12" s="6">
        <v>71684</v>
      </c>
      <c r="K12" s="7">
        <v>61477</v>
      </c>
      <c r="L12" s="6">
        <v>45904</v>
      </c>
      <c r="M12" s="7">
        <v>75123</v>
      </c>
      <c r="N12" s="6">
        <v>87785</v>
      </c>
      <c r="O12" s="7">
        <v>56660</v>
      </c>
      <c r="P12" s="6">
        <v>72432</v>
      </c>
      <c r="Q12" s="7">
        <v>51940</v>
      </c>
      <c r="R12" s="6">
        <v>112400</v>
      </c>
      <c r="S12" s="7">
        <v>106674</v>
      </c>
      <c r="T12" s="6">
        <v>132587</v>
      </c>
      <c r="U12" s="7">
        <v>135182</v>
      </c>
      <c r="V12" s="58">
        <v>134832</v>
      </c>
      <c r="W12" s="7">
        <v>292922</v>
      </c>
      <c r="X12" s="58">
        <v>379652</v>
      </c>
      <c r="Y12" s="7">
        <v>367017</v>
      </c>
      <c r="Z12" s="58">
        <v>334977</v>
      </c>
      <c r="AA12" s="7">
        <v>217660</v>
      </c>
      <c r="AB12" s="6">
        <v>175054</v>
      </c>
      <c r="AC12" s="60">
        <v>131902</v>
      </c>
      <c r="AD12" s="6">
        <v>38810</v>
      </c>
      <c r="AE12" s="60">
        <v>76171</v>
      </c>
      <c r="AF12" s="6">
        <v>108134</v>
      </c>
      <c r="AG12" s="60">
        <v>107836</v>
      </c>
      <c r="AH12" s="6">
        <v>178139</v>
      </c>
      <c r="AI12" s="60">
        <v>248111</v>
      </c>
      <c r="AJ12" s="6">
        <v>260544</v>
      </c>
      <c r="AK12" s="60">
        <v>331902</v>
      </c>
      <c r="AL12" s="6">
        <v>336122</v>
      </c>
      <c r="AM12" s="60">
        <v>268793</v>
      </c>
      <c r="AN12" s="130">
        <v>212544</v>
      </c>
      <c r="AO12" s="60">
        <v>317678</v>
      </c>
      <c r="AP12" s="130">
        <v>274711</v>
      </c>
      <c r="AQ12" s="60">
        <v>393161</v>
      </c>
      <c r="AR12" s="130">
        <v>491283</v>
      </c>
      <c r="AS12" s="60">
        <v>409766</v>
      </c>
      <c r="AT12" s="130">
        <v>659589</v>
      </c>
      <c r="AU12" s="60">
        <v>389733</v>
      </c>
      <c r="AV12" s="60">
        <v>619570</v>
      </c>
    </row>
    <row r="13" spans="1:54" ht="12.9" customHeight="1">
      <c r="A13" s="5" t="s">
        <v>175</v>
      </c>
      <c r="B13" s="5" t="s">
        <v>176</v>
      </c>
      <c r="C13" s="7">
        <v>27410671</v>
      </c>
      <c r="D13" s="6">
        <v>28344652</v>
      </c>
      <c r="E13" s="7">
        <v>29389041</v>
      </c>
      <c r="F13" s="6">
        <v>30907057</v>
      </c>
      <c r="G13" s="7">
        <v>32738033</v>
      </c>
      <c r="H13" s="6">
        <v>34136419</v>
      </c>
      <c r="I13" s="7">
        <v>35088891</v>
      </c>
      <c r="J13" s="6">
        <v>46247188</v>
      </c>
      <c r="K13" s="7">
        <v>48402943</v>
      </c>
      <c r="L13" s="6">
        <v>49079354</v>
      </c>
      <c r="M13" s="7">
        <v>50099527</v>
      </c>
      <c r="N13" s="6">
        <v>51266640</v>
      </c>
      <c r="O13" s="7">
        <v>51326001</v>
      </c>
      <c r="P13" s="6">
        <v>52433746</v>
      </c>
      <c r="Q13" s="7">
        <v>53260652</v>
      </c>
      <c r="R13" s="6">
        <v>54246012</v>
      </c>
      <c r="S13" s="7">
        <v>55393764</v>
      </c>
      <c r="T13" s="6">
        <v>56664314</v>
      </c>
      <c r="U13" s="7">
        <v>56684484</v>
      </c>
      <c r="V13" s="58">
        <v>55844522</v>
      </c>
      <c r="W13" s="7">
        <v>56518126</v>
      </c>
      <c r="X13" s="58">
        <v>55703480</v>
      </c>
      <c r="Y13" s="7">
        <v>55995884</v>
      </c>
      <c r="Z13" s="58">
        <v>56215422</v>
      </c>
      <c r="AA13" s="7">
        <v>56272609</v>
      </c>
      <c r="AB13" s="6">
        <v>57028409</v>
      </c>
      <c r="AC13" s="60">
        <v>57833253</v>
      </c>
      <c r="AD13" s="6">
        <v>58228178</v>
      </c>
      <c r="AE13" s="60">
        <v>58150633</v>
      </c>
      <c r="AF13" s="6">
        <v>58271811</v>
      </c>
      <c r="AG13" s="60">
        <v>58453689</v>
      </c>
      <c r="AH13" s="6">
        <v>57609876</v>
      </c>
      <c r="AI13" s="60">
        <v>57799484</v>
      </c>
      <c r="AJ13" s="6">
        <v>58390232</v>
      </c>
      <c r="AK13" s="60">
        <v>59982894</v>
      </c>
      <c r="AL13" s="6">
        <v>60965097</v>
      </c>
      <c r="AM13" s="60">
        <v>62625845</v>
      </c>
      <c r="AN13" s="130">
        <v>64180578</v>
      </c>
      <c r="AO13" s="60">
        <v>62945819</v>
      </c>
      <c r="AP13" s="130">
        <v>62735968</v>
      </c>
      <c r="AQ13" s="60">
        <v>63138358</v>
      </c>
      <c r="AR13" s="130">
        <v>63913089</v>
      </c>
      <c r="AS13" s="60">
        <v>66135786</v>
      </c>
      <c r="AT13" s="130">
        <v>65451458</v>
      </c>
      <c r="AU13" s="60">
        <v>68937200</v>
      </c>
      <c r="AV13" s="60">
        <v>68615014</v>
      </c>
    </row>
    <row r="14" spans="1:54" ht="12.9" customHeight="1">
      <c r="A14" s="5" t="s">
        <v>177</v>
      </c>
      <c r="B14" s="5" t="s">
        <v>178</v>
      </c>
      <c r="C14" s="7">
        <v>1579434</v>
      </c>
      <c r="D14" s="6">
        <v>1495445</v>
      </c>
      <c r="E14" s="7">
        <v>466315</v>
      </c>
      <c r="F14" s="6">
        <v>628332</v>
      </c>
      <c r="G14" s="7">
        <v>226125</v>
      </c>
      <c r="H14" s="6">
        <v>563369</v>
      </c>
      <c r="I14" s="7">
        <v>1007904</v>
      </c>
      <c r="J14" s="6">
        <v>366984</v>
      </c>
      <c r="K14" s="7">
        <v>493387</v>
      </c>
      <c r="L14" s="6">
        <v>510962</v>
      </c>
      <c r="M14" s="7">
        <v>561815</v>
      </c>
      <c r="N14" s="6">
        <v>408911</v>
      </c>
      <c r="O14" s="7">
        <v>560693</v>
      </c>
      <c r="P14" s="6">
        <v>335661</v>
      </c>
      <c r="Q14" s="7">
        <v>341511</v>
      </c>
      <c r="R14" s="6">
        <v>333198</v>
      </c>
      <c r="S14" s="7">
        <v>344921</v>
      </c>
      <c r="T14" s="6">
        <v>346178</v>
      </c>
      <c r="U14" s="7">
        <v>357652</v>
      </c>
      <c r="V14" s="58">
        <v>335489</v>
      </c>
      <c r="W14" s="7">
        <v>338412</v>
      </c>
      <c r="X14" s="58">
        <v>383940</v>
      </c>
      <c r="Y14" s="7">
        <v>1270554</v>
      </c>
      <c r="Z14" s="58">
        <v>446455</v>
      </c>
      <c r="AA14" s="7">
        <v>558864</v>
      </c>
      <c r="AB14" s="6">
        <v>130899</v>
      </c>
      <c r="AC14" s="60">
        <v>602101</v>
      </c>
      <c r="AD14" s="6">
        <v>130921</v>
      </c>
      <c r="AE14" s="60">
        <v>3752896</v>
      </c>
      <c r="AF14" s="6">
        <v>2140457</v>
      </c>
      <c r="AG14" s="60">
        <v>240168</v>
      </c>
      <c r="AH14" s="6">
        <v>40992</v>
      </c>
      <c r="AI14" s="60">
        <v>47519</v>
      </c>
      <c r="AJ14" s="6">
        <v>46530</v>
      </c>
      <c r="AK14" s="60">
        <v>47413</v>
      </c>
      <c r="AL14" s="6">
        <v>46894</v>
      </c>
      <c r="AM14" s="60">
        <v>16411</v>
      </c>
      <c r="AN14" s="130">
        <v>76991</v>
      </c>
      <c r="AO14" s="60">
        <v>18328</v>
      </c>
      <c r="AP14" s="130">
        <v>18029</v>
      </c>
      <c r="AQ14" s="60">
        <v>972560</v>
      </c>
      <c r="AR14" s="130">
        <v>2196621</v>
      </c>
      <c r="AS14" s="60">
        <v>18345</v>
      </c>
      <c r="AT14" s="130">
        <v>0</v>
      </c>
      <c r="AU14" s="60">
        <v>0</v>
      </c>
      <c r="AV14" s="60">
        <v>509701</v>
      </c>
    </row>
    <row r="15" spans="1:54" ht="12.9" customHeight="1">
      <c r="A15" s="5" t="s">
        <v>179</v>
      </c>
      <c r="B15" s="5" t="s">
        <v>180</v>
      </c>
      <c r="C15" s="7">
        <v>187521</v>
      </c>
      <c r="D15" s="6">
        <v>184272</v>
      </c>
      <c r="E15" s="7">
        <v>214481</v>
      </c>
      <c r="F15" s="6">
        <v>228955</v>
      </c>
      <c r="G15" s="7">
        <v>224482</v>
      </c>
      <c r="H15" s="6">
        <v>218312</v>
      </c>
      <c r="I15" s="7">
        <v>214348</v>
      </c>
      <c r="J15" s="6">
        <v>485796</v>
      </c>
      <c r="K15" s="7">
        <v>483779</v>
      </c>
      <c r="L15" s="6">
        <v>476289</v>
      </c>
      <c r="M15" s="7">
        <v>449762</v>
      </c>
      <c r="N15" s="6">
        <v>475691</v>
      </c>
      <c r="O15" s="7">
        <v>451815</v>
      </c>
      <c r="P15" s="6">
        <v>441154</v>
      </c>
      <c r="Q15" s="7">
        <v>452435</v>
      </c>
      <c r="R15" s="6">
        <v>460659</v>
      </c>
      <c r="S15" s="7">
        <v>807830</v>
      </c>
      <c r="T15" s="6">
        <v>814843</v>
      </c>
      <c r="U15" s="7">
        <v>787556</v>
      </c>
      <c r="V15" s="58">
        <v>763585</v>
      </c>
      <c r="W15" s="7">
        <v>741526</v>
      </c>
      <c r="X15" s="58">
        <v>713310</v>
      </c>
      <c r="Y15" s="7">
        <v>700119</v>
      </c>
      <c r="Z15" s="58">
        <v>702381</v>
      </c>
      <c r="AA15" s="7">
        <v>693720</v>
      </c>
      <c r="AB15" s="6">
        <v>709340</v>
      </c>
      <c r="AC15" s="60">
        <v>733987</v>
      </c>
      <c r="AD15" s="6">
        <v>755209</v>
      </c>
      <c r="AE15" s="60">
        <v>746914</v>
      </c>
      <c r="AF15" s="6">
        <v>723627</v>
      </c>
      <c r="AG15" s="60">
        <v>722815</v>
      </c>
      <c r="AH15" s="6">
        <v>744443</v>
      </c>
      <c r="AI15" s="60">
        <v>723480</v>
      </c>
      <c r="AJ15" s="6">
        <v>712885</v>
      </c>
      <c r="AK15" s="60">
        <v>732593</v>
      </c>
      <c r="AL15" s="6">
        <v>743497</v>
      </c>
      <c r="AM15" s="60">
        <v>743297</v>
      </c>
      <c r="AN15" s="130">
        <v>739615</v>
      </c>
      <c r="AO15" s="60">
        <v>721249</v>
      </c>
      <c r="AP15" s="130">
        <v>697757</v>
      </c>
      <c r="AQ15" s="60">
        <v>672752</v>
      </c>
      <c r="AR15" s="130">
        <v>641921</v>
      </c>
      <c r="AS15" s="60">
        <v>643393</v>
      </c>
      <c r="AT15" s="130">
        <v>829108</v>
      </c>
      <c r="AU15" s="60">
        <v>813373</v>
      </c>
      <c r="AV15" s="60">
        <v>745060</v>
      </c>
    </row>
    <row r="16" spans="1:54" ht="12.9" customHeight="1">
      <c r="A16" s="5" t="s">
        <v>181</v>
      </c>
      <c r="B16" s="5" t="s">
        <v>182</v>
      </c>
      <c r="C16" s="7">
        <v>354399</v>
      </c>
      <c r="D16" s="6">
        <v>357654</v>
      </c>
      <c r="E16" s="7">
        <v>367876</v>
      </c>
      <c r="F16" s="6">
        <v>387048</v>
      </c>
      <c r="G16" s="7">
        <v>390374</v>
      </c>
      <c r="H16" s="6">
        <v>392648</v>
      </c>
      <c r="I16" s="7">
        <v>405250</v>
      </c>
      <c r="J16" s="6">
        <v>516444</v>
      </c>
      <c r="K16" s="7">
        <v>531100</v>
      </c>
      <c r="L16" s="6">
        <v>545193</v>
      </c>
      <c r="M16" s="7">
        <v>524761</v>
      </c>
      <c r="N16" s="6">
        <v>548587</v>
      </c>
      <c r="O16" s="7">
        <v>543483</v>
      </c>
      <c r="P16" s="6">
        <v>550925</v>
      </c>
      <c r="Q16" s="7">
        <v>545896</v>
      </c>
      <c r="R16" s="6">
        <v>572320</v>
      </c>
      <c r="S16" s="7">
        <v>572372</v>
      </c>
      <c r="T16" s="6">
        <v>575071</v>
      </c>
      <c r="U16" s="7">
        <v>577604</v>
      </c>
      <c r="V16" s="58">
        <v>580352</v>
      </c>
      <c r="W16" s="7">
        <v>577898</v>
      </c>
      <c r="X16" s="58">
        <v>507747</v>
      </c>
      <c r="Y16" s="7">
        <v>461424</v>
      </c>
      <c r="Z16" s="58">
        <v>425109</v>
      </c>
      <c r="AA16" s="7">
        <v>420568</v>
      </c>
      <c r="AB16" s="6">
        <v>417952</v>
      </c>
      <c r="AC16" s="60">
        <v>422576</v>
      </c>
      <c r="AD16" s="6">
        <v>426643</v>
      </c>
      <c r="AE16" s="60">
        <v>395724</v>
      </c>
      <c r="AF16" s="6">
        <v>389393</v>
      </c>
      <c r="AG16" s="60">
        <v>391158</v>
      </c>
      <c r="AH16" s="6">
        <v>391058</v>
      </c>
      <c r="AI16" s="60">
        <v>390427</v>
      </c>
      <c r="AJ16" s="6">
        <v>388363</v>
      </c>
      <c r="AK16" s="60">
        <v>391866</v>
      </c>
      <c r="AL16" s="6">
        <v>412070</v>
      </c>
      <c r="AM16" s="60">
        <v>419510</v>
      </c>
      <c r="AN16" s="130">
        <v>427819</v>
      </c>
      <c r="AO16" s="60">
        <v>439036</v>
      </c>
      <c r="AP16" s="130">
        <v>471899</v>
      </c>
      <c r="AQ16" s="60">
        <v>474239</v>
      </c>
      <c r="AR16" s="130">
        <v>487836</v>
      </c>
      <c r="AS16" s="60">
        <v>508212</v>
      </c>
      <c r="AT16" s="130">
        <v>550991</v>
      </c>
      <c r="AU16" s="60">
        <v>560963</v>
      </c>
      <c r="AV16" s="60">
        <v>574602</v>
      </c>
    </row>
    <row r="17" spans="1:54" ht="12.9" customHeight="1">
      <c r="A17" s="5" t="s">
        <v>183</v>
      </c>
      <c r="B17" s="5" t="s">
        <v>184</v>
      </c>
      <c r="C17" s="7">
        <v>0</v>
      </c>
      <c r="D17" s="6">
        <v>0</v>
      </c>
      <c r="E17" s="7">
        <v>0</v>
      </c>
      <c r="F17" s="6">
        <v>0</v>
      </c>
      <c r="G17" s="7">
        <v>0</v>
      </c>
      <c r="H17" s="6">
        <v>0</v>
      </c>
      <c r="I17" s="7">
        <v>0</v>
      </c>
      <c r="J17" s="6">
        <v>0</v>
      </c>
      <c r="K17" s="7">
        <v>0</v>
      </c>
      <c r="L17" s="6">
        <v>0</v>
      </c>
      <c r="M17" s="7">
        <v>0</v>
      </c>
      <c r="N17" s="6">
        <v>0</v>
      </c>
      <c r="O17" s="7">
        <v>0</v>
      </c>
      <c r="P17" s="6">
        <v>0</v>
      </c>
      <c r="Q17" s="7">
        <v>0</v>
      </c>
      <c r="R17" s="6">
        <v>4000</v>
      </c>
      <c r="S17" s="7">
        <v>4000</v>
      </c>
      <c r="T17" s="6">
        <v>4000</v>
      </c>
      <c r="U17" s="7">
        <v>5332</v>
      </c>
      <c r="V17" s="58">
        <v>9822</v>
      </c>
      <c r="W17" s="7">
        <v>5333</v>
      </c>
      <c r="X17" s="58">
        <v>5333</v>
      </c>
      <c r="Y17" s="7">
        <v>5333</v>
      </c>
      <c r="Z17" s="58">
        <v>5333</v>
      </c>
      <c r="AA17" s="10" t="s">
        <v>162</v>
      </c>
      <c r="AB17" s="13" t="s">
        <v>162</v>
      </c>
      <c r="AC17" s="10" t="s">
        <v>162</v>
      </c>
      <c r="AD17" s="13" t="s">
        <v>162</v>
      </c>
      <c r="AE17" s="10" t="s">
        <v>162</v>
      </c>
      <c r="AF17" s="13" t="s">
        <v>162</v>
      </c>
      <c r="AG17" s="10" t="s">
        <v>162</v>
      </c>
      <c r="AH17" s="13" t="s">
        <v>162</v>
      </c>
      <c r="AI17" s="10" t="s">
        <v>162</v>
      </c>
      <c r="AJ17" s="13" t="s">
        <v>162</v>
      </c>
      <c r="AK17" s="10" t="s">
        <v>162</v>
      </c>
      <c r="AL17" s="13" t="s">
        <v>162</v>
      </c>
      <c r="AM17" s="10" t="s">
        <v>162</v>
      </c>
      <c r="AN17" s="13" t="s">
        <v>162</v>
      </c>
      <c r="AO17" s="10" t="s">
        <v>162</v>
      </c>
      <c r="AP17" s="13" t="s">
        <v>162</v>
      </c>
      <c r="AQ17" s="10" t="s">
        <v>162</v>
      </c>
      <c r="AR17" s="13" t="s">
        <v>162</v>
      </c>
      <c r="AS17" s="10" t="s">
        <v>162</v>
      </c>
      <c r="AT17" s="13" t="s">
        <v>162</v>
      </c>
      <c r="AU17" s="10" t="s">
        <v>162</v>
      </c>
      <c r="AV17" s="10">
        <v>0</v>
      </c>
    </row>
    <row r="18" spans="1:54" ht="12.9" customHeight="1">
      <c r="A18" s="5" t="s">
        <v>185</v>
      </c>
      <c r="B18" s="5" t="s">
        <v>186</v>
      </c>
      <c r="C18" s="7">
        <v>2394</v>
      </c>
      <c r="D18" s="6">
        <v>1879</v>
      </c>
      <c r="E18" s="7">
        <v>973</v>
      </c>
      <c r="F18" s="6">
        <v>888</v>
      </c>
      <c r="G18" s="7">
        <v>682</v>
      </c>
      <c r="H18" s="6">
        <v>696</v>
      </c>
      <c r="I18" s="7">
        <v>607</v>
      </c>
      <c r="J18" s="6">
        <v>679</v>
      </c>
      <c r="K18" s="7">
        <v>455</v>
      </c>
      <c r="L18" s="6">
        <v>468</v>
      </c>
      <c r="M18" s="7">
        <v>434</v>
      </c>
      <c r="N18" s="6">
        <v>357</v>
      </c>
      <c r="O18" s="7">
        <v>325</v>
      </c>
      <c r="P18" s="6">
        <v>271</v>
      </c>
      <c r="Q18" s="7">
        <v>181</v>
      </c>
      <c r="R18" s="6">
        <v>146</v>
      </c>
      <c r="S18" s="7">
        <v>71</v>
      </c>
      <c r="T18" s="6">
        <v>102</v>
      </c>
      <c r="U18" s="7">
        <v>103</v>
      </c>
      <c r="V18" s="58">
        <v>103</v>
      </c>
      <c r="W18" s="7">
        <v>110</v>
      </c>
      <c r="X18" s="58">
        <v>139810</v>
      </c>
      <c r="Y18" s="7">
        <v>140157</v>
      </c>
      <c r="Z18" s="58">
        <v>3</v>
      </c>
      <c r="AA18" s="7">
        <v>28</v>
      </c>
      <c r="AB18" s="6">
        <v>28</v>
      </c>
      <c r="AC18" s="60">
        <v>1689</v>
      </c>
      <c r="AD18" s="13" t="s">
        <v>162</v>
      </c>
      <c r="AE18" s="10" t="s">
        <v>162</v>
      </c>
      <c r="AF18" s="13" t="s">
        <v>162</v>
      </c>
      <c r="AG18" s="10" t="s">
        <v>162</v>
      </c>
      <c r="AH18" s="6">
        <v>1611</v>
      </c>
      <c r="AI18" s="10" t="s">
        <v>162</v>
      </c>
      <c r="AJ18" s="13" t="s">
        <v>162</v>
      </c>
      <c r="AK18" s="10" t="s">
        <v>162</v>
      </c>
      <c r="AL18" s="13" t="s">
        <v>162</v>
      </c>
      <c r="AM18" s="10" t="s">
        <v>162</v>
      </c>
      <c r="AN18" s="13" t="s">
        <v>162</v>
      </c>
      <c r="AO18" s="10" t="s">
        <v>162</v>
      </c>
      <c r="AP18" s="13" t="s">
        <v>162</v>
      </c>
      <c r="AQ18" s="10" t="s">
        <v>162</v>
      </c>
      <c r="AR18" s="13" t="s">
        <v>162</v>
      </c>
      <c r="AS18" s="10" t="s">
        <v>162</v>
      </c>
      <c r="AT18" s="13" t="s">
        <v>162</v>
      </c>
      <c r="AU18" s="10" t="s">
        <v>162</v>
      </c>
      <c r="AV18" s="10">
        <v>58365</v>
      </c>
    </row>
    <row r="19" spans="1:54" ht="12.9" customHeight="1">
      <c r="A19" s="5" t="s">
        <v>187</v>
      </c>
      <c r="B19" s="5" t="s">
        <v>188</v>
      </c>
      <c r="C19" s="7">
        <v>0</v>
      </c>
      <c r="D19" s="6">
        <v>0</v>
      </c>
      <c r="E19" s="7">
        <v>0</v>
      </c>
      <c r="F19" s="6">
        <v>0</v>
      </c>
      <c r="G19" s="7">
        <v>0</v>
      </c>
      <c r="H19" s="6">
        <v>0</v>
      </c>
      <c r="I19" s="7">
        <v>1464933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10" t="s">
        <v>162</v>
      </c>
      <c r="P19" s="8" t="s">
        <v>162</v>
      </c>
      <c r="Q19" s="10" t="s">
        <v>162</v>
      </c>
      <c r="R19" s="8" t="s">
        <v>162</v>
      </c>
      <c r="S19" s="10" t="s">
        <v>162</v>
      </c>
      <c r="T19" s="8" t="s">
        <v>162</v>
      </c>
      <c r="U19" s="10" t="s">
        <v>162</v>
      </c>
      <c r="V19" s="13" t="s">
        <v>162</v>
      </c>
      <c r="W19" s="10" t="s">
        <v>162</v>
      </c>
      <c r="X19" s="13" t="s">
        <v>162</v>
      </c>
      <c r="Y19" s="10" t="s">
        <v>162</v>
      </c>
      <c r="Z19" s="13" t="s">
        <v>162</v>
      </c>
      <c r="AA19" s="10" t="s">
        <v>162</v>
      </c>
      <c r="AB19" s="13" t="s">
        <v>162</v>
      </c>
      <c r="AC19" s="10" t="s">
        <v>162</v>
      </c>
      <c r="AD19" s="13" t="s">
        <v>162</v>
      </c>
      <c r="AE19" s="10" t="s">
        <v>162</v>
      </c>
      <c r="AF19" s="13" t="s">
        <v>162</v>
      </c>
      <c r="AG19" s="10" t="s">
        <v>162</v>
      </c>
      <c r="AH19" s="13" t="s">
        <v>162</v>
      </c>
      <c r="AI19" s="10" t="s">
        <v>162</v>
      </c>
      <c r="AJ19" s="13" t="s">
        <v>162</v>
      </c>
      <c r="AK19" s="10" t="s">
        <v>162</v>
      </c>
      <c r="AL19" s="13" t="s">
        <v>162</v>
      </c>
      <c r="AM19" s="10" t="s">
        <v>162</v>
      </c>
      <c r="AN19" s="13" t="s">
        <v>162</v>
      </c>
      <c r="AO19" s="10" t="s">
        <v>162</v>
      </c>
      <c r="AP19" s="13" t="s">
        <v>162</v>
      </c>
      <c r="AQ19" s="10" t="s">
        <v>162</v>
      </c>
      <c r="AR19" s="13" t="s">
        <v>162</v>
      </c>
      <c r="AS19" s="10" t="s">
        <v>162</v>
      </c>
      <c r="AT19" s="13" t="s">
        <v>162</v>
      </c>
      <c r="AU19" s="10" t="s">
        <v>162</v>
      </c>
      <c r="AV19" s="10" t="s">
        <v>162</v>
      </c>
    </row>
    <row r="20" spans="1:54" ht="12.9" customHeight="1">
      <c r="A20" s="5" t="s">
        <v>189</v>
      </c>
      <c r="B20" s="5" t="s">
        <v>190</v>
      </c>
      <c r="C20" s="7">
        <v>204514</v>
      </c>
      <c r="D20" s="6">
        <v>228238</v>
      </c>
      <c r="E20" s="7">
        <v>253293.86</v>
      </c>
      <c r="F20" s="6">
        <v>275453</v>
      </c>
      <c r="G20" s="7">
        <v>313362</v>
      </c>
      <c r="H20" s="6">
        <v>344404</v>
      </c>
      <c r="I20" s="7">
        <v>388203</v>
      </c>
      <c r="J20" s="6">
        <v>540262</v>
      </c>
      <c r="K20" s="7">
        <f>K21+K22</f>
        <v>585441</v>
      </c>
      <c r="L20" s="6">
        <f>550373+21727</f>
        <v>572100</v>
      </c>
      <c r="M20" s="7">
        <v>566314</v>
      </c>
      <c r="N20" s="6">
        <v>591782</v>
      </c>
      <c r="O20" s="7">
        <v>911762</v>
      </c>
      <c r="P20" s="6">
        <v>899622</v>
      </c>
      <c r="Q20" s="7">
        <v>959163</v>
      </c>
      <c r="R20" s="6">
        <f>R21+R22</f>
        <v>1035624</v>
      </c>
      <c r="S20" s="7">
        <v>1059503</v>
      </c>
      <c r="T20" s="6">
        <v>1099648</v>
      </c>
      <c r="U20" s="7">
        <f>U21+U22</f>
        <v>1113812</v>
      </c>
      <c r="V20" s="58">
        <f>V21+V22</f>
        <v>1169853</v>
      </c>
      <c r="W20" s="7">
        <f>W21+W22</f>
        <v>1139404</v>
      </c>
      <c r="X20" s="58">
        <v>1223388</v>
      </c>
      <c r="Y20" s="7">
        <v>1222493</v>
      </c>
      <c r="Z20" s="58">
        <v>1218282</v>
      </c>
      <c r="AA20" s="7">
        <v>1232264</v>
      </c>
      <c r="AB20" s="6">
        <v>1241630</v>
      </c>
      <c r="AC20" s="60">
        <v>1176257</v>
      </c>
      <c r="AD20" s="6">
        <v>1302329</v>
      </c>
      <c r="AE20" s="60">
        <v>1410983</v>
      </c>
      <c r="AF20" s="6">
        <v>1523556</v>
      </c>
      <c r="AG20" s="60">
        <v>1503344</v>
      </c>
      <c r="AH20" s="6">
        <f t="shared" ref="AH20:AM20" si="6">AH21+AH22</f>
        <v>1417183</v>
      </c>
      <c r="AI20" s="60">
        <f t="shared" si="6"/>
        <v>1289988</v>
      </c>
      <c r="AJ20" s="6">
        <f t="shared" si="6"/>
        <v>1188923</v>
      </c>
      <c r="AK20" s="60">
        <f t="shared" si="6"/>
        <v>1056125</v>
      </c>
      <c r="AL20" s="6">
        <f t="shared" si="6"/>
        <v>983992</v>
      </c>
      <c r="AM20" s="60">
        <f t="shared" si="6"/>
        <v>928216</v>
      </c>
      <c r="AN20" s="130">
        <f t="shared" ref="AN20:AO20" si="7">AN21+AN22</f>
        <v>901293</v>
      </c>
      <c r="AO20" s="60">
        <f t="shared" si="7"/>
        <v>793156</v>
      </c>
      <c r="AP20" s="130">
        <f t="shared" ref="AP20:AQ20" si="8">AP21+AP22</f>
        <v>823185</v>
      </c>
      <c r="AQ20" s="60">
        <f t="shared" si="8"/>
        <v>736462</v>
      </c>
      <c r="AR20" s="130">
        <f t="shared" ref="AR20:AS20" si="9">AR21+AR22</f>
        <v>687291</v>
      </c>
      <c r="AS20" s="60">
        <f t="shared" si="9"/>
        <v>710153</v>
      </c>
      <c r="AT20" s="130">
        <f t="shared" ref="AT20:AU20" si="10">AT21+AT22</f>
        <v>724098</v>
      </c>
      <c r="AU20" s="60">
        <f t="shared" si="10"/>
        <v>742711</v>
      </c>
      <c r="AV20" s="60">
        <f t="shared" ref="AV20" si="11">AV21+AV22</f>
        <v>666312</v>
      </c>
    </row>
    <row r="21" spans="1:54" ht="12.9" customHeight="1">
      <c r="A21" s="5" t="s">
        <v>191</v>
      </c>
      <c r="B21" s="5" t="s">
        <v>192</v>
      </c>
      <c r="C21" s="7">
        <v>0</v>
      </c>
      <c r="D21" s="6">
        <v>0</v>
      </c>
      <c r="E21" s="7">
        <v>0</v>
      </c>
      <c r="F21" s="6">
        <v>0</v>
      </c>
      <c r="G21" s="7">
        <v>0</v>
      </c>
      <c r="H21" s="6">
        <v>0</v>
      </c>
      <c r="I21" s="7">
        <v>0</v>
      </c>
      <c r="J21" s="6">
        <v>0</v>
      </c>
      <c r="K21" s="7">
        <v>0</v>
      </c>
      <c r="L21" s="6">
        <v>0</v>
      </c>
      <c r="M21" s="7">
        <v>0</v>
      </c>
      <c r="N21" s="6">
        <v>0</v>
      </c>
      <c r="O21" s="7">
        <v>0</v>
      </c>
      <c r="P21" s="6">
        <v>0</v>
      </c>
      <c r="Q21" s="7">
        <v>0</v>
      </c>
      <c r="R21" s="6">
        <v>0</v>
      </c>
      <c r="S21" s="7">
        <v>18</v>
      </c>
      <c r="T21" s="6">
        <v>6976</v>
      </c>
      <c r="U21" s="7">
        <v>14978</v>
      </c>
      <c r="V21" s="58">
        <v>20468</v>
      </c>
      <c r="W21" s="7">
        <v>16196</v>
      </c>
      <c r="X21" s="58">
        <v>28829</v>
      </c>
      <c r="Y21" s="7">
        <v>46916</v>
      </c>
      <c r="Z21" s="58">
        <v>59572</v>
      </c>
      <c r="AA21" s="7">
        <v>85562</v>
      </c>
      <c r="AB21" s="6">
        <v>75786</v>
      </c>
      <c r="AC21" s="60">
        <v>16</v>
      </c>
      <c r="AD21" s="6">
        <v>27</v>
      </c>
      <c r="AE21" s="60">
        <v>26</v>
      </c>
      <c r="AF21" s="6">
        <v>26</v>
      </c>
      <c r="AG21" s="60">
        <v>0</v>
      </c>
      <c r="AH21" s="6">
        <v>1205</v>
      </c>
      <c r="AI21" s="60">
        <v>1463</v>
      </c>
      <c r="AJ21" s="6">
        <v>1955</v>
      </c>
      <c r="AK21" s="60">
        <v>939</v>
      </c>
      <c r="AL21" s="6">
        <v>1340</v>
      </c>
      <c r="AM21" s="60">
        <v>977</v>
      </c>
      <c r="AN21" s="130">
        <v>0</v>
      </c>
      <c r="AO21" s="60">
        <v>0</v>
      </c>
      <c r="AP21" s="130">
        <v>0</v>
      </c>
      <c r="AQ21" s="60">
        <v>6628</v>
      </c>
      <c r="AR21" s="130">
        <v>22527</v>
      </c>
      <c r="AS21" s="60">
        <v>39077</v>
      </c>
      <c r="AT21" s="130">
        <v>45812</v>
      </c>
      <c r="AU21" s="60">
        <v>46247</v>
      </c>
      <c r="AV21" s="60">
        <v>51013</v>
      </c>
    </row>
    <row r="22" spans="1:54" ht="12.9" customHeight="1">
      <c r="A22" s="5" t="s">
        <v>193</v>
      </c>
      <c r="B22" s="5" t="s">
        <v>194</v>
      </c>
      <c r="C22" s="7">
        <v>204514</v>
      </c>
      <c r="D22" s="6">
        <v>228238</v>
      </c>
      <c r="E22" s="7">
        <v>253293.86</v>
      </c>
      <c r="F22" s="6">
        <v>275453</v>
      </c>
      <c r="G22" s="7">
        <v>313362</v>
      </c>
      <c r="H22" s="6">
        <v>344082</v>
      </c>
      <c r="I22" s="7">
        <v>388203</v>
      </c>
      <c r="J22" s="6">
        <v>540262</v>
      </c>
      <c r="K22" s="7">
        <f>565473+15473+4495</f>
        <v>585441</v>
      </c>
      <c r="L22" s="6">
        <f>550373+21727</f>
        <v>572100</v>
      </c>
      <c r="M22" s="7">
        <v>566314</v>
      </c>
      <c r="N22" s="6">
        <v>591782</v>
      </c>
      <c r="O22" s="7">
        <v>911762</v>
      </c>
      <c r="P22" s="6">
        <v>899622</v>
      </c>
      <c r="Q22" s="7">
        <v>959163</v>
      </c>
      <c r="R22" s="6">
        <v>1035624</v>
      </c>
      <c r="S22" s="7">
        <v>1059485</v>
      </c>
      <c r="T22" s="6">
        <v>1092672</v>
      </c>
      <c r="U22" s="7">
        <v>1098834</v>
      </c>
      <c r="V22" s="58">
        <v>1149385</v>
      </c>
      <c r="W22" s="7">
        <v>1123208</v>
      </c>
      <c r="X22" s="58">
        <v>1194559</v>
      </c>
      <c r="Y22" s="7">
        <v>1175577</v>
      </c>
      <c r="Z22" s="58">
        <v>1158710</v>
      </c>
      <c r="AA22" s="7">
        <v>1146702</v>
      </c>
      <c r="AB22" s="6">
        <v>1165844</v>
      </c>
      <c r="AC22" s="60">
        <v>1176241</v>
      </c>
      <c r="AD22" s="6">
        <v>1302302</v>
      </c>
      <c r="AE22" s="60">
        <v>1410957</v>
      </c>
      <c r="AF22" s="6">
        <v>1523530</v>
      </c>
      <c r="AG22" s="60">
        <v>1503344</v>
      </c>
      <c r="AH22" s="6">
        <v>1415978</v>
      </c>
      <c r="AI22" s="60">
        <v>1288525</v>
      </c>
      <c r="AJ22" s="6">
        <v>1186968</v>
      </c>
      <c r="AK22" s="60">
        <v>1055186</v>
      </c>
      <c r="AL22" s="6">
        <v>982652</v>
      </c>
      <c r="AM22" s="60">
        <v>927239</v>
      </c>
      <c r="AN22" s="130">
        <v>901293</v>
      </c>
      <c r="AO22" s="60">
        <v>793156</v>
      </c>
      <c r="AP22" s="130">
        <v>823185</v>
      </c>
      <c r="AQ22" s="60">
        <v>729834</v>
      </c>
      <c r="AR22" s="130">
        <v>664764</v>
      </c>
      <c r="AS22" s="60">
        <v>671076</v>
      </c>
      <c r="AT22" s="130">
        <v>678286</v>
      </c>
      <c r="AU22" s="60">
        <v>696464</v>
      </c>
      <c r="AV22" s="60">
        <v>615299</v>
      </c>
      <c r="BA22" s="152"/>
      <c r="BB22" s="152"/>
    </row>
    <row r="23" spans="1:54" ht="12.9" customHeight="1" thickBot="1">
      <c r="A23" s="5" t="s">
        <v>195</v>
      </c>
      <c r="B23" s="5" t="s">
        <v>196</v>
      </c>
      <c r="C23" s="7">
        <v>310506</v>
      </c>
      <c r="D23" s="6">
        <v>346612</v>
      </c>
      <c r="E23" s="7">
        <v>387825</v>
      </c>
      <c r="F23" s="6">
        <v>396547</v>
      </c>
      <c r="G23" s="7">
        <v>413926</v>
      </c>
      <c r="H23" s="6">
        <v>362208</v>
      </c>
      <c r="I23" s="7">
        <v>303417</v>
      </c>
      <c r="J23" s="6">
        <v>685996</v>
      </c>
      <c r="K23" s="7">
        <v>678086</v>
      </c>
      <c r="L23" s="6">
        <v>623778</v>
      </c>
      <c r="M23" s="7">
        <v>753081</v>
      </c>
      <c r="N23" s="6">
        <v>626440</v>
      </c>
      <c r="O23" s="7">
        <v>527124</v>
      </c>
      <c r="P23" s="6">
        <v>499527</v>
      </c>
      <c r="Q23" s="7">
        <v>400296</v>
      </c>
      <c r="R23" s="6">
        <v>676481</v>
      </c>
      <c r="S23" s="7">
        <v>473344</v>
      </c>
      <c r="T23" s="6">
        <v>526468</v>
      </c>
      <c r="U23" s="7">
        <v>722715</v>
      </c>
      <c r="V23" s="58">
        <v>484893</v>
      </c>
      <c r="W23" s="7">
        <v>463966</v>
      </c>
      <c r="X23" s="58">
        <v>439361</v>
      </c>
      <c r="Y23" s="7">
        <v>524750</v>
      </c>
      <c r="Z23" s="58">
        <v>581126</v>
      </c>
      <c r="AA23" s="7">
        <v>553619</v>
      </c>
      <c r="AB23" s="6">
        <v>650262</v>
      </c>
      <c r="AC23" s="60">
        <v>553349</v>
      </c>
      <c r="AD23" s="6">
        <v>613454</v>
      </c>
      <c r="AE23" s="60">
        <v>556816</v>
      </c>
      <c r="AF23" s="6">
        <v>680908</v>
      </c>
      <c r="AG23" s="60">
        <v>581697</v>
      </c>
      <c r="AH23" s="6">
        <v>520964</v>
      </c>
      <c r="AI23" s="60">
        <v>666152</v>
      </c>
      <c r="AJ23" s="6">
        <v>715910</v>
      </c>
      <c r="AK23" s="60">
        <v>578857</v>
      </c>
      <c r="AL23" s="6">
        <v>671351</v>
      </c>
      <c r="AM23" s="60">
        <v>580084</v>
      </c>
      <c r="AN23" s="130">
        <v>488488</v>
      </c>
      <c r="AO23" s="60">
        <v>529694</v>
      </c>
      <c r="AP23" s="130">
        <v>724121</v>
      </c>
      <c r="AQ23" s="60">
        <v>624776</v>
      </c>
      <c r="AR23" s="130">
        <v>670440</v>
      </c>
      <c r="AS23" s="60">
        <v>657082</v>
      </c>
      <c r="AT23" s="130">
        <v>784410</v>
      </c>
      <c r="AU23" s="60">
        <v>858628</v>
      </c>
      <c r="AV23" s="60">
        <v>798767</v>
      </c>
    </row>
    <row r="24" spans="1:54" ht="12.9" customHeight="1" thickBot="1">
      <c r="A24" s="11" t="s">
        <v>197</v>
      </c>
      <c r="B24" s="11" t="s">
        <v>198</v>
      </c>
      <c r="C24" s="12">
        <f t="shared" ref="C24:N24" si="12">C3+C4+C5+C13+C14+C15+C16+C17+C18+C19+C20+C23+C12</f>
        <v>34886136</v>
      </c>
      <c r="D24" s="12">
        <f t="shared" si="12"/>
        <v>36466760</v>
      </c>
      <c r="E24" s="12">
        <f t="shared" si="12"/>
        <v>37304259.859999999</v>
      </c>
      <c r="F24" s="12">
        <f t="shared" si="12"/>
        <v>40003010</v>
      </c>
      <c r="G24" s="12">
        <f t="shared" si="12"/>
        <v>42025695</v>
      </c>
      <c r="H24" s="12">
        <f t="shared" si="12"/>
        <v>47041752</v>
      </c>
      <c r="I24" s="12">
        <f t="shared" si="12"/>
        <v>46581539</v>
      </c>
      <c r="J24" s="12">
        <f t="shared" si="12"/>
        <v>61160491</v>
      </c>
      <c r="K24" s="12">
        <f t="shared" si="12"/>
        <v>60439837</v>
      </c>
      <c r="L24" s="12">
        <f t="shared" si="12"/>
        <v>61858805</v>
      </c>
      <c r="M24" s="12">
        <f t="shared" si="12"/>
        <v>65062093</v>
      </c>
      <c r="N24" s="12">
        <f t="shared" si="12"/>
        <v>69515982</v>
      </c>
      <c r="O24" s="12">
        <f>O3+O4+O5+O13+O14+O15+O16+O17+O18+O20+O23+O12</f>
        <v>70355779</v>
      </c>
      <c r="P24" s="12">
        <f t="shared" ref="P24:W24" si="13">P3+P4+P5+P13+P14+P15+P16+P17+P18+P20+P23+P12</f>
        <v>70337259</v>
      </c>
      <c r="Q24" s="12">
        <f t="shared" si="13"/>
        <v>71167223</v>
      </c>
      <c r="R24" s="12">
        <f t="shared" si="13"/>
        <v>73419887</v>
      </c>
      <c r="S24" s="12">
        <f t="shared" si="13"/>
        <v>74638883</v>
      </c>
      <c r="T24" s="12">
        <f t="shared" si="13"/>
        <v>77058388</v>
      </c>
      <c r="U24" s="12">
        <f t="shared" si="13"/>
        <v>76983674</v>
      </c>
      <c r="V24" s="12">
        <f t="shared" si="13"/>
        <v>76714137</v>
      </c>
      <c r="W24" s="12">
        <f t="shared" si="13"/>
        <v>76512233</v>
      </c>
      <c r="X24" s="12">
        <f>X3+X4+X5+X13+X14+X15+X16+X17+X18+X20+X23+X12</f>
        <v>77671909</v>
      </c>
      <c r="Y24" s="12">
        <f t="shared" ref="Y24" si="14">Y3+Y4+Y5+Y13+Y14+Y15+Y16+Y17+Y18+Y20+Y23+Y12</f>
        <v>77717339</v>
      </c>
      <c r="Z24" s="12">
        <f t="shared" ref="Z24" si="15">Z3+Z4+Z5+Z13+Z14+Z15+Z16+Z17+Z18+Z20+Z23+Z12</f>
        <v>78642032</v>
      </c>
      <c r="AA24" s="12">
        <f>AA3+AA4+AA5+AA13+AA14+AA15+AA16+AA18+AA20+AA23+AA12</f>
        <v>79880618</v>
      </c>
      <c r="AB24" s="12">
        <f t="shared" ref="AB24:AC24" si="16">AB3+AB4+AB5+AB13+AB14+AB15+AB16+AB18+AB20+AB23+AB12</f>
        <v>79035095</v>
      </c>
      <c r="AC24" s="12">
        <f t="shared" si="16"/>
        <v>78201942</v>
      </c>
      <c r="AD24" s="12">
        <f>AD3+AD4+AD5+AD13+AD14+AD15+AD16+AD20+AD23+AD12</f>
        <v>83048372</v>
      </c>
      <c r="AE24" s="12">
        <f t="shared" ref="AE24:AG24" si="17">AE3+AE4+AE5+AE13+AE14+AE15+AE16+AE20+AE23+AE12</f>
        <v>84649724</v>
      </c>
      <c r="AF24" s="12">
        <f t="shared" si="17"/>
        <v>84223458</v>
      </c>
      <c r="AG24" s="12">
        <f t="shared" si="17"/>
        <v>84070674</v>
      </c>
      <c r="AH24" s="12">
        <f>AH3+AH4+AH5+AH13+AH14+AH15+AH16+AH20+AH23+AH12+AH18</f>
        <v>82877172</v>
      </c>
      <c r="AI24" s="12">
        <f t="shared" ref="AI24" si="18">AI3+AI4+AI5+AI13+AI14+AI15+AI16+AI20+AI23+AI12</f>
        <v>84325176</v>
      </c>
      <c r="AJ24" s="12">
        <f t="shared" ref="AJ24" si="19">AJ3+AJ4+AJ5+AJ13+AJ14+AJ15+AJ16+AJ20+AJ23+AJ12</f>
        <v>83527488</v>
      </c>
      <c r="AK24" s="12">
        <f t="shared" ref="AK24" si="20">AK3+AK4+AK5+AK13+AK14+AK15+AK16+AK20+AK23+AK12</f>
        <v>86320546</v>
      </c>
      <c r="AL24" s="12">
        <f t="shared" ref="AL24" si="21">AL3+AL4+AL5+AL13+AL14+AL15+AL16+AL20+AL23+AL12</f>
        <v>90134134</v>
      </c>
      <c r="AM24" s="12">
        <f t="shared" ref="AM24" si="22">AM3+AM4+AM5+AM13+AM14+AM15+AM16+AM20+AM23+AM12</f>
        <v>91379464</v>
      </c>
      <c r="AN24" s="12">
        <f t="shared" ref="AN24" si="23">AN3+AN4+AN5+AN13+AN14+AN15+AN16+AN20+AN23+AN12</f>
        <v>90146846</v>
      </c>
      <c r="AO24" s="12">
        <f t="shared" ref="AO24" si="24">AO3+AO4+AO5+AO13+AO14+AO15+AO16+AO20+AO23+AO12</f>
        <v>91183337</v>
      </c>
      <c r="AP24" s="12">
        <f t="shared" ref="AP24:AR24" si="25">AP3+AP4+AP5+AP13+AP14+AP15+AP16+AP20+AP23+AP12</f>
        <v>93293487</v>
      </c>
      <c r="AQ24" s="12">
        <f t="shared" ref="AQ24:AT24" si="26">AQ3+AQ4+AQ5+AQ13+AQ14+AQ15+AQ16+AQ20+AQ23+AQ12</f>
        <v>96589402</v>
      </c>
      <c r="AR24" s="12">
        <f t="shared" si="25"/>
        <v>99467646</v>
      </c>
      <c r="AS24" s="12">
        <f t="shared" si="26"/>
        <v>97742124</v>
      </c>
      <c r="AT24" s="12">
        <f t="shared" si="26"/>
        <v>101775005</v>
      </c>
      <c r="AU24" s="12">
        <f t="shared" ref="AU24" si="27">AU3+AU4+AU5+AU13+AU14+AU15+AU16+AU20+AU23+AU12</f>
        <v>104718199</v>
      </c>
      <c r="AV24" s="12">
        <f>AV3+AV4+AV5+AV13+AV14+AV15+AV16+AV20+AV23+AV12+AV18</f>
        <v>106635662</v>
      </c>
    </row>
    <row r="25" spans="1:54" ht="12.9" customHeight="1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54" ht="12.9" customHeight="1" thickBot="1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54" ht="12.9" customHeight="1" thickBot="1">
      <c r="A27" s="1" t="s">
        <v>199</v>
      </c>
      <c r="B27" s="1" t="s">
        <v>200</v>
      </c>
      <c r="C27" s="1" t="s">
        <v>118</v>
      </c>
      <c r="D27" s="1" t="s">
        <v>119</v>
      </c>
      <c r="E27" s="1" t="s">
        <v>120</v>
      </c>
      <c r="F27" s="1" t="s">
        <v>121</v>
      </c>
      <c r="G27" s="1" t="s">
        <v>122</v>
      </c>
      <c r="H27" s="1" t="s">
        <v>123</v>
      </c>
      <c r="I27" s="1" t="s">
        <v>124</v>
      </c>
      <c r="J27" s="1" t="s">
        <v>125</v>
      </c>
      <c r="K27" s="1" t="s">
        <v>126</v>
      </c>
      <c r="L27" s="1" t="s">
        <v>127</v>
      </c>
      <c r="M27" s="1" t="s">
        <v>128</v>
      </c>
      <c r="N27" s="1" t="s">
        <v>129</v>
      </c>
      <c r="O27" s="1" t="s">
        <v>37</v>
      </c>
      <c r="P27" s="1" t="s">
        <v>130</v>
      </c>
      <c r="Q27" s="1" t="s">
        <v>131</v>
      </c>
      <c r="R27" s="1" t="s">
        <v>132</v>
      </c>
      <c r="S27" s="1" t="s">
        <v>41</v>
      </c>
      <c r="T27" s="1" t="s">
        <v>133</v>
      </c>
      <c r="U27" s="1" t="s">
        <v>134</v>
      </c>
      <c r="V27" s="1" t="s">
        <v>135</v>
      </c>
      <c r="W27" s="1" t="s">
        <v>45</v>
      </c>
      <c r="X27" s="1" t="s">
        <v>136</v>
      </c>
      <c r="Y27" s="1" t="s">
        <v>137</v>
      </c>
      <c r="Z27" s="1" t="s">
        <v>138</v>
      </c>
      <c r="AA27" s="1" t="s">
        <v>49</v>
      </c>
      <c r="AB27" s="1" t="s">
        <v>139</v>
      </c>
      <c r="AC27" s="1" t="s">
        <v>140</v>
      </c>
      <c r="AD27" s="1" t="s">
        <v>141</v>
      </c>
      <c r="AE27" s="1" t="s">
        <v>53</v>
      </c>
      <c r="AF27" s="1" t="s">
        <v>142</v>
      </c>
      <c r="AG27" s="1" t="s">
        <v>143</v>
      </c>
      <c r="AH27" s="1" t="s">
        <v>144</v>
      </c>
      <c r="AI27" s="1" t="s">
        <v>57</v>
      </c>
      <c r="AJ27" s="1" t="s">
        <v>145</v>
      </c>
      <c r="AK27" s="1" t="s">
        <v>146</v>
      </c>
      <c r="AL27" s="1" t="s">
        <v>147</v>
      </c>
      <c r="AM27" s="1" t="s">
        <v>61</v>
      </c>
      <c r="AN27" s="1" t="s">
        <v>148</v>
      </c>
      <c r="AO27" s="1" t="s">
        <v>149</v>
      </c>
      <c r="AP27" s="1" t="s">
        <v>150</v>
      </c>
      <c r="AQ27" s="1" t="s">
        <v>65</v>
      </c>
      <c r="AR27" s="1" t="s">
        <v>151</v>
      </c>
      <c r="AS27" s="1" t="s">
        <v>152</v>
      </c>
      <c r="AT27" s="1" t="s">
        <v>153</v>
      </c>
      <c r="AU27" s="1" t="s">
        <v>69</v>
      </c>
      <c r="AV27" s="1" t="s">
        <v>764</v>
      </c>
    </row>
    <row r="28" spans="1:54" ht="12.9" customHeight="1">
      <c r="A28" s="5" t="s">
        <v>201</v>
      </c>
      <c r="B28" s="5" t="s">
        <v>202</v>
      </c>
      <c r="C28" s="10">
        <v>1853647</v>
      </c>
      <c r="D28" s="13">
        <v>1600556</v>
      </c>
      <c r="E28" s="10">
        <v>662791</v>
      </c>
      <c r="F28" s="13">
        <v>1051028</v>
      </c>
      <c r="G28" s="10">
        <v>404220</v>
      </c>
      <c r="H28" s="13">
        <v>1016777</v>
      </c>
      <c r="I28" s="10">
        <v>1163129</v>
      </c>
      <c r="J28" s="13">
        <v>428640</v>
      </c>
      <c r="K28" s="10">
        <v>536952</v>
      </c>
      <c r="L28" s="13">
        <v>866687</v>
      </c>
      <c r="M28" s="10">
        <v>714507</v>
      </c>
      <c r="N28" s="13">
        <v>891645</v>
      </c>
      <c r="O28" s="10">
        <v>1012534</v>
      </c>
      <c r="P28" s="13">
        <v>698325</v>
      </c>
      <c r="Q28" s="10">
        <v>645909</v>
      </c>
      <c r="R28" s="13">
        <v>593327</v>
      </c>
      <c r="S28" s="10">
        <v>1028504</v>
      </c>
      <c r="T28" s="13">
        <v>1101123</v>
      </c>
      <c r="U28" s="10">
        <v>984187</v>
      </c>
      <c r="V28" s="13">
        <v>822543</v>
      </c>
      <c r="W28" s="10">
        <v>939965</v>
      </c>
      <c r="X28" s="13">
        <v>967438</v>
      </c>
      <c r="Y28" s="10">
        <v>1063235</v>
      </c>
      <c r="Z28" s="13">
        <v>912407</v>
      </c>
      <c r="AA28" s="10">
        <v>827283</v>
      </c>
      <c r="AB28" s="13">
        <v>717901</v>
      </c>
      <c r="AC28" s="61">
        <v>617593</v>
      </c>
      <c r="AD28" s="13">
        <v>529617</v>
      </c>
      <c r="AE28" s="61">
        <v>2687384</v>
      </c>
      <c r="AF28" s="13">
        <v>1755706</v>
      </c>
      <c r="AG28" s="61">
        <v>294023</v>
      </c>
      <c r="AH28" s="13">
        <v>270431</v>
      </c>
      <c r="AI28" s="61">
        <v>303864</v>
      </c>
      <c r="AJ28" s="13">
        <v>229922</v>
      </c>
      <c r="AK28" s="61">
        <v>328828</v>
      </c>
      <c r="AL28" s="13">
        <v>288318</v>
      </c>
      <c r="AM28" s="61">
        <v>269018</v>
      </c>
      <c r="AN28" s="131">
        <v>339382</v>
      </c>
      <c r="AO28" s="61">
        <v>247845</v>
      </c>
      <c r="AP28" s="131">
        <v>160125</v>
      </c>
      <c r="AQ28" s="61">
        <v>1179652</v>
      </c>
      <c r="AR28" s="131">
        <v>2337033</v>
      </c>
      <c r="AS28" s="61">
        <v>254848</v>
      </c>
      <c r="AT28" s="131">
        <v>589204</v>
      </c>
      <c r="AU28" s="61">
        <v>457559</v>
      </c>
      <c r="AV28" s="61">
        <v>1413604</v>
      </c>
    </row>
    <row r="29" spans="1:54" ht="12.9" customHeight="1">
      <c r="A29" s="5" t="s">
        <v>203</v>
      </c>
      <c r="B29" s="5" t="s">
        <v>204</v>
      </c>
      <c r="C29" s="10">
        <v>27799851</v>
      </c>
      <c r="D29" s="13">
        <v>29774617</v>
      </c>
      <c r="E29" s="10">
        <v>31430616</v>
      </c>
      <c r="F29" s="13">
        <v>33663542</v>
      </c>
      <c r="G29" s="10">
        <v>35802241</v>
      </c>
      <c r="H29" s="13">
        <v>37989929</v>
      </c>
      <c r="I29" s="10">
        <v>37432228</v>
      </c>
      <c r="J29" s="13">
        <v>51368701</v>
      </c>
      <c r="K29" s="10">
        <f>50516894+23658</f>
        <v>50540552</v>
      </c>
      <c r="L29" s="13">
        <f>51688524+32046</f>
        <v>51720570</v>
      </c>
      <c r="M29" s="10">
        <v>54770517</v>
      </c>
      <c r="N29" s="13">
        <v>57657019</v>
      </c>
      <c r="O29" s="10">
        <v>59074569</v>
      </c>
      <c r="P29" s="13">
        <v>59645174</v>
      </c>
      <c r="Q29" s="10">
        <v>60098796</v>
      </c>
      <c r="R29" s="13">
        <v>62435585</v>
      </c>
      <c r="S29" s="10">
        <v>62326563</v>
      </c>
      <c r="T29" s="13">
        <v>64885845</v>
      </c>
      <c r="U29" s="10">
        <v>64739421</v>
      </c>
      <c r="V29" s="13">
        <v>64999259</v>
      </c>
      <c r="W29" s="10">
        <v>64596016</v>
      </c>
      <c r="X29" s="13">
        <v>65865441</v>
      </c>
      <c r="Y29" s="10">
        <v>65868133</v>
      </c>
      <c r="Z29" s="13">
        <v>66875907</v>
      </c>
      <c r="AA29" s="10">
        <v>68621716</v>
      </c>
      <c r="AB29" s="13">
        <v>67832836</v>
      </c>
      <c r="AC29" s="61">
        <v>66953853</v>
      </c>
      <c r="AD29" s="13">
        <v>72005715</v>
      </c>
      <c r="AE29" s="61">
        <v>70779749</v>
      </c>
      <c r="AF29" s="13">
        <v>70741117</v>
      </c>
      <c r="AG29" s="61">
        <v>72363011</v>
      </c>
      <c r="AH29" s="13">
        <v>70776809</v>
      </c>
      <c r="AI29" s="61">
        <v>71856210</v>
      </c>
      <c r="AJ29" s="13">
        <v>70706437</v>
      </c>
      <c r="AK29" s="61">
        <v>72867552</v>
      </c>
      <c r="AL29" s="131">
        <v>73078072</v>
      </c>
      <c r="AM29" s="61">
        <v>76834304</v>
      </c>
      <c r="AN29" s="131">
        <v>75831749</v>
      </c>
      <c r="AO29" s="61">
        <v>76446956</v>
      </c>
      <c r="AP29" s="131">
        <v>76936600</v>
      </c>
      <c r="AQ29" s="61">
        <v>78464615</v>
      </c>
      <c r="AR29" s="131">
        <v>79590576</v>
      </c>
      <c r="AS29" s="61">
        <v>80585535</v>
      </c>
      <c r="AT29" s="131">
        <v>82620585</v>
      </c>
      <c r="AU29" s="61">
        <v>85413751</v>
      </c>
      <c r="AV29" s="61">
        <v>86878322</v>
      </c>
    </row>
    <row r="30" spans="1:54" ht="12.9" customHeight="1">
      <c r="A30" s="5" t="s">
        <v>205</v>
      </c>
      <c r="B30" s="5" t="s">
        <v>206</v>
      </c>
      <c r="C30" s="10">
        <v>390026</v>
      </c>
      <c r="D30" s="13">
        <v>324028</v>
      </c>
      <c r="E30" s="10">
        <v>293282</v>
      </c>
      <c r="F30" s="13">
        <v>310180</v>
      </c>
      <c r="G30" s="10">
        <v>338986</v>
      </c>
      <c r="H30" s="13">
        <v>298896</v>
      </c>
      <c r="I30" s="10">
        <v>232566</v>
      </c>
      <c r="J30" s="13">
        <v>298314</v>
      </c>
      <c r="K30" s="10">
        <v>294142</v>
      </c>
      <c r="L30" s="13">
        <v>366491</v>
      </c>
      <c r="M30" s="10">
        <v>403995</v>
      </c>
      <c r="N30" s="13">
        <v>435878</v>
      </c>
      <c r="O30" s="10">
        <v>643457</v>
      </c>
      <c r="P30" s="13">
        <v>445932</v>
      </c>
      <c r="Q30" s="10">
        <v>514831</v>
      </c>
      <c r="R30" s="13">
        <v>416407</v>
      </c>
      <c r="S30" s="10">
        <v>470948</v>
      </c>
      <c r="T30" s="13">
        <v>482943</v>
      </c>
      <c r="U30" s="10">
        <v>520149</v>
      </c>
      <c r="V30" s="13">
        <v>436856</v>
      </c>
      <c r="W30" s="10">
        <v>431762</v>
      </c>
      <c r="X30" s="13">
        <v>516362</v>
      </c>
      <c r="Y30" s="10">
        <v>493324</v>
      </c>
      <c r="Z30" s="13">
        <v>501880</v>
      </c>
      <c r="AA30" s="10">
        <v>256596</v>
      </c>
      <c r="AB30" s="13">
        <v>183787</v>
      </c>
      <c r="AC30" s="61">
        <v>132553</v>
      </c>
      <c r="AD30" s="13">
        <v>188088</v>
      </c>
      <c r="AE30" s="61">
        <v>374143</v>
      </c>
      <c r="AF30" s="13">
        <v>448043</v>
      </c>
      <c r="AG30" s="61">
        <v>386489</v>
      </c>
      <c r="AH30" s="13">
        <v>255994</v>
      </c>
      <c r="AI30" s="61">
        <v>290226</v>
      </c>
      <c r="AJ30" s="13">
        <v>251975</v>
      </c>
      <c r="AK30" s="61">
        <v>238478</v>
      </c>
      <c r="AL30" s="13">
        <v>276463</v>
      </c>
      <c r="AM30" s="61">
        <v>266317</v>
      </c>
      <c r="AN30" s="131">
        <v>184634</v>
      </c>
      <c r="AO30" s="61">
        <v>157787</v>
      </c>
      <c r="AP30" s="131">
        <v>196450</v>
      </c>
      <c r="AQ30" s="10">
        <v>240528</v>
      </c>
      <c r="AR30" s="131">
        <v>314491</v>
      </c>
      <c r="AS30" s="10">
        <v>201001</v>
      </c>
      <c r="AT30" s="131">
        <v>327124</v>
      </c>
      <c r="AU30" s="10">
        <v>371102</v>
      </c>
      <c r="AV30" s="10">
        <v>314673</v>
      </c>
    </row>
    <row r="31" spans="1:54" ht="12.9" customHeight="1">
      <c r="A31" s="125" t="s">
        <v>207</v>
      </c>
      <c r="B31" s="135" t="s">
        <v>172</v>
      </c>
      <c r="C31" s="10">
        <v>390026</v>
      </c>
      <c r="D31" s="13">
        <v>324028</v>
      </c>
      <c r="E31" s="10">
        <v>293282</v>
      </c>
      <c r="F31" s="13">
        <v>310180</v>
      </c>
      <c r="G31" s="10">
        <v>338986</v>
      </c>
      <c r="H31" s="13">
        <v>298896</v>
      </c>
      <c r="I31" s="10">
        <v>232566</v>
      </c>
      <c r="J31" s="13">
        <v>298314</v>
      </c>
      <c r="K31" s="10">
        <v>294142</v>
      </c>
      <c r="L31" s="13">
        <v>366491</v>
      </c>
      <c r="M31" s="10">
        <v>403995</v>
      </c>
      <c r="N31" s="13">
        <v>435878</v>
      </c>
      <c r="O31" s="10" t="s">
        <v>162</v>
      </c>
      <c r="P31" s="13" t="s">
        <v>162</v>
      </c>
      <c r="Q31" s="10" t="s">
        <v>162</v>
      </c>
      <c r="R31" s="13" t="s">
        <v>162</v>
      </c>
      <c r="S31" s="10" t="s">
        <v>162</v>
      </c>
      <c r="T31" s="13" t="s">
        <v>162</v>
      </c>
      <c r="U31" s="10" t="s">
        <v>162</v>
      </c>
      <c r="V31" s="13" t="s">
        <v>162</v>
      </c>
      <c r="W31" s="10" t="s">
        <v>162</v>
      </c>
      <c r="X31" s="13" t="s">
        <v>162</v>
      </c>
      <c r="Y31" s="10" t="s">
        <v>162</v>
      </c>
      <c r="Z31" s="13" t="s">
        <v>162</v>
      </c>
      <c r="AA31" s="10" t="s">
        <v>162</v>
      </c>
      <c r="AB31" s="13" t="s">
        <v>162</v>
      </c>
      <c r="AC31" s="10" t="s">
        <v>162</v>
      </c>
      <c r="AD31" s="13" t="s">
        <v>162</v>
      </c>
      <c r="AE31" s="10" t="s">
        <v>162</v>
      </c>
      <c r="AF31" s="13" t="s">
        <v>162</v>
      </c>
      <c r="AG31" s="10" t="s">
        <v>162</v>
      </c>
      <c r="AH31" s="13" t="s">
        <v>162</v>
      </c>
      <c r="AI31" s="10" t="s">
        <v>162</v>
      </c>
      <c r="AJ31" s="13" t="s">
        <v>162</v>
      </c>
      <c r="AK31" s="10" t="s">
        <v>162</v>
      </c>
      <c r="AL31" s="13">
        <v>276463</v>
      </c>
      <c r="AM31" s="10" t="s">
        <v>162</v>
      </c>
      <c r="AN31" s="16" t="s">
        <v>162</v>
      </c>
      <c r="AO31" s="10" t="s">
        <v>162</v>
      </c>
      <c r="AP31" s="16">
        <v>196450</v>
      </c>
      <c r="AQ31" s="10">
        <v>240528</v>
      </c>
      <c r="AR31" s="131">
        <v>314491</v>
      </c>
      <c r="AS31" s="10">
        <v>201001</v>
      </c>
      <c r="AT31" s="131">
        <v>327124</v>
      </c>
      <c r="AU31" s="10">
        <v>371102</v>
      </c>
      <c r="AV31" s="10">
        <v>314673</v>
      </c>
    </row>
    <row r="32" spans="1:54" ht="12.9" customHeight="1">
      <c r="A32" s="125" t="s">
        <v>208</v>
      </c>
      <c r="B32" s="135" t="s">
        <v>164</v>
      </c>
      <c r="C32" s="10" t="s">
        <v>162</v>
      </c>
      <c r="D32" s="13" t="s">
        <v>162</v>
      </c>
      <c r="E32" s="10" t="s">
        <v>162</v>
      </c>
      <c r="F32" s="13" t="s">
        <v>162</v>
      </c>
      <c r="G32" s="10" t="s">
        <v>162</v>
      </c>
      <c r="H32" s="13" t="s">
        <v>162</v>
      </c>
      <c r="I32" s="10" t="s">
        <v>162</v>
      </c>
      <c r="J32" s="13" t="s">
        <v>162</v>
      </c>
      <c r="K32" s="10" t="s">
        <v>162</v>
      </c>
      <c r="L32" s="13" t="s">
        <v>162</v>
      </c>
      <c r="M32" s="10" t="s">
        <v>162</v>
      </c>
      <c r="N32" s="13" t="s">
        <v>162</v>
      </c>
      <c r="O32" s="10">
        <v>643457</v>
      </c>
      <c r="P32" s="13">
        <v>445932</v>
      </c>
      <c r="Q32" s="10">
        <v>514831</v>
      </c>
      <c r="R32" s="13">
        <v>416407</v>
      </c>
      <c r="S32" s="10">
        <f>S30</f>
        <v>470948</v>
      </c>
      <c r="T32" s="13">
        <f>T30</f>
        <v>482943</v>
      </c>
      <c r="U32" s="10">
        <v>520149</v>
      </c>
      <c r="V32" s="13">
        <v>436856</v>
      </c>
      <c r="W32" s="10">
        <v>431762</v>
      </c>
      <c r="X32" s="13">
        <v>516362</v>
      </c>
      <c r="Y32" s="10">
        <v>493324</v>
      </c>
      <c r="Z32" s="13">
        <v>501880</v>
      </c>
      <c r="AA32" s="10">
        <v>256596</v>
      </c>
      <c r="AB32" s="13">
        <v>183787</v>
      </c>
      <c r="AC32" s="61">
        <v>132553</v>
      </c>
      <c r="AD32" s="13">
        <f t="shared" ref="AD32:AI32" si="28">AD30</f>
        <v>188088</v>
      </c>
      <c r="AE32" s="61">
        <f t="shared" si="28"/>
        <v>374143</v>
      </c>
      <c r="AF32" s="13">
        <f t="shared" si="28"/>
        <v>448043</v>
      </c>
      <c r="AG32" s="61">
        <f t="shared" si="28"/>
        <v>386489</v>
      </c>
      <c r="AH32" s="13">
        <f t="shared" si="28"/>
        <v>255994</v>
      </c>
      <c r="AI32" s="61">
        <f t="shared" si="28"/>
        <v>290226</v>
      </c>
      <c r="AJ32" s="13">
        <f t="shared" ref="AJ32:AK32" si="29">AJ30</f>
        <v>251975</v>
      </c>
      <c r="AK32" s="61">
        <f t="shared" si="29"/>
        <v>238478</v>
      </c>
      <c r="AL32" s="13" t="s">
        <v>162</v>
      </c>
      <c r="AM32" s="61">
        <f t="shared" ref="AM32" si="30">AM30</f>
        <v>266317</v>
      </c>
      <c r="AN32" s="131">
        <f t="shared" ref="AN32:AO32" si="31">AN30</f>
        <v>184634</v>
      </c>
      <c r="AO32" s="61">
        <f t="shared" si="31"/>
        <v>157787</v>
      </c>
      <c r="AP32" s="16" t="s">
        <v>162</v>
      </c>
      <c r="AQ32" s="10" t="s">
        <v>162</v>
      </c>
      <c r="AR32" s="16" t="s">
        <v>162</v>
      </c>
      <c r="AS32" s="10" t="s">
        <v>162</v>
      </c>
      <c r="AT32" s="16" t="s">
        <v>162</v>
      </c>
      <c r="AU32" s="10" t="s">
        <v>162</v>
      </c>
      <c r="AV32" s="10" t="s">
        <v>162</v>
      </c>
    </row>
    <row r="33" spans="1:48" ht="12.9" customHeight="1">
      <c r="A33" s="5" t="s">
        <v>209</v>
      </c>
      <c r="B33" s="5" t="s">
        <v>174</v>
      </c>
      <c r="C33" s="10">
        <v>0</v>
      </c>
      <c r="D33" s="13">
        <v>10887</v>
      </c>
      <c r="E33" s="10">
        <v>418</v>
      </c>
      <c r="F33" s="13">
        <v>0</v>
      </c>
      <c r="G33" s="10">
        <v>507</v>
      </c>
      <c r="H33" s="13">
        <v>0</v>
      </c>
      <c r="I33" s="10">
        <v>0</v>
      </c>
      <c r="J33" s="13">
        <v>6119</v>
      </c>
      <c r="K33" s="10">
        <v>12252</v>
      </c>
      <c r="L33" s="13">
        <v>8868</v>
      </c>
      <c r="M33" s="10">
        <v>4713</v>
      </c>
      <c r="N33" s="13">
        <v>5419</v>
      </c>
      <c r="O33" s="10">
        <v>10068</v>
      </c>
      <c r="P33" s="13">
        <v>8756</v>
      </c>
      <c r="Q33" s="10">
        <v>4064</v>
      </c>
      <c r="R33" s="13">
        <v>9381</v>
      </c>
      <c r="S33" s="10">
        <v>14714</v>
      </c>
      <c r="T33" s="13">
        <v>16134</v>
      </c>
      <c r="U33" s="10">
        <v>46356</v>
      </c>
      <c r="V33" s="13">
        <v>40676</v>
      </c>
      <c r="W33" s="10">
        <v>77545</v>
      </c>
      <c r="X33" s="13">
        <v>89690</v>
      </c>
      <c r="Y33" s="10">
        <v>88817</v>
      </c>
      <c r="Z33" s="13">
        <v>86162</v>
      </c>
      <c r="AA33" s="10">
        <v>137665</v>
      </c>
      <c r="AB33" s="13">
        <v>169281</v>
      </c>
      <c r="AC33" s="61">
        <v>256753</v>
      </c>
      <c r="AD33" s="13">
        <v>1081996</v>
      </c>
      <c r="AE33" s="61">
        <v>1674163</v>
      </c>
      <c r="AF33" s="13">
        <v>2265278</v>
      </c>
      <c r="AG33" s="61">
        <v>2091087</v>
      </c>
      <c r="AH33" s="13">
        <v>1678933</v>
      </c>
      <c r="AI33" s="61">
        <v>1384034</v>
      </c>
      <c r="AJ33" s="13">
        <v>1083976</v>
      </c>
      <c r="AK33" s="61">
        <v>766294</v>
      </c>
      <c r="AL33" s="13">
        <v>682631</v>
      </c>
      <c r="AM33" s="61">
        <v>660777</v>
      </c>
      <c r="AN33" s="131">
        <v>566082</v>
      </c>
      <c r="AO33" s="61">
        <v>469683</v>
      </c>
      <c r="AP33" s="131">
        <v>450383</v>
      </c>
      <c r="AQ33" s="61">
        <v>315823</v>
      </c>
      <c r="AR33" s="131">
        <v>217281</v>
      </c>
      <c r="AS33" s="61">
        <v>142749</v>
      </c>
      <c r="AT33" s="131">
        <v>69034</v>
      </c>
      <c r="AU33" s="61">
        <v>123198</v>
      </c>
      <c r="AV33" s="61">
        <v>25415</v>
      </c>
    </row>
    <row r="34" spans="1:48" ht="23">
      <c r="A34" s="5" t="s">
        <v>210</v>
      </c>
      <c r="B34" s="5" t="s">
        <v>211</v>
      </c>
      <c r="C34" s="10"/>
      <c r="D34" s="13"/>
      <c r="E34" s="10"/>
      <c r="F34" s="13"/>
      <c r="G34" s="10"/>
      <c r="H34" s="13"/>
      <c r="I34" s="10"/>
      <c r="J34" s="13"/>
      <c r="K34" s="10"/>
      <c r="L34" s="13"/>
      <c r="M34" s="10"/>
      <c r="N34" s="13"/>
      <c r="O34" s="10"/>
      <c r="P34" s="13"/>
      <c r="Q34" s="10"/>
      <c r="R34" s="13"/>
      <c r="S34" s="10"/>
      <c r="T34" s="13"/>
      <c r="U34" s="10"/>
      <c r="V34" s="13"/>
      <c r="W34" s="10"/>
      <c r="X34" s="13"/>
      <c r="Y34" s="10"/>
      <c r="Z34" s="13"/>
      <c r="AA34" s="10"/>
      <c r="AB34" s="13"/>
      <c r="AC34" s="61"/>
      <c r="AD34" s="13"/>
      <c r="AE34" s="61"/>
      <c r="AF34" s="13"/>
      <c r="AG34" s="61"/>
      <c r="AH34" s="13"/>
      <c r="AI34" s="61"/>
      <c r="AJ34" s="13"/>
      <c r="AK34" s="61"/>
      <c r="AL34" s="13">
        <v>-229</v>
      </c>
      <c r="AM34" s="61">
        <v>-589</v>
      </c>
      <c r="AN34" s="131">
        <v>-1061</v>
      </c>
      <c r="AO34" s="61">
        <v>25282</v>
      </c>
      <c r="AP34" s="131">
        <v>-53015</v>
      </c>
      <c r="AQ34" s="61">
        <v>32678</v>
      </c>
      <c r="AR34" s="131">
        <v>105801</v>
      </c>
      <c r="AS34" s="61">
        <v>102829</v>
      </c>
      <c r="AT34" s="131">
        <v>202118</v>
      </c>
      <c r="AU34" s="61">
        <v>-103089</v>
      </c>
      <c r="AV34" s="61">
        <v>133517</v>
      </c>
    </row>
    <row r="35" spans="1:48" ht="12.9" customHeight="1">
      <c r="A35" s="5" t="s">
        <v>212</v>
      </c>
      <c r="B35" s="5" t="s">
        <v>213</v>
      </c>
      <c r="C35" s="10">
        <v>9525</v>
      </c>
      <c r="D35" s="13">
        <v>14014</v>
      </c>
      <c r="E35" s="10">
        <v>9587</v>
      </c>
      <c r="F35" s="13">
        <v>10813</v>
      </c>
      <c r="G35" s="10">
        <v>15010</v>
      </c>
      <c r="H35" s="13">
        <v>11551</v>
      </c>
      <c r="I35" s="10">
        <v>12070</v>
      </c>
      <c r="J35" s="13">
        <v>286815</v>
      </c>
      <c r="K35" s="10">
        <v>268299</v>
      </c>
      <c r="L35" s="13">
        <v>186082</v>
      </c>
      <c r="M35" s="10">
        <v>122410</v>
      </c>
      <c r="N35" s="13">
        <v>90457</v>
      </c>
      <c r="O35" s="10">
        <v>183066</v>
      </c>
      <c r="P35" s="13">
        <v>190562</v>
      </c>
      <c r="Q35" s="10">
        <v>201236</v>
      </c>
      <c r="R35" s="13">
        <v>126199</v>
      </c>
      <c r="S35" s="10">
        <v>122703</v>
      </c>
      <c r="T35" s="13">
        <v>117120</v>
      </c>
      <c r="U35" s="10">
        <v>119716</v>
      </c>
      <c r="V35" s="13">
        <v>358869</v>
      </c>
      <c r="W35" s="10">
        <v>257105</v>
      </c>
      <c r="X35" s="13">
        <v>402739</v>
      </c>
      <c r="Y35" s="10">
        <v>356723</v>
      </c>
      <c r="Z35" s="13">
        <v>336560</v>
      </c>
      <c r="AA35" s="10">
        <v>310779</v>
      </c>
      <c r="AB35" s="13">
        <v>283620</v>
      </c>
      <c r="AC35" s="61">
        <v>285467</v>
      </c>
      <c r="AD35" s="13">
        <v>290213</v>
      </c>
      <c r="AE35" s="61">
        <v>288627</v>
      </c>
      <c r="AF35" s="13">
        <v>265906</v>
      </c>
      <c r="AG35" s="61">
        <v>258735</v>
      </c>
      <c r="AH35" s="13">
        <v>267947</v>
      </c>
      <c r="AI35" s="61">
        <v>204047</v>
      </c>
      <c r="AJ35" s="13">
        <v>228891</v>
      </c>
      <c r="AK35" s="61">
        <v>264413</v>
      </c>
      <c r="AL35" s="13">
        <v>309976</v>
      </c>
      <c r="AM35" s="61">
        <v>294374</v>
      </c>
      <c r="AN35" s="131">
        <v>334310</v>
      </c>
      <c r="AO35" s="61">
        <v>291370</v>
      </c>
      <c r="AP35" s="131">
        <v>321794</v>
      </c>
      <c r="AQ35" s="61">
        <v>324236</v>
      </c>
      <c r="AR35" s="131">
        <v>354850</v>
      </c>
      <c r="AS35" s="61">
        <v>375416</v>
      </c>
      <c r="AT35" s="131">
        <v>403967</v>
      </c>
      <c r="AU35" s="61">
        <v>402404</v>
      </c>
      <c r="AV35" s="61">
        <v>425303</v>
      </c>
    </row>
    <row r="36" spans="1:48" ht="12.9" customHeight="1">
      <c r="A36" s="5" t="s">
        <v>214</v>
      </c>
      <c r="B36" s="5" t="s">
        <v>215</v>
      </c>
      <c r="C36" s="10">
        <v>786188</v>
      </c>
      <c r="D36" s="13">
        <v>670677</v>
      </c>
      <c r="E36" s="10">
        <v>716700</v>
      </c>
      <c r="F36" s="13">
        <v>535274</v>
      </c>
      <c r="G36" s="10">
        <v>894589</v>
      </c>
      <c r="H36" s="13">
        <v>738916</v>
      </c>
      <c r="I36" s="10">
        <v>674485</v>
      </c>
      <c r="J36" s="13">
        <v>1433301</v>
      </c>
      <c r="K36" s="10">
        <f>1271461+12345</f>
        <v>1283806</v>
      </c>
      <c r="L36" s="13">
        <f>1139811+15757</f>
        <v>1155568</v>
      </c>
      <c r="M36" s="10">
        <v>1251720</v>
      </c>
      <c r="N36" s="13">
        <v>1693915</v>
      </c>
      <c r="O36" s="10">
        <v>1376938</v>
      </c>
      <c r="P36" s="13">
        <v>1149084</v>
      </c>
      <c r="Q36" s="10">
        <v>1300059</v>
      </c>
      <c r="R36" s="13">
        <v>1167111</v>
      </c>
      <c r="S36" s="10">
        <v>2095875</v>
      </c>
      <c r="T36" s="13">
        <v>1873102</v>
      </c>
      <c r="U36" s="10">
        <v>1824400</v>
      </c>
      <c r="V36" s="13">
        <v>1429676</v>
      </c>
      <c r="W36" s="10">
        <v>1572872</v>
      </c>
      <c r="X36" s="13">
        <v>1503086</v>
      </c>
      <c r="Y36" s="10">
        <v>1408317</v>
      </c>
      <c r="Z36" s="13">
        <v>1569867</v>
      </c>
      <c r="AA36" s="10">
        <v>1572238</v>
      </c>
      <c r="AB36" s="13">
        <v>1732821</v>
      </c>
      <c r="AC36" s="61">
        <v>1801406</v>
      </c>
      <c r="AD36" s="13">
        <v>1649540</v>
      </c>
      <c r="AE36" s="61">
        <v>1886528</v>
      </c>
      <c r="AF36" s="13">
        <v>2139440</v>
      </c>
      <c r="AG36" s="61">
        <v>1913903</v>
      </c>
      <c r="AH36" s="13">
        <v>2044232</v>
      </c>
      <c r="AI36" s="61">
        <v>2110360</v>
      </c>
      <c r="AJ36" s="13">
        <v>2017029</v>
      </c>
      <c r="AK36" s="61">
        <v>1864675</v>
      </c>
      <c r="AL36" s="13">
        <v>2653900</v>
      </c>
      <c r="AM36" s="61">
        <v>2386095</v>
      </c>
      <c r="AN36" s="131">
        <v>2089502</v>
      </c>
      <c r="AO36" s="61">
        <v>1770856</v>
      </c>
      <c r="AP36" s="131">
        <v>1708435</v>
      </c>
      <c r="AQ36" s="61">
        <v>2227520</v>
      </c>
      <c r="AR36" s="131">
        <v>3105282</v>
      </c>
      <c r="AS36" s="61">
        <v>1818919</v>
      </c>
      <c r="AT36" s="131">
        <v>2039704</v>
      </c>
      <c r="AU36" s="61">
        <v>2506613</v>
      </c>
      <c r="AV36" s="61">
        <v>2221019</v>
      </c>
    </row>
    <row r="37" spans="1:48" ht="12.9" customHeight="1">
      <c r="A37" s="5" t="s">
        <v>216</v>
      </c>
      <c r="B37" s="5" t="s">
        <v>217</v>
      </c>
      <c r="C37" s="10"/>
      <c r="D37" s="13"/>
      <c r="E37" s="10"/>
      <c r="F37" s="13"/>
      <c r="G37" s="10"/>
      <c r="H37" s="13"/>
      <c r="I37" s="10"/>
      <c r="J37" s="13"/>
      <c r="K37" s="10"/>
      <c r="L37" s="13"/>
      <c r="M37" s="10"/>
      <c r="N37" s="13"/>
      <c r="O37" s="10"/>
      <c r="P37" s="13"/>
      <c r="Q37" s="10"/>
      <c r="R37" s="13"/>
      <c r="S37" s="10"/>
      <c r="T37" s="13"/>
      <c r="U37" s="10"/>
      <c r="V37" s="13"/>
      <c r="W37" s="10">
        <v>0</v>
      </c>
      <c r="X37" s="13">
        <v>165120</v>
      </c>
      <c r="Y37" s="10">
        <v>172332</v>
      </c>
      <c r="Z37" s="13" t="s">
        <v>162</v>
      </c>
      <c r="AA37" s="10" t="s">
        <v>162</v>
      </c>
      <c r="AB37" s="13" t="s">
        <v>162</v>
      </c>
      <c r="AC37" s="10" t="s">
        <v>162</v>
      </c>
      <c r="AD37" s="13" t="s">
        <v>162</v>
      </c>
      <c r="AE37" s="10" t="s">
        <v>162</v>
      </c>
      <c r="AF37" s="13" t="s">
        <v>162</v>
      </c>
      <c r="AG37" s="10" t="s">
        <v>162</v>
      </c>
      <c r="AH37" s="13" t="s">
        <v>162</v>
      </c>
      <c r="AI37" s="10" t="s">
        <v>162</v>
      </c>
      <c r="AJ37" s="13" t="s">
        <v>162</v>
      </c>
      <c r="AK37" s="10" t="s">
        <v>162</v>
      </c>
      <c r="AL37" s="13" t="s">
        <v>162</v>
      </c>
      <c r="AM37" s="10" t="s">
        <v>162</v>
      </c>
      <c r="AN37" s="13" t="s">
        <v>162</v>
      </c>
      <c r="AO37" s="10" t="s">
        <v>162</v>
      </c>
      <c r="AP37" s="13" t="s">
        <v>162</v>
      </c>
      <c r="AQ37" s="10" t="s">
        <v>162</v>
      </c>
      <c r="AR37" s="13" t="s">
        <v>162</v>
      </c>
      <c r="AS37" s="10" t="s">
        <v>162</v>
      </c>
      <c r="AT37" s="13" t="s">
        <v>162</v>
      </c>
      <c r="AU37" s="10" t="s">
        <v>162</v>
      </c>
      <c r="AV37" s="10" t="s">
        <v>162</v>
      </c>
    </row>
    <row r="38" spans="1:48" ht="12.9" customHeight="1">
      <c r="A38" s="5" t="s">
        <v>218</v>
      </c>
      <c r="B38" s="5" t="s">
        <v>219</v>
      </c>
      <c r="C38" s="10">
        <v>18633</v>
      </c>
      <c r="D38" s="13">
        <v>15666</v>
      </c>
      <c r="E38" s="10">
        <v>12806</v>
      </c>
      <c r="F38" s="13">
        <v>21776</v>
      </c>
      <c r="G38" s="10">
        <v>30811</v>
      </c>
      <c r="H38" s="13">
        <v>18876</v>
      </c>
      <c r="I38" s="10">
        <v>25793</v>
      </c>
      <c r="J38" s="13">
        <v>13945</v>
      </c>
      <c r="K38" s="10">
        <f>K39+K40</f>
        <v>66971</v>
      </c>
      <c r="L38" s="13">
        <f>L39+L40</f>
        <v>51815</v>
      </c>
      <c r="M38" s="10">
        <v>75803</v>
      </c>
      <c r="N38" s="13">
        <v>135690</v>
      </c>
      <c r="O38" s="10">
        <v>236190</v>
      </c>
      <c r="P38" s="13">
        <v>147337</v>
      </c>
      <c r="Q38" s="10">
        <f>Q39+Q40</f>
        <v>181506</v>
      </c>
      <c r="R38" s="13">
        <f>R39+R40</f>
        <v>267861</v>
      </c>
      <c r="S38" s="10">
        <f>S39+S40</f>
        <v>88434</v>
      </c>
      <c r="T38" s="13">
        <f>T39+T40</f>
        <v>7733</v>
      </c>
      <c r="U38" s="10">
        <f>U39+U40</f>
        <v>41679</v>
      </c>
      <c r="V38" s="13">
        <v>94905</v>
      </c>
      <c r="W38" s="10">
        <f>W39+W40</f>
        <v>10167</v>
      </c>
      <c r="X38" s="13">
        <v>1352</v>
      </c>
      <c r="Y38" s="10">
        <v>1899</v>
      </c>
      <c r="Z38" s="13">
        <v>6685</v>
      </c>
      <c r="AA38" s="10">
        <v>3091</v>
      </c>
      <c r="AB38" s="13">
        <v>3459</v>
      </c>
      <c r="AC38" s="61">
        <v>17600</v>
      </c>
      <c r="AD38" s="13">
        <v>36560</v>
      </c>
      <c r="AE38" s="61">
        <v>71751</v>
      </c>
      <c r="AF38" s="13">
        <v>127565</v>
      </c>
      <c r="AG38" s="61">
        <v>146427</v>
      </c>
      <c r="AH38" s="13">
        <f t="shared" ref="AH38:AM38" si="32">AH39+AH40</f>
        <v>249086</v>
      </c>
      <c r="AI38" s="61">
        <f t="shared" si="32"/>
        <v>91958</v>
      </c>
      <c r="AJ38" s="13">
        <f t="shared" si="32"/>
        <v>161158</v>
      </c>
      <c r="AK38" s="61">
        <f t="shared" si="32"/>
        <v>231570</v>
      </c>
      <c r="AL38" s="13">
        <f t="shared" si="32"/>
        <v>326235</v>
      </c>
      <c r="AM38" s="61">
        <f t="shared" si="32"/>
        <v>75579</v>
      </c>
      <c r="AN38" s="131">
        <f t="shared" ref="AN38:AO38" si="33">AN39+AN40</f>
        <v>171897</v>
      </c>
      <c r="AO38" s="61">
        <f t="shared" si="33"/>
        <v>227436</v>
      </c>
      <c r="AP38" s="131">
        <f t="shared" ref="AP38:AQ38" si="34">AP39+AP40</f>
        <v>278980</v>
      </c>
      <c r="AQ38" s="61">
        <f t="shared" si="34"/>
        <v>40025</v>
      </c>
      <c r="AR38" s="131">
        <f t="shared" ref="AR38:AU38" si="35">AR39+AR40</f>
        <v>106550</v>
      </c>
      <c r="AS38" s="61">
        <f t="shared" si="35"/>
        <v>210397</v>
      </c>
      <c r="AT38" s="131">
        <f t="shared" si="35"/>
        <v>218422</v>
      </c>
      <c r="AU38" s="61">
        <f t="shared" si="35"/>
        <v>56920</v>
      </c>
      <c r="AV38" s="61">
        <f t="shared" ref="AV38" si="36">AV39+AV40</f>
        <v>16167</v>
      </c>
    </row>
    <row r="39" spans="1:48" ht="12.9" customHeight="1">
      <c r="A39" s="5" t="s">
        <v>220</v>
      </c>
      <c r="B39" s="5" t="s">
        <v>221</v>
      </c>
      <c r="C39" s="10">
        <v>18633</v>
      </c>
      <c r="D39" s="13">
        <v>15666</v>
      </c>
      <c r="E39" s="10">
        <v>12806</v>
      </c>
      <c r="F39" s="13">
        <v>21776</v>
      </c>
      <c r="G39" s="10">
        <v>30722</v>
      </c>
      <c r="H39" s="13">
        <v>18787</v>
      </c>
      <c r="I39" s="10">
        <v>25704</v>
      </c>
      <c r="J39" s="13">
        <v>13190</v>
      </c>
      <c r="K39" s="10">
        <f>45190+1224+19572</f>
        <v>65986</v>
      </c>
      <c r="L39" s="13">
        <f>29431+21169</f>
        <v>50600</v>
      </c>
      <c r="M39" s="10">
        <v>73529</v>
      </c>
      <c r="N39" s="13">
        <v>135204</v>
      </c>
      <c r="O39" s="10">
        <v>235694</v>
      </c>
      <c r="P39" s="13">
        <v>146826</v>
      </c>
      <c r="Q39" s="10">
        <v>180980</v>
      </c>
      <c r="R39" s="13">
        <v>267429</v>
      </c>
      <c r="S39" s="10">
        <f>106545-18552</f>
        <v>87993</v>
      </c>
      <c r="T39" s="13">
        <v>7284</v>
      </c>
      <c r="U39" s="10">
        <v>41220</v>
      </c>
      <c r="V39" s="13">
        <v>94404</v>
      </c>
      <c r="W39" s="10">
        <v>9658</v>
      </c>
      <c r="X39" s="13">
        <v>834</v>
      </c>
      <c r="Y39" s="10">
        <v>1374</v>
      </c>
      <c r="Z39" s="13">
        <v>6046</v>
      </c>
      <c r="AA39" s="10">
        <v>2357</v>
      </c>
      <c r="AB39" s="13">
        <v>2719</v>
      </c>
      <c r="AC39" s="61">
        <v>16855</v>
      </c>
      <c r="AD39" s="13">
        <v>35671</v>
      </c>
      <c r="AE39" s="61">
        <v>70859</v>
      </c>
      <c r="AF39" s="13">
        <v>126675</v>
      </c>
      <c r="AG39" s="61">
        <v>145512</v>
      </c>
      <c r="AH39" s="13">
        <v>246997</v>
      </c>
      <c r="AI39" s="61">
        <v>89848</v>
      </c>
      <c r="AJ39" s="13">
        <v>159054</v>
      </c>
      <c r="AK39" s="61">
        <v>229455</v>
      </c>
      <c r="AL39" s="13">
        <v>324207</v>
      </c>
      <c r="AM39" s="61">
        <v>73551</v>
      </c>
      <c r="AN39" s="131">
        <v>169873</v>
      </c>
      <c r="AO39" s="61">
        <v>225384</v>
      </c>
      <c r="AP39" s="131">
        <v>277359</v>
      </c>
      <c r="AQ39" s="61">
        <v>38409</v>
      </c>
      <c r="AR39" s="131">
        <v>104937</v>
      </c>
      <c r="AS39" s="61">
        <v>208786</v>
      </c>
      <c r="AT39" s="131">
        <v>216884</v>
      </c>
      <c r="AU39" s="61">
        <v>55401</v>
      </c>
      <c r="AV39" s="61">
        <v>14649</v>
      </c>
    </row>
    <row r="40" spans="1:48" ht="12.9" customHeight="1">
      <c r="A40" s="5" t="s">
        <v>222</v>
      </c>
      <c r="B40" s="5" t="s">
        <v>223</v>
      </c>
      <c r="C40" s="10">
        <v>0</v>
      </c>
      <c r="D40" s="13">
        <v>0</v>
      </c>
      <c r="E40" s="10">
        <v>0</v>
      </c>
      <c r="F40" s="13">
        <v>0</v>
      </c>
      <c r="G40" s="10">
        <v>89</v>
      </c>
      <c r="H40" s="13">
        <v>89</v>
      </c>
      <c r="I40" s="10">
        <v>89</v>
      </c>
      <c r="J40" s="13">
        <v>755</v>
      </c>
      <c r="K40" s="10">
        <v>985</v>
      </c>
      <c r="L40" s="13">
        <v>1215</v>
      </c>
      <c r="M40" s="10">
        <v>2274</v>
      </c>
      <c r="N40" s="13">
        <v>486</v>
      </c>
      <c r="O40" s="10">
        <v>496</v>
      </c>
      <c r="P40" s="13">
        <v>511</v>
      </c>
      <c r="Q40" s="10">
        <v>526</v>
      </c>
      <c r="R40" s="13">
        <v>432</v>
      </c>
      <c r="S40" s="10">
        <v>441</v>
      </c>
      <c r="T40" s="13">
        <v>449</v>
      </c>
      <c r="U40" s="10">
        <v>459</v>
      </c>
      <c r="V40" s="13">
        <v>501</v>
      </c>
      <c r="W40" s="10">
        <v>509</v>
      </c>
      <c r="X40" s="13">
        <v>518</v>
      </c>
      <c r="Y40" s="10">
        <v>525</v>
      </c>
      <c r="Z40" s="13">
        <v>639</v>
      </c>
      <c r="AA40" s="10">
        <v>734</v>
      </c>
      <c r="AB40" s="13">
        <v>740</v>
      </c>
      <c r="AC40" s="61">
        <v>745</v>
      </c>
      <c r="AD40" s="13">
        <v>889</v>
      </c>
      <c r="AE40" s="61">
        <v>892</v>
      </c>
      <c r="AF40" s="13">
        <v>890</v>
      </c>
      <c r="AG40" s="61">
        <v>915</v>
      </c>
      <c r="AH40" s="13">
        <v>2089</v>
      </c>
      <c r="AI40" s="61">
        <v>2110</v>
      </c>
      <c r="AJ40" s="13">
        <v>2104</v>
      </c>
      <c r="AK40" s="61">
        <v>2115</v>
      </c>
      <c r="AL40" s="13">
        <v>2028</v>
      </c>
      <c r="AM40" s="61">
        <v>2028</v>
      </c>
      <c r="AN40" s="131">
        <v>2024</v>
      </c>
      <c r="AO40" s="61">
        <v>2052</v>
      </c>
      <c r="AP40" s="131">
        <v>1621</v>
      </c>
      <c r="AQ40" s="61">
        <v>1616</v>
      </c>
      <c r="AR40" s="131">
        <v>1613</v>
      </c>
      <c r="AS40" s="61">
        <v>1611</v>
      </c>
      <c r="AT40" s="131">
        <v>1538</v>
      </c>
      <c r="AU40" s="61">
        <v>1519</v>
      </c>
      <c r="AV40" s="61">
        <v>1518</v>
      </c>
    </row>
    <row r="41" spans="1:48" ht="12.9" customHeight="1">
      <c r="A41" s="5" t="s">
        <v>224</v>
      </c>
      <c r="B41" s="5" t="s">
        <v>225</v>
      </c>
      <c r="C41" s="10"/>
      <c r="D41" s="13"/>
      <c r="E41" s="10"/>
      <c r="F41" s="13"/>
      <c r="G41" s="10"/>
      <c r="H41" s="13"/>
      <c r="I41" s="10"/>
      <c r="J41" s="13"/>
      <c r="K41" s="10"/>
      <c r="L41" s="13"/>
      <c r="M41" s="10"/>
      <c r="N41" s="13"/>
      <c r="O41" s="10"/>
      <c r="P41" s="13"/>
      <c r="Q41" s="10"/>
      <c r="R41" s="13"/>
      <c r="S41" s="10"/>
      <c r="T41" s="13"/>
      <c r="U41" s="10"/>
      <c r="V41" s="13"/>
      <c r="W41" s="10"/>
      <c r="X41" s="13"/>
      <c r="Y41" s="10"/>
      <c r="Z41" s="13"/>
      <c r="AA41" s="10"/>
      <c r="AB41" s="13"/>
      <c r="AC41" s="61"/>
      <c r="AD41" s="13"/>
      <c r="AE41" s="61"/>
      <c r="AF41" s="13"/>
      <c r="AG41" s="61"/>
      <c r="AH41" s="13"/>
      <c r="AI41" s="61"/>
      <c r="AJ41" s="13"/>
      <c r="AK41" s="61"/>
      <c r="AL41" s="131">
        <v>2109179</v>
      </c>
      <c r="AM41" s="61"/>
      <c r="AN41" s="131"/>
      <c r="AO41" s="61"/>
      <c r="AP41" s="131">
        <v>2087016</v>
      </c>
      <c r="AQ41" s="61">
        <v>1920996</v>
      </c>
      <c r="AR41" s="131">
        <v>1845956</v>
      </c>
      <c r="AS41" s="61">
        <v>1889506</v>
      </c>
      <c r="AT41" s="131">
        <v>2321870</v>
      </c>
      <c r="AU41" s="61">
        <v>2357025</v>
      </c>
      <c r="AV41" s="61">
        <v>2694049</v>
      </c>
    </row>
    <row r="42" spans="1:48" ht="12.9" customHeight="1" thickBot="1">
      <c r="A42" s="5" t="s">
        <v>226</v>
      </c>
      <c r="B42" s="5" t="s">
        <v>227</v>
      </c>
      <c r="C42" s="10">
        <v>706264</v>
      </c>
      <c r="D42" s="13">
        <v>711094</v>
      </c>
      <c r="E42" s="10">
        <v>707724</v>
      </c>
      <c r="F42" s="13">
        <v>896298</v>
      </c>
      <c r="G42" s="10">
        <v>937739</v>
      </c>
      <c r="H42" s="13">
        <v>1165450</v>
      </c>
      <c r="I42" s="10">
        <v>1163660</v>
      </c>
      <c r="J42" s="13">
        <v>1164794</v>
      </c>
      <c r="K42" s="10">
        <v>1160970</v>
      </c>
      <c r="L42" s="13">
        <v>1160811</v>
      </c>
      <c r="M42" s="10">
        <v>1169760</v>
      </c>
      <c r="N42" s="13">
        <v>1914976</v>
      </c>
      <c r="O42" s="10">
        <v>1925334</v>
      </c>
      <c r="P42" s="13">
        <v>1918988</v>
      </c>
      <c r="Q42" s="10">
        <v>1926110</v>
      </c>
      <c r="R42" s="13">
        <v>1918093</v>
      </c>
      <c r="S42" s="10">
        <v>1931830</v>
      </c>
      <c r="T42" s="13">
        <v>1920387</v>
      </c>
      <c r="U42" s="10">
        <v>1928437</v>
      </c>
      <c r="V42" s="13">
        <v>1793985</v>
      </c>
      <c r="W42" s="10">
        <v>1804489</v>
      </c>
      <c r="X42" s="13">
        <v>1793330</v>
      </c>
      <c r="Y42" s="10">
        <v>1798883</v>
      </c>
      <c r="Z42" s="13">
        <v>1792962</v>
      </c>
      <c r="AA42" s="10">
        <v>1605142</v>
      </c>
      <c r="AB42" s="13">
        <v>1529202</v>
      </c>
      <c r="AC42" s="61">
        <v>1536055</v>
      </c>
      <c r="AD42" s="13">
        <v>1347441</v>
      </c>
      <c r="AE42" s="61">
        <v>1307704</v>
      </c>
      <c r="AF42" s="13">
        <v>1159386</v>
      </c>
      <c r="AG42" s="61">
        <v>1171268</v>
      </c>
      <c r="AH42" s="13">
        <v>1163875</v>
      </c>
      <c r="AI42" s="61">
        <v>1175976</v>
      </c>
      <c r="AJ42" s="13">
        <v>1162717</v>
      </c>
      <c r="AK42" s="61">
        <v>1174464</v>
      </c>
      <c r="AL42" s="13">
        <v>1159999</v>
      </c>
      <c r="AM42" s="61">
        <v>775588</v>
      </c>
      <c r="AN42" s="131">
        <v>766625</v>
      </c>
      <c r="AO42" s="61">
        <v>776413</v>
      </c>
      <c r="AP42" s="16" t="s">
        <v>162</v>
      </c>
      <c r="AQ42" s="10" t="s">
        <v>162</v>
      </c>
      <c r="AR42" s="16">
        <v>0</v>
      </c>
      <c r="AS42" s="10" t="s">
        <v>162</v>
      </c>
      <c r="AT42" s="16">
        <v>0</v>
      </c>
      <c r="AU42" s="10">
        <v>0</v>
      </c>
      <c r="AV42" s="10">
        <v>0</v>
      </c>
    </row>
    <row r="43" spans="1:48" ht="12.9" customHeight="1" thickBot="1">
      <c r="A43" s="11" t="s">
        <v>228</v>
      </c>
      <c r="B43" s="11" t="s">
        <v>229</v>
      </c>
      <c r="C43" s="14">
        <f t="shared" ref="C43:S43" si="37">C28+C29+C33+C35+C36+C38+C42+C30</f>
        <v>31564134</v>
      </c>
      <c r="D43" s="14">
        <f t="shared" si="37"/>
        <v>33121539</v>
      </c>
      <c r="E43" s="14">
        <f t="shared" si="37"/>
        <v>33833924</v>
      </c>
      <c r="F43" s="14">
        <f t="shared" si="37"/>
        <v>36488911</v>
      </c>
      <c r="G43" s="14">
        <f t="shared" si="37"/>
        <v>38424103</v>
      </c>
      <c r="H43" s="14">
        <f t="shared" si="37"/>
        <v>41240395</v>
      </c>
      <c r="I43" s="14">
        <f t="shared" si="37"/>
        <v>40703931</v>
      </c>
      <c r="J43" s="14">
        <f t="shared" si="37"/>
        <v>55000629</v>
      </c>
      <c r="K43" s="14">
        <f t="shared" si="37"/>
        <v>54163944</v>
      </c>
      <c r="L43" s="14">
        <f t="shared" si="37"/>
        <v>55516892</v>
      </c>
      <c r="M43" s="14">
        <f t="shared" si="37"/>
        <v>58513425</v>
      </c>
      <c r="N43" s="14">
        <f t="shared" si="37"/>
        <v>62824999</v>
      </c>
      <c r="O43" s="14">
        <f t="shared" si="37"/>
        <v>64462156</v>
      </c>
      <c r="P43" s="14">
        <f t="shared" si="37"/>
        <v>64204158</v>
      </c>
      <c r="Q43" s="14">
        <f t="shared" si="37"/>
        <v>64872511</v>
      </c>
      <c r="R43" s="14">
        <f t="shared" si="37"/>
        <v>66933964</v>
      </c>
      <c r="S43" s="14">
        <f t="shared" si="37"/>
        <v>68079571</v>
      </c>
      <c r="T43" s="14">
        <f>T28+T29+T33+T35+T36+T38+T42+T30</f>
        <v>70404387</v>
      </c>
      <c r="U43" s="14">
        <f>U28+U29+U33+U35+U36+U38+U42+U30</f>
        <v>70204345</v>
      </c>
      <c r="V43" s="14">
        <v>69976769</v>
      </c>
      <c r="W43" s="14">
        <f>W28+W29+W30+W33+W35+W36+W38+W42</f>
        <v>69689921</v>
      </c>
      <c r="X43" s="14">
        <f>X28+X29+X30+X33+X35+X36+X38+X42+X37</f>
        <v>71304558</v>
      </c>
      <c r="Y43" s="14">
        <v>71251663</v>
      </c>
      <c r="Z43" s="14">
        <f>Z28+Z29+Z30+Z33+Z35+Z36+Z38+Z42</f>
        <v>72082430</v>
      </c>
      <c r="AA43" s="14">
        <f t="shared" ref="AA43:AK43" si="38">AA28+AA29+AA30+AA33+AA35+AA36+AA38+AA42</f>
        <v>73334510</v>
      </c>
      <c r="AB43" s="14">
        <f t="shared" si="38"/>
        <v>72452907</v>
      </c>
      <c r="AC43" s="14">
        <f t="shared" si="38"/>
        <v>71601280</v>
      </c>
      <c r="AD43" s="14">
        <f t="shared" si="38"/>
        <v>77129170</v>
      </c>
      <c r="AE43" s="14">
        <f t="shared" si="38"/>
        <v>79070049</v>
      </c>
      <c r="AF43" s="14">
        <f t="shared" si="38"/>
        <v>78902441</v>
      </c>
      <c r="AG43" s="14">
        <f t="shared" si="38"/>
        <v>78624943</v>
      </c>
      <c r="AH43" s="14">
        <f t="shared" si="38"/>
        <v>76707307</v>
      </c>
      <c r="AI43" s="14">
        <f t="shared" si="38"/>
        <v>77416675</v>
      </c>
      <c r="AJ43" s="14">
        <f t="shared" si="38"/>
        <v>75842105</v>
      </c>
      <c r="AK43" s="14">
        <f t="shared" si="38"/>
        <v>77736274</v>
      </c>
      <c r="AL43" s="14">
        <f>AL28+AL29+AL30+AL33+AL35+AL36+AL38+AL42+AL41+AL34</f>
        <v>80884544</v>
      </c>
      <c r="AM43" s="14">
        <f t="shared" ref="AM43:AO43" si="39">AM28+AM29+AM30+AM33+AM35+AM36+AM38+AM42+AM41+AM34</f>
        <v>81561463</v>
      </c>
      <c r="AN43" s="14">
        <f t="shared" si="39"/>
        <v>80283120</v>
      </c>
      <c r="AO43" s="14">
        <f t="shared" si="39"/>
        <v>80413628</v>
      </c>
      <c r="AP43" s="14">
        <f t="shared" ref="AP43:AU43" si="40">AP28+AP29+AP30+AP33+AP35+AP36+AP38+AP41+AP34</f>
        <v>82086768</v>
      </c>
      <c r="AQ43" s="14">
        <f t="shared" si="40"/>
        <v>84746073</v>
      </c>
      <c r="AR43" s="14">
        <f t="shared" si="40"/>
        <v>87977820</v>
      </c>
      <c r="AS43" s="14">
        <f t="shared" si="40"/>
        <v>85581200</v>
      </c>
      <c r="AT43" s="14">
        <f t="shared" si="40"/>
        <v>88792028</v>
      </c>
      <c r="AU43" s="14">
        <f t="shared" si="40"/>
        <v>91585483</v>
      </c>
      <c r="AV43" s="14">
        <f t="shared" ref="AV43" si="41">AV28+AV29+AV30+AV33+AV35+AV36+AV38+AV41+AV34</f>
        <v>94122069</v>
      </c>
    </row>
    <row r="44" spans="1:48" ht="12.9" customHeight="1">
      <c r="A44" s="5" t="s">
        <v>230</v>
      </c>
      <c r="B44" s="5" t="s">
        <v>231</v>
      </c>
      <c r="C44" s="10">
        <v>725216</v>
      </c>
      <c r="D44" s="13">
        <v>726812</v>
      </c>
      <c r="E44" s="10">
        <v>727076</v>
      </c>
      <c r="F44" s="13">
        <v>727075</v>
      </c>
      <c r="G44" s="10">
        <v>727075</v>
      </c>
      <c r="H44" s="13">
        <v>1292577</v>
      </c>
      <c r="I44" s="10">
        <v>1292577</v>
      </c>
      <c r="J44" s="13">
        <v>1292578</v>
      </c>
      <c r="K44" s="10">
        <v>1292578</v>
      </c>
      <c r="L44" s="13">
        <v>1292578</v>
      </c>
      <c r="M44" s="10">
        <v>1292578</v>
      </c>
      <c r="N44" s="13">
        <v>1292636</v>
      </c>
      <c r="O44" s="10">
        <v>1292788</v>
      </c>
      <c r="P44" s="13">
        <v>1304587</v>
      </c>
      <c r="Q44" s="10">
        <v>1305187</v>
      </c>
      <c r="R44" s="13">
        <v>1305540</v>
      </c>
      <c r="S44" s="10">
        <v>1305540</v>
      </c>
      <c r="T44" s="13">
        <v>1305540</v>
      </c>
      <c r="U44" s="10">
        <v>1305540</v>
      </c>
      <c r="V44" s="13">
        <v>1305540</v>
      </c>
      <c r="W44" s="10">
        <v>1305540</v>
      </c>
      <c r="X44" s="13">
        <v>1305540</v>
      </c>
      <c r="Y44" s="10">
        <v>1305540</v>
      </c>
      <c r="Z44" s="13">
        <v>1305540</v>
      </c>
      <c r="AA44" s="10">
        <v>1305540</v>
      </c>
      <c r="AB44" s="13">
        <v>1305540</v>
      </c>
      <c r="AC44" s="61">
        <v>1305540</v>
      </c>
      <c r="AD44" s="13">
        <v>1305540</v>
      </c>
      <c r="AE44" s="61">
        <v>1305540</v>
      </c>
      <c r="AF44" s="13">
        <v>1305540</v>
      </c>
      <c r="AG44" s="61">
        <v>1305540</v>
      </c>
      <c r="AH44" s="13">
        <v>1305540</v>
      </c>
      <c r="AI44" s="61">
        <v>1305540</v>
      </c>
      <c r="AJ44" s="13">
        <v>1305540</v>
      </c>
      <c r="AK44" s="61">
        <v>1305540</v>
      </c>
      <c r="AL44" s="13">
        <v>1305540</v>
      </c>
      <c r="AM44" s="61">
        <v>1305540</v>
      </c>
      <c r="AN44" s="131">
        <v>1305540</v>
      </c>
      <c r="AO44" s="61">
        <v>1305540</v>
      </c>
      <c r="AP44" s="131">
        <v>1305540</v>
      </c>
      <c r="AQ44" s="61">
        <v>1305540</v>
      </c>
      <c r="AR44" s="131">
        <v>1305540</v>
      </c>
      <c r="AS44" s="61">
        <v>1305540</v>
      </c>
      <c r="AT44" s="131">
        <v>1305540</v>
      </c>
      <c r="AU44" s="61">
        <v>1305540</v>
      </c>
      <c r="AV44" s="61">
        <v>1305540</v>
      </c>
    </row>
    <row r="45" spans="1:48" ht="12.9" customHeight="1">
      <c r="A45" s="5" t="s">
        <v>232</v>
      </c>
      <c r="B45" s="5" t="s">
        <v>233</v>
      </c>
      <c r="C45" s="10">
        <v>1934025</v>
      </c>
      <c r="D45" s="13">
        <v>2278384</v>
      </c>
      <c r="E45" s="10">
        <v>2279758</v>
      </c>
      <c r="F45" s="13">
        <v>2279843</v>
      </c>
      <c r="G45" s="10">
        <v>2591258</v>
      </c>
      <c r="H45" s="13">
        <v>4172467</v>
      </c>
      <c r="I45" s="10">
        <v>4172359</v>
      </c>
      <c r="J45" s="13">
        <v>4185843</v>
      </c>
      <c r="K45" s="10">
        <v>4185843</v>
      </c>
      <c r="L45" s="13">
        <v>4819745</v>
      </c>
      <c r="M45" s="10">
        <v>4820048</v>
      </c>
      <c r="N45" s="13">
        <v>4820048</v>
      </c>
      <c r="O45" s="10">
        <v>4820837</v>
      </c>
      <c r="P45" s="13">
        <v>5385004</v>
      </c>
      <c r="Q45" s="10">
        <v>5385004</v>
      </c>
      <c r="R45" s="13">
        <v>5386828</v>
      </c>
      <c r="S45" s="10">
        <v>5386828</v>
      </c>
      <c r="T45" s="13">
        <v>5393358</v>
      </c>
      <c r="U45" s="10">
        <v>5393358</v>
      </c>
      <c r="V45" s="13">
        <v>5393358</v>
      </c>
      <c r="W45" s="10">
        <v>5393358</v>
      </c>
      <c r="X45" s="13">
        <v>5399627</v>
      </c>
      <c r="Y45" s="10">
        <v>5399627</v>
      </c>
      <c r="Z45" s="13">
        <v>5399627</v>
      </c>
      <c r="AA45" s="10">
        <v>5399627</v>
      </c>
      <c r="AB45" s="13">
        <v>5403661</v>
      </c>
      <c r="AC45" s="61">
        <v>5403661</v>
      </c>
      <c r="AD45" s="13">
        <v>5403849</v>
      </c>
      <c r="AE45" s="61">
        <v>5403849</v>
      </c>
      <c r="AF45" s="13">
        <v>5406878</v>
      </c>
      <c r="AG45" s="61">
        <v>5407101</v>
      </c>
      <c r="AH45" s="13">
        <v>5407101</v>
      </c>
      <c r="AI45" s="61">
        <v>5407101</v>
      </c>
      <c r="AJ45" s="13">
        <v>6026336</v>
      </c>
      <c r="AK45" s="61">
        <v>6027552</v>
      </c>
      <c r="AL45" s="13">
        <v>6027552</v>
      </c>
      <c r="AM45" s="61">
        <v>6027552</v>
      </c>
      <c r="AN45" s="131">
        <v>7438105</v>
      </c>
      <c r="AO45" s="61">
        <v>7438105</v>
      </c>
      <c r="AP45" s="131">
        <v>7438105</v>
      </c>
      <c r="AQ45" s="61">
        <v>7438105</v>
      </c>
      <c r="AR45" s="131">
        <v>8655257</v>
      </c>
      <c r="AS45" s="61">
        <v>8655257</v>
      </c>
      <c r="AT45" s="131">
        <v>8655257</v>
      </c>
      <c r="AU45" s="61">
        <v>8655257</v>
      </c>
      <c r="AV45" s="61">
        <v>9901055</v>
      </c>
    </row>
    <row r="46" spans="1:48" ht="12.9" customHeight="1">
      <c r="A46" s="5" t="s">
        <v>234</v>
      </c>
      <c r="B46" s="5" t="s">
        <v>235</v>
      </c>
      <c r="C46" s="10">
        <v>34018</v>
      </c>
      <c r="D46" s="13">
        <v>-22724</v>
      </c>
      <c r="E46" s="10">
        <v>8989</v>
      </c>
      <c r="F46" s="13">
        <v>15215</v>
      </c>
      <c r="G46" s="10">
        <v>22606</v>
      </c>
      <c r="H46" s="13">
        <v>-3280</v>
      </c>
      <c r="I46" s="10">
        <v>-13874</v>
      </c>
      <c r="J46" s="13">
        <v>-71615</v>
      </c>
      <c r="K46" s="10">
        <v>-44281</v>
      </c>
      <c r="L46" s="13">
        <v>-31339</v>
      </c>
      <c r="M46" s="10">
        <v>3566</v>
      </c>
      <c r="N46" s="13">
        <v>13944</v>
      </c>
      <c r="O46" s="10">
        <v>90245</v>
      </c>
      <c r="P46" s="13">
        <v>64448</v>
      </c>
      <c r="Q46" s="10">
        <v>47113</v>
      </c>
      <c r="R46" s="13">
        <v>52164</v>
      </c>
      <c r="S46" s="10">
        <v>3425</v>
      </c>
      <c r="T46" s="13">
        <v>62090</v>
      </c>
      <c r="U46" s="10">
        <v>72928</v>
      </c>
      <c r="V46" s="13">
        <v>76404</v>
      </c>
      <c r="W46" s="10">
        <v>67952</v>
      </c>
      <c r="X46" s="13">
        <v>220693</v>
      </c>
      <c r="Y46" s="10">
        <v>237582</v>
      </c>
      <c r="Z46" s="13">
        <v>217330</v>
      </c>
      <c r="AA46" s="10">
        <v>93908</v>
      </c>
      <c r="AB46" s="13">
        <v>5979</v>
      </c>
      <c r="AC46" s="61">
        <v>-125188</v>
      </c>
      <c r="AD46" s="13">
        <v>-906659</v>
      </c>
      <c r="AE46" s="61">
        <v>-1415421</v>
      </c>
      <c r="AF46" s="13">
        <v>-1890036</v>
      </c>
      <c r="AG46" s="61">
        <v>-1701356</v>
      </c>
      <c r="AH46" s="13">
        <v>-1339433</v>
      </c>
      <c r="AI46" s="61">
        <v>-965962</v>
      </c>
      <c r="AJ46" s="13">
        <v>-696488</v>
      </c>
      <c r="AK46" s="61">
        <v>-367898</v>
      </c>
      <c r="AL46" s="13">
        <v>-291439</v>
      </c>
      <c r="AM46" s="61">
        <v>-298914</v>
      </c>
      <c r="AN46" s="131">
        <v>-259017</v>
      </c>
      <c r="AO46" s="61">
        <v>-19039</v>
      </c>
      <c r="AP46" s="131">
        <v>-197164</v>
      </c>
      <c r="AQ46" s="61">
        <v>-36988</v>
      </c>
      <c r="AR46" s="131">
        <v>169073</v>
      </c>
      <c r="AS46" s="61">
        <v>277351</v>
      </c>
      <c r="AT46" s="131">
        <v>407642</v>
      </c>
      <c r="AU46" s="61">
        <v>154680</v>
      </c>
      <c r="AV46" s="61">
        <v>334774</v>
      </c>
    </row>
    <row r="47" spans="1:48" ht="12.9" customHeight="1">
      <c r="A47" s="5" t="s">
        <v>236</v>
      </c>
      <c r="B47" s="5" t="s">
        <v>237</v>
      </c>
      <c r="C47" s="10">
        <v>184917</v>
      </c>
      <c r="D47" s="13">
        <v>185762</v>
      </c>
      <c r="E47" s="10">
        <v>186671</v>
      </c>
      <c r="F47" s="13">
        <v>184735</v>
      </c>
      <c r="G47" s="10">
        <v>184735</v>
      </c>
      <c r="H47" s="13">
        <v>183803</v>
      </c>
      <c r="I47" s="10">
        <v>183803</v>
      </c>
      <c r="J47" s="13">
        <v>183957</v>
      </c>
      <c r="K47" s="10">
        <v>183957</v>
      </c>
      <c r="L47" s="13">
        <v>183824</v>
      </c>
      <c r="M47" s="10">
        <v>183882</v>
      </c>
      <c r="N47" s="13">
        <v>183824</v>
      </c>
      <c r="O47" s="10">
        <v>186318</v>
      </c>
      <c r="P47" s="13">
        <v>172839</v>
      </c>
      <c r="Q47" s="10">
        <v>174429</v>
      </c>
      <c r="R47" s="13">
        <v>171629</v>
      </c>
      <c r="S47" s="10">
        <v>171629</v>
      </c>
      <c r="T47" s="13">
        <v>171629</v>
      </c>
      <c r="U47" s="10">
        <v>171629</v>
      </c>
      <c r="V47" s="13">
        <v>166850</v>
      </c>
      <c r="W47" s="10">
        <v>166850</v>
      </c>
      <c r="X47" s="13">
        <v>166850</v>
      </c>
      <c r="Y47" s="10">
        <v>166850</v>
      </c>
      <c r="Z47" s="13">
        <v>161792</v>
      </c>
      <c r="AA47" s="10">
        <v>161792</v>
      </c>
      <c r="AB47" s="13">
        <v>161792</v>
      </c>
      <c r="AC47" s="61">
        <v>161788</v>
      </c>
      <c r="AD47" s="13">
        <v>161788</v>
      </c>
      <c r="AE47" s="61">
        <v>161792</v>
      </c>
      <c r="AF47" s="13">
        <v>161792</v>
      </c>
      <c r="AG47" s="61">
        <v>161792</v>
      </c>
      <c r="AH47" s="13">
        <v>161792</v>
      </c>
      <c r="AI47" s="61">
        <v>161792</v>
      </c>
      <c r="AJ47" s="13">
        <v>161792</v>
      </c>
      <c r="AK47" s="61">
        <v>161792</v>
      </c>
      <c r="AL47" s="13">
        <v>161792</v>
      </c>
      <c r="AM47" s="61">
        <v>161792</v>
      </c>
      <c r="AN47" s="131">
        <v>161792</v>
      </c>
      <c r="AO47" s="61">
        <v>161792</v>
      </c>
      <c r="AP47" s="131">
        <v>161792</v>
      </c>
      <c r="AQ47" s="61">
        <v>161792</v>
      </c>
      <c r="AR47" s="131">
        <v>161792</v>
      </c>
      <c r="AS47" s="61">
        <v>161792</v>
      </c>
      <c r="AT47" s="131">
        <v>161792</v>
      </c>
      <c r="AU47" s="61">
        <v>161792</v>
      </c>
      <c r="AV47" s="61">
        <v>161792</v>
      </c>
    </row>
    <row r="48" spans="1:48" ht="12.9" customHeight="1">
      <c r="A48" s="5" t="s">
        <v>238</v>
      </c>
      <c r="B48" s="5" t="s">
        <v>239</v>
      </c>
      <c r="C48" s="10">
        <v>0</v>
      </c>
      <c r="D48" s="13">
        <v>0</v>
      </c>
      <c r="E48" s="10">
        <v>0</v>
      </c>
      <c r="F48" s="13">
        <v>0</v>
      </c>
      <c r="G48" s="10">
        <v>0</v>
      </c>
      <c r="H48" s="13">
        <v>0</v>
      </c>
      <c r="I48" s="10">
        <v>16</v>
      </c>
      <c r="J48" s="13">
        <v>-22</v>
      </c>
      <c r="K48" s="10">
        <v>50</v>
      </c>
      <c r="L48" s="13">
        <v>55</v>
      </c>
      <c r="M48" s="10">
        <v>3</v>
      </c>
      <c r="N48" s="13">
        <v>594</v>
      </c>
      <c r="O48" s="10">
        <v>-21</v>
      </c>
      <c r="P48" s="13">
        <v>-230</v>
      </c>
      <c r="Q48" s="10">
        <v>-6</v>
      </c>
      <c r="R48" s="13">
        <v>-202</v>
      </c>
      <c r="S48" s="10">
        <v>38</v>
      </c>
      <c r="T48" s="13">
        <v>109</v>
      </c>
      <c r="U48" s="10">
        <v>-341</v>
      </c>
      <c r="V48" s="13">
        <v>605</v>
      </c>
      <c r="W48" s="10">
        <v>-627</v>
      </c>
      <c r="X48" s="13">
        <v>-158</v>
      </c>
      <c r="Y48" s="10">
        <v>-508</v>
      </c>
      <c r="Z48" s="13">
        <v>-1620</v>
      </c>
      <c r="AA48" s="10">
        <v>-172</v>
      </c>
      <c r="AB48" s="13">
        <v>284</v>
      </c>
      <c r="AC48" s="61">
        <v>-414</v>
      </c>
      <c r="AD48" s="13">
        <v>-43</v>
      </c>
      <c r="AE48" s="61">
        <v>22</v>
      </c>
      <c r="AF48" s="13">
        <v>-235</v>
      </c>
      <c r="AG48" s="61">
        <v>-1640</v>
      </c>
      <c r="AH48" s="13">
        <v>283</v>
      </c>
      <c r="AI48" s="61">
        <v>39</v>
      </c>
      <c r="AJ48" s="13">
        <v>1368</v>
      </c>
      <c r="AK48" s="61">
        <v>106</v>
      </c>
      <c r="AL48" s="13">
        <v>2252</v>
      </c>
      <c r="AM48" s="61">
        <v>16</v>
      </c>
      <c r="AN48" s="131">
        <v>10</v>
      </c>
      <c r="AO48" s="61">
        <v>159</v>
      </c>
      <c r="AP48" s="131">
        <v>256</v>
      </c>
      <c r="AQ48" s="61">
        <v>0</v>
      </c>
      <c r="AR48" s="131">
        <v>0</v>
      </c>
      <c r="AS48" s="61">
        <v>0</v>
      </c>
      <c r="AT48" s="131">
        <v>0</v>
      </c>
      <c r="AU48" s="61">
        <v>0</v>
      </c>
      <c r="AV48" s="61">
        <v>0</v>
      </c>
    </row>
    <row r="49" spans="1:48" ht="12.9" customHeight="1">
      <c r="A49" s="5" t="s">
        <v>240</v>
      </c>
      <c r="B49" s="5" t="s">
        <v>241</v>
      </c>
      <c r="C49" s="10">
        <v>337522</v>
      </c>
      <c r="D49" s="13">
        <v>-3608</v>
      </c>
      <c r="E49" s="10">
        <v>-3641</v>
      </c>
      <c r="F49" s="13">
        <v>-3657</v>
      </c>
      <c r="G49" s="10">
        <v>-5424</v>
      </c>
      <c r="H49" s="13">
        <v>-7085</v>
      </c>
      <c r="I49" s="10">
        <v>-7085</v>
      </c>
      <c r="J49" s="13">
        <v>-7085</v>
      </c>
      <c r="K49" s="10">
        <f>611193-19572+2977</f>
        <v>594598</v>
      </c>
      <c r="L49" s="13">
        <f>-59035-26819</f>
        <v>-85854</v>
      </c>
      <c r="M49" s="10">
        <v>-92579</v>
      </c>
      <c r="N49" s="13">
        <v>-92579</v>
      </c>
      <c r="O49" s="10">
        <v>-651267</v>
      </c>
      <c r="P49" s="13">
        <v>-1147840</v>
      </c>
      <c r="Q49" s="10">
        <v>-1148125</v>
      </c>
      <c r="R49" s="13">
        <v>-1143409</v>
      </c>
      <c r="S49" s="10">
        <v>-430189</v>
      </c>
      <c r="T49" s="13">
        <v>-436524</v>
      </c>
      <c r="U49" s="10">
        <v>-436524</v>
      </c>
      <c r="V49" s="13">
        <v>-453669</v>
      </c>
      <c r="W49" s="10">
        <v>-183996</v>
      </c>
      <c r="X49" s="13">
        <v>-211834</v>
      </c>
      <c r="Y49" s="10">
        <v>-211834</v>
      </c>
      <c r="Z49" s="13">
        <v>-211834</v>
      </c>
      <c r="AA49" s="10">
        <v>-522681</v>
      </c>
      <c r="AB49" s="13">
        <v>-526973</v>
      </c>
      <c r="AC49" s="61">
        <v>-527012</v>
      </c>
      <c r="AD49" s="13">
        <v>-527198</v>
      </c>
      <c r="AE49" s="61">
        <v>-45277</v>
      </c>
      <c r="AF49" s="13">
        <v>-48306</v>
      </c>
      <c r="AG49" s="61">
        <v>-48529</v>
      </c>
      <c r="AH49" s="13">
        <v>-48529</v>
      </c>
      <c r="AI49" s="61">
        <v>634207</v>
      </c>
      <c r="AJ49" s="13">
        <v>14984</v>
      </c>
      <c r="AK49" s="61">
        <v>13768</v>
      </c>
      <c r="AL49" s="13">
        <v>13768</v>
      </c>
      <c r="AM49" s="61">
        <v>2043890</v>
      </c>
      <c r="AN49" s="131">
        <v>53259</v>
      </c>
      <c r="AO49" s="61">
        <v>53259</v>
      </c>
      <c r="AP49" s="131">
        <v>53168</v>
      </c>
      <c r="AQ49" s="61">
        <v>2498566</v>
      </c>
      <c r="AR49" s="131">
        <v>81624</v>
      </c>
      <c r="AS49" s="61">
        <v>81624</v>
      </c>
      <c r="AT49" s="131">
        <v>85698</v>
      </c>
      <c r="AU49" s="61">
        <v>2452261</v>
      </c>
      <c r="AV49" s="61">
        <v>40616</v>
      </c>
    </row>
    <row r="50" spans="1:48" ht="12.9" customHeight="1">
      <c r="A50" s="5" t="s">
        <v>242</v>
      </c>
      <c r="B50" s="5" t="s">
        <v>243</v>
      </c>
      <c r="C50" s="10">
        <v>91224</v>
      </c>
      <c r="D50" s="13">
        <v>179035</v>
      </c>
      <c r="E50" s="10">
        <v>270022</v>
      </c>
      <c r="F50" s="13">
        <v>309648</v>
      </c>
      <c r="G50" s="10">
        <v>80227</v>
      </c>
      <c r="H50" s="13">
        <v>161888</v>
      </c>
      <c r="I50" s="10">
        <v>248827</v>
      </c>
      <c r="J50" s="13">
        <v>575227</v>
      </c>
      <c r="K50" s="10">
        <f>82361-20236</f>
        <v>62125</v>
      </c>
      <c r="L50" s="13">
        <f>182311-20426</f>
        <v>161885</v>
      </c>
      <c r="M50" s="10">
        <v>340061</v>
      </c>
      <c r="N50" s="13">
        <v>471194</v>
      </c>
      <c r="O50" s="10">
        <v>154460</v>
      </c>
      <c r="P50" s="13">
        <v>354293</v>
      </c>
      <c r="Q50" s="10">
        <v>531110</v>
      </c>
      <c r="R50" s="13">
        <v>713373</v>
      </c>
      <c r="S50" s="10">
        <v>122041</v>
      </c>
      <c r="T50" s="13">
        <v>157799</v>
      </c>
      <c r="U50" s="10">
        <v>272739</v>
      </c>
      <c r="V50" s="13">
        <v>248280</v>
      </c>
      <c r="W50" s="10">
        <v>73235</v>
      </c>
      <c r="X50" s="13">
        <v>-513367</v>
      </c>
      <c r="Y50" s="10">
        <v>-431581</v>
      </c>
      <c r="Z50" s="13">
        <v>-311233</v>
      </c>
      <c r="AA50" s="10">
        <v>108094</v>
      </c>
      <c r="AB50" s="13">
        <v>231905</v>
      </c>
      <c r="AC50" s="61">
        <v>382287</v>
      </c>
      <c r="AD50" s="13">
        <v>481925</v>
      </c>
      <c r="AE50" s="61">
        <v>169170</v>
      </c>
      <c r="AF50" s="13">
        <v>385384</v>
      </c>
      <c r="AG50" s="61">
        <v>322823</v>
      </c>
      <c r="AH50" s="13">
        <v>683111</v>
      </c>
      <c r="AI50" s="61">
        <v>365784</v>
      </c>
      <c r="AJ50" s="13">
        <v>871851</v>
      </c>
      <c r="AK50" s="61">
        <v>1443412</v>
      </c>
      <c r="AL50" s="13">
        <v>2030125</v>
      </c>
      <c r="AM50" s="61">
        <v>578125</v>
      </c>
      <c r="AN50" s="131">
        <v>1164037</v>
      </c>
      <c r="AO50" s="61">
        <v>1829893</v>
      </c>
      <c r="AP50" s="131">
        <v>2445022</v>
      </c>
      <c r="AQ50" s="61">
        <v>476314</v>
      </c>
      <c r="AR50" s="131">
        <v>1116540</v>
      </c>
      <c r="AS50" s="61">
        <v>1679360</v>
      </c>
      <c r="AT50" s="131">
        <v>2367048</v>
      </c>
      <c r="AU50" s="61">
        <v>403186</v>
      </c>
      <c r="AV50" s="61">
        <v>769816</v>
      </c>
    </row>
    <row r="51" spans="1:48" ht="12.9" customHeight="1" thickBot="1">
      <c r="A51" s="5" t="s">
        <v>244</v>
      </c>
      <c r="B51" s="5" t="s">
        <v>245</v>
      </c>
      <c r="C51" s="10">
        <v>15080</v>
      </c>
      <c r="D51" s="13">
        <v>1560</v>
      </c>
      <c r="E51" s="10">
        <v>1461</v>
      </c>
      <c r="F51" s="13">
        <v>1240</v>
      </c>
      <c r="G51" s="10">
        <v>1114.5291504909401</v>
      </c>
      <c r="H51" s="13">
        <v>987</v>
      </c>
      <c r="I51" s="10">
        <v>985</v>
      </c>
      <c r="J51" s="13">
        <v>979</v>
      </c>
      <c r="K51" s="10">
        <v>1023</v>
      </c>
      <c r="L51" s="13">
        <v>1019</v>
      </c>
      <c r="M51" s="10">
        <v>1109</v>
      </c>
      <c r="N51" s="13">
        <v>1322</v>
      </c>
      <c r="O51" s="10">
        <v>263</v>
      </c>
      <c r="P51" s="13">
        <v>0</v>
      </c>
      <c r="Q51" s="10">
        <v>0</v>
      </c>
      <c r="R51" s="13">
        <v>0</v>
      </c>
      <c r="S51" s="10">
        <v>0</v>
      </c>
      <c r="T51" s="13">
        <v>0</v>
      </c>
      <c r="U51" s="10">
        <v>0</v>
      </c>
      <c r="V51" s="13">
        <v>0</v>
      </c>
      <c r="W51" s="10">
        <v>0</v>
      </c>
      <c r="X51" s="13">
        <v>0</v>
      </c>
      <c r="Y51" s="10">
        <v>0</v>
      </c>
      <c r="Z51" s="13">
        <v>0</v>
      </c>
      <c r="AA51" s="10">
        <v>0</v>
      </c>
      <c r="AB51" s="13">
        <v>0</v>
      </c>
      <c r="AC51" s="61">
        <v>0</v>
      </c>
      <c r="AD51" s="13">
        <v>0</v>
      </c>
      <c r="AE51" s="61">
        <v>0</v>
      </c>
      <c r="AF51" s="13">
        <v>0</v>
      </c>
      <c r="AG51" s="61">
        <v>0</v>
      </c>
      <c r="AH51" s="13">
        <v>0</v>
      </c>
      <c r="AI51" s="61">
        <v>0</v>
      </c>
      <c r="AJ51" s="13">
        <v>0</v>
      </c>
      <c r="AK51" s="61">
        <v>0</v>
      </c>
      <c r="AL51" s="13">
        <v>0</v>
      </c>
      <c r="AM51" s="61">
        <v>0</v>
      </c>
      <c r="AN51" s="131">
        <v>0</v>
      </c>
      <c r="AO51" s="61">
        <v>0</v>
      </c>
      <c r="AP51" s="131">
        <v>0</v>
      </c>
      <c r="AQ51" s="61">
        <v>0</v>
      </c>
      <c r="AR51" s="131">
        <v>0</v>
      </c>
      <c r="AS51" s="61">
        <v>0</v>
      </c>
      <c r="AT51" s="131">
        <v>0</v>
      </c>
      <c r="AU51" s="61">
        <v>0</v>
      </c>
      <c r="AV51" s="61">
        <v>0</v>
      </c>
    </row>
    <row r="52" spans="1:48" ht="12.9" customHeight="1" thickBot="1">
      <c r="A52" s="11" t="s">
        <v>246</v>
      </c>
      <c r="B52" s="11" t="s">
        <v>247</v>
      </c>
      <c r="C52" s="14">
        <f t="shared" ref="C52:L52" si="42">SUM(C44:C51)</f>
        <v>3322002</v>
      </c>
      <c r="D52" s="14">
        <f t="shared" si="42"/>
        <v>3345221</v>
      </c>
      <c r="E52" s="14">
        <f t="shared" si="42"/>
        <v>3470336</v>
      </c>
      <c r="F52" s="14">
        <f t="shared" si="42"/>
        <v>3514099</v>
      </c>
      <c r="G52" s="14">
        <f t="shared" si="42"/>
        <v>3601591.5291504911</v>
      </c>
      <c r="H52" s="14">
        <f t="shared" si="42"/>
        <v>5801357</v>
      </c>
      <c r="I52" s="14">
        <f t="shared" si="42"/>
        <v>5877608</v>
      </c>
      <c r="J52" s="14">
        <f t="shared" si="42"/>
        <v>6159862</v>
      </c>
      <c r="K52" s="14">
        <f t="shared" si="42"/>
        <v>6275893</v>
      </c>
      <c r="L52" s="14">
        <f t="shared" si="42"/>
        <v>6341913</v>
      </c>
      <c r="M52" s="14">
        <f>SUM(M44:M51)</f>
        <v>6548668</v>
      </c>
      <c r="N52" s="14">
        <f t="shared" ref="N52:U52" si="43">SUM(N44:N51)</f>
        <v>6690983</v>
      </c>
      <c r="O52" s="14">
        <f t="shared" si="43"/>
        <v>5893623</v>
      </c>
      <c r="P52" s="14">
        <f t="shared" si="43"/>
        <v>6133101</v>
      </c>
      <c r="Q52" s="14">
        <f t="shared" si="43"/>
        <v>6294712</v>
      </c>
      <c r="R52" s="14">
        <f t="shared" si="43"/>
        <v>6485923</v>
      </c>
      <c r="S52" s="14">
        <f t="shared" si="43"/>
        <v>6559312</v>
      </c>
      <c r="T52" s="14">
        <f t="shared" si="43"/>
        <v>6654001</v>
      </c>
      <c r="U52" s="14">
        <f t="shared" si="43"/>
        <v>6779329</v>
      </c>
      <c r="V52" s="14">
        <v>6737368</v>
      </c>
      <c r="W52" s="14">
        <f>W44+W45+W46+W47+W48+W49+W50</f>
        <v>6822312</v>
      </c>
      <c r="X52" s="14">
        <f>X44+X45+X46+X47+X48+X49+X50</f>
        <v>6367351</v>
      </c>
      <c r="Y52" s="14">
        <v>6465676</v>
      </c>
      <c r="Z52" s="14">
        <f t="shared" ref="Z52:AE52" si="44">Z44+Z45+Z46+Z47+Z48+Z49+Z50</f>
        <v>6559602</v>
      </c>
      <c r="AA52" s="14">
        <f t="shared" si="44"/>
        <v>6546108</v>
      </c>
      <c r="AB52" s="14">
        <f t="shared" si="44"/>
        <v>6582188</v>
      </c>
      <c r="AC52" s="14">
        <f t="shared" si="44"/>
        <v>6600662</v>
      </c>
      <c r="AD52" s="14">
        <f t="shared" si="44"/>
        <v>5919202</v>
      </c>
      <c r="AE52" s="14">
        <f t="shared" si="44"/>
        <v>5579675</v>
      </c>
      <c r="AF52" s="14">
        <f t="shared" ref="AF52:AG52" si="45">AF44+AF45+AF46+AF47+AF48+AF49+AF50</f>
        <v>5321017</v>
      </c>
      <c r="AG52" s="14">
        <f t="shared" si="45"/>
        <v>5445731</v>
      </c>
      <c r="AH52" s="14">
        <f t="shared" ref="AH52:AJ52" si="46">AH44+AH45+AH46+AH47+AH48+AH49+AH50</f>
        <v>6169865</v>
      </c>
      <c r="AI52" s="14">
        <f t="shared" si="46"/>
        <v>6908501</v>
      </c>
      <c r="AJ52" s="14">
        <f t="shared" si="46"/>
        <v>7685383</v>
      </c>
      <c r="AK52" s="14">
        <f t="shared" ref="AK52:AL52" si="47">AK44+AK45+AK46+AK47+AK48+AK49+AK50</f>
        <v>8584272</v>
      </c>
      <c r="AL52" s="14">
        <f t="shared" si="47"/>
        <v>9249590</v>
      </c>
      <c r="AM52" s="14">
        <f t="shared" ref="AM52:AR52" si="48">AM44+AM45+AM46+AM47+AM48+AM49+AM50</f>
        <v>9818001</v>
      </c>
      <c r="AN52" s="14">
        <f t="shared" si="48"/>
        <v>9863726</v>
      </c>
      <c r="AO52" s="14">
        <f t="shared" si="48"/>
        <v>10769709</v>
      </c>
      <c r="AP52" s="14">
        <f t="shared" si="48"/>
        <v>11206719</v>
      </c>
      <c r="AQ52" s="14">
        <f t="shared" si="48"/>
        <v>11843329</v>
      </c>
      <c r="AR52" s="14">
        <f t="shared" si="48"/>
        <v>11489826</v>
      </c>
      <c r="AS52" s="14">
        <f t="shared" ref="AS52:AU52" si="49">AS44+AS45+AS46+AS47+AS48+AS49+AS50</f>
        <v>12160924</v>
      </c>
      <c r="AT52" s="14">
        <f t="shared" si="49"/>
        <v>12982977</v>
      </c>
      <c r="AU52" s="14">
        <f t="shared" si="49"/>
        <v>13132716</v>
      </c>
      <c r="AV52" s="14">
        <f t="shared" ref="AV52" si="50">AV44+AV45+AV46+AV47+AV48+AV49+AV50</f>
        <v>12513593</v>
      </c>
    </row>
    <row r="53" spans="1:48" ht="12.9" customHeight="1" thickBot="1">
      <c r="A53" s="11" t="s">
        <v>248</v>
      </c>
      <c r="B53" s="11" t="s">
        <v>249</v>
      </c>
      <c r="C53" s="14">
        <f t="shared" ref="C53:U53" si="51">C52+C43</f>
        <v>34886136</v>
      </c>
      <c r="D53" s="14">
        <f t="shared" si="51"/>
        <v>36466760</v>
      </c>
      <c r="E53" s="14">
        <f t="shared" si="51"/>
        <v>37304260</v>
      </c>
      <c r="F53" s="14">
        <f t="shared" si="51"/>
        <v>40003010</v>
      </c>
      <c r="G53" s="14">
        <f t="shared" si="51"/>
        <v>42025694.529150493</v>
      </c>
      <c r="H53" s="14">
        <f t="shared" si="51"/>
        <v>47041752</v>
      </c>
      <c r="I53" s="14">
        <f t="shared" si="51"/>
        <v>46581539</v>
      </c>
      <c r="J53" s="14">
        <f t="shared" si="51"/>
        <v>61160491</v>
      </c>
      <c r="K53" s="14">
        <f t="shared" si="51"/>
        <v>60439837</v>
      </c>
      <c r="L53" s="14">
        <f t="shared" si="51"/>
        <v>61858805</v>
      </c>
      <c r="M53" s="14">
        <f t="shared" si="51"/>
        <v>65062093</v>
      </c>
      <c r="N53" s="14">
        <f t="shared" si="51"/>
        <v>69515982</v>
      </c>
      <c r="O53" s="14">
        <f t="shared" si="51"/>
        <v>70355779</v>
      </c>
      <c r="P53" s="14">
        <f t="shared" si="51"/>
        <v>70337259</v>
      </c>
      <c r="Q53" s="14">
        <f t="shared" si="51"/>
        <v>71167223</v>
      </c>
      <c r="R53" s="14">
        <f t="shared" si="51"/>
        <v>73419887</v>
      </c>
      <c r="S53" s="14">
        <f t="shared" si="51"/>
        <v>74638883</v>
      </c>
      <c r="T53" s="14">
        <f t="shared" si="51"/>
        <v>77058388</v>
      </c>
      <c r="U53" s="14">
        <f t="shared" si="51"/>
        <v>76983674</v>
      </c>
      <c r="V53" s="14">
        <v>76714137</v>
      </c>
      <c r="W53" s="14">
        <f>W43+W52</f>
        <v>76512233</v>
      </c>
      <c r="X53" s="14">
        <f>X43+X52</f>
        <v>77671909</v>
      </c>
      <c r="Y53" s="14">
        <v>77717339</v>
      </c>
      <c r="Z53" s="14">
        <f t="shared" ref="Z53:AE53" si="52">Z43+Z52</f>
        <v>78642032</v>
      </c>
      <c r="AA53" s="14">
        <f t="shared" si="52"/>
        <v>79880618</v>
      </c>
      <c r="AB53" s="14">
        <f t="shared" si="52"/>
        <v>79035095</v>
      </c>
      <c r="AC53" s="14">
        <f t="shared" si="52"/>
        <v>78201942</v>
      </c>
      <c r="AD53" s="14">
        <f t="shared" si="52"/>
        <v>83048372</v>
      </c>
      <c r="AE53" s="14">
        <f t="shared" si="52"/>
        <v>84649724</v>
      </c>
      <c r="AF53" s="14">
        <f t="shared" ref="AF53:AG53" si="53">AF43+AF52</f>
        <v>84223458</v>
      </c>
      <c r="AG53" s="14">
        <f t="shared" si="53"/>
        <v>84070674</v>
      </c>
      <c r="AH53" s="14">
        <f t="shared" ref="AH53:AJ53" si="54">AH43+AH52</f>
        <v>82877172</v>
      </c>
      <c r="AI53" s="14">
        <f t="shared" si="54"/>
        <v>84325176</v>
      </c>
      <c r="AJ53" s="14">
        <f t="shared" si="54"/>
        <v>83527488</v>
      </c>
      <c r="AK53" s="14">
        <f t="shared" ref="AK53:AL53" si="55">AK43+AK52</f>
        <v>86320546</v>
      </c>
      <c r="AL53" s="14">
        <f t="shared" si="55"/>
        <v>90134134</v>
      </c>
      <c r="AM53" s="14">
        <f t="shared" ref="AM53:AR53" si="56">AM43+AM52</f>
        <v>91379464</v>
      </c>
      <c r="AN53" s="14">
        <f t="shared" si="56"/>
        <v>90146846</v>
      </c>
      <c r="AO53" s="14">
        <f t="shared" si="56"/>
        <v>91183337</v>
      </c>
      <c r="AP53" s="14">
        <f t="shared" si="56"/>
        <v>93293487</v>
      </c>
      <c r="AQ53" s="14">
        <f t="shared" si="56"/>
        <v>96589402</v>
      </c>
      <c r="AR53" s="14">
        <f t="shared" si="56"/>
        <v>99467646</v>
      </c>
      <c r="AS53" s="14">
        <f t="shared" ref="AS53:AU53" si="57">AS43+AS52</f>
        <v>97742124</v>
      </c>
      <c r="AT53" s="14">
        <f t="shared" si="57"/>
        <v>101775005</v>
      </c>
      <c r="AU53" s="14">
        <f t="shared" si="57"/>
        <v>104718199</v>
      </c>
      <c r="AV53" s="14">
        <f t="shared" ref="AV53" si="58">AV43+AV52</f>
        <v>106635662</v>
      </c>
    </row>
    <row r="54" spans="1:48" ht="57.5">
      <c r="V54" s="15" t="s">
        <v>250</v>
      </c>
      <c r="X54" s="15"/>
      <c r="Z54" s="15"/>
      <c r="AB54" s="52"/>
      <c r="AC54" s="52"/>
    </row>
    <row r="55" spans="1:48" ht="149.5">
      <c r="V55" s="15" t="s">
        <v>251</v>
      </c>
      <c r="X55" s="15"/>
      <c r="Z55" s="15"/>
      <c r="AB55" s="52"/>
      <c r="AC55" s="52"/>
    </row>
    <row r="59" spans="1:48">
      <c r="V59" s="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F60C-3F6D-4E8F-BD5D-23B423855344}">
  <sheetPr>
    <tabColor rgb="FFFF9966"/>
  </sheetPr>
  <dimension ref="A1:AW64"/>
  <sheetViews>
    <sheetView zoomScaleNormal="100" workbookViewId="0">
      <pane xSplit="2" ySplit="2" topLeftCell="AN3" activePane="bottomRight" state="frozen"/>
      <selection pane="topRight" sqref="A1:B1048576"/>
      <selection pane="bottomLeft" sqref="A1:B1048576"/>
      <selection pane="bottomRight" activeCell="AV1" sqref="AV1"/>
    </sheetView>
  </sheetViews>
  <sheetFormatPr defaultColWidth="9.33203125" defaultRowHeight="11.5"/>
  <cols>
    <col min="1" max="2" width="50.6640625" style="2" customWidth="1"/>
    <col min="3" max="13" width="10.6640625" style="2" customWidth="1"/>
    <col min="14" max="14" width="10.6640625" style="18" customWidth="1"/>
    <col min="15" max="16" width="10.6640625" style="2" customWidth="1"/>
    <col min="17" max="30" width="10.6640625" style="18" customWidth="1"/>
    <col min="31" max="37" width="10.6640625" style="2" customWidth="1"/>
    <col min="38" max="38" width="9.33203125" style="2" customWidth="1"/>
    <col min="39" max="39" width="10.6640625" style="2" customWidth="1"/>
    <col min="40" max="40" width="9.33203125" style="2" customWidth="1"/>
    <col min="41" max="41" width="10.6640625" style="2" customWidth="1"/>
    <col min="42" max="42" width="9.33203125" style="2" customWidth="1"/>
    <col min="43" max="48" width="9.33203125" style="2"/>
    <col min="49" max="49" width="35.109375" style="2" customWidth="1"/>
    <col min="50" max="16384" width="9.33203125" style="2"/>
  </cols>
  <sheetData>
    <row r="1" spans="1:49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9" ht="12.9" customHeight="1" thickBot="1">
      <c r="A2" s="90" t="s">
        <v>252</v>
      </c>
      <c r="B2" s="90" t="s">
        <v>253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49" ht="12.9" customHeight="1">
      <c r="A3" s="91" t="s">
        <v>254</v>
      </c>
      <c r="B3" s="91" t="s">
        <v>255</v>
      </c>
      <c r="C3" s="16">
        <v>556125</v>
      </c>
      <c r="D3" s="10">
        <v>596336</v>
      </c>
      <c r="E3" s="16">
        <v>614421</v>
      </c>
      <c r="F3" s="10">
        <v>632338</v>
      </c>
      <c r="G3" s="16">
        <v>578002</v>
      </c>
      <c r="H3" s="10">
        <v>614131</v>
      </c>
      <c r="I3" s="16">
        <v>655890</v>
      </c>
      <c r="J3" s="10">
        <v>795858</v>
      </c>
      <c r="K3" s="16">
        <v>867326</v>
      </c>
      <c r="L3" s="10">
        <v>892704</v>
      </c>
      <c r="M3" s="16">
        <v>903610</v>
      </c>
      <c r="N3" s="10">
        <v>937491</v>
      </c>
      <c r="O3" s="16">
        <v>912897</v>
      </c>
      <c r="P3" s="10">
        <v>939599</v>
      </c>
      <c r="Q3" s="16">
        <v>957980</v>
      </c>
      <c r="R3" s="10">
        <f>982068+12913</f>
        <v>994981</v>
      </c>
      <c r="S3" s="16">
        <v>986612</v>
      </c>
      <c r="T3" s="10">
        <v>1010905</v>
      </c>
      <c r="U3" s="16">
        <v>985175</v>
      </c>
      <c r="V3" s="10">
        <v>925973</v>
      </c>
      <c r="W3" s="16">
        <v>937951</v>
      </c>
      <c r="X3" s="10">
        <v>821385</v>
      </c>
      <c r="Y3" s="16">
        <v>726585</v>
      </c>
      <c r="Z3" s="10">
        <v>675492</v>
      </c>
      <c r="AA3" s="16">
        <v>682536</v>
      </c>
      <c r="AB3" s="10">
        <v>669132</v>
      </c>
      <c r="AC3" s="16">
        <v>697571</v>
      </c>
      <c r="AD3" s="10">
        <v>788065</v>
      </c>
      <c r="AE3" s="16">
        <v>1023103</v>
      </c>
      <c r="AF3" s="10">
        <v>1339506</v>
      </c>
      <c r="AG3" s="16">
        <v>1155451</v>
      </c>
      <c r="AH3" s="10">
        <v>1444565</v>
      </c>
      <c r="AI3" s="16">
        <v>1661479</v>
      </c>
      <c r="AJ3" s="10">
        <v>1689055</v>
      </c>
      <c r="AK3" s="16">
        <v>1737009</v>
      </c>
      <c r="AL3" s="10">
        <v>1726647</v>
      </c>
      <c r="AM3" s="16">
        <v>1681564</v>
      </c>
      <c r="AN3" s="10">
        <v>1603928</v>
      </c>
      <c r="AO3" s="16">
        <v>1716793</v>
      </c>
      <c r="AP3" s="10">
        <v>1661407</v>
      </c>
      <c r="AQ3" s="16">
        <v>1639984</v>
      </c>
      <c r="AR3" s="10">
        <v>1626291</v>
      </c>
      <c r="AS3" s="16">
        <v>1613474</v>
      </c>
      <c r="AT3" s="10">
        <v>1521379</v>
      </c>
      <c r="AU3" s="16">
        <v>1499393</v>
      </c>
      <c r="AV3" s="10">
        <v>1344593</v>
      </c>
      <c r="AW3" s="136"/>
    </row>
    <row r="4" spans="1:49" ht="12.9" customHeight="1">
      <c r="A4" s="91" t="s">
        <v>256</v>
      </c>
      <c r="B4" s="91" t="s">
        <v>257</v>
      </c>
      <c r="C4" s="16" t="s">
        <v>162</v>
      </c>
      <c r="D4" s="10" t="s">
        <v>162</v>
      </c>
      <c r="E4" s="16" t="s">
        <v>162</v>
      </c>
      <c r="F4" s="10" t="s">
        <v>162</v>
      </c>
      <c r="G4" s="16" t="s">
        <v>162</v>
      </c>
      <c r="H4" s="10" t="s">
        <v>162</v>
      </c>
      <c r="I4" s="16" t="s">
        <v>162</v>
      </c>
      <c r="J4" s="10" t="s">
        <v>162</v>
      </c>
      <c r="K4" s="16" t="s">
        <v>162</v>
      </c>
      <c r="L4" s="10" t="s">
        <v>162</v>
      </c>
      <c r="M4" s="16" t="s">
        <v>162</v>
      </c>
      <c r="N4" s="10" t="s">
        <v>162</v>
      </c>
      <c r="O4" s="16">
        <v>35078</v>
      </c>
      <c r="P4" s="10">
        <v>52175</v>
      </c>
      <c r="Q4" s="16">
        <v>38463</v>
      </c>
      <c r="R4" s="10">
        <f>38112-12913</f>
        <v>25199</v>
      </c>
      <c r="S4" s="16">
        <v>33474</v>
      </c>
      <c r="T4" s="10">
        <f>Odsetki!T22</f>
        <v>35442</v>
      </c>
      <c r="U4" s="16">
        <f>Odsetki!U22</f>
        <v>44164</v>
      </c>
      <c r="V4" s="10">
        <v>40445</v>
      </c>
      <c r="W4" s="16">
        <v>22486</v>
      </c>
      <c r="X4" s="10">
        <v>38304</v>
      </c>
      <c r="Y4" s="16">
        <v>54324</v>
      </c>
      <c r="Z4" s="10">
        <v>58714</v>
      </c>
      <c r="AA4" s="16">
        <v>62130</v>
      </c>
      <c r="AB4" s="10">
        <v>48787</v>
      </c>
      <c r="AC4" s="16">
        <v>52444</v>
      </c>
      <c r="AD4" s="10">
        <v>35977</v>
      </c>
      <c r="AE4" s="16">
        <v>22660</v>
      </c>
      <c r="AF4" s="10">
        <v>9985</v>
      </c>
      <c r="AG4" s="16">
        <v>27763</v>
      </c>
      <c r="AH4" s="10">
        <v>367133</v>
      </c>
      <c r="AI4" s="16">
        <v>148321</v>
      </c>
      <c r="AJ4" s="10">
        <v>145571</v>
      </c>
      <c r="AK4" s="16">
        <v>150473</v>
      </c>
      <c r="AL4" s="10">
        <v>137414</v>
      </c>
      <c r="AM4" s="16">
        <v>142142</v>
      </c>
      <c r="AN4" s="10">
        <v>140695</v>
      </c>
      <c r="AO4" s="16">
        <v>140391</v>
      </c>
      <c r="AP4" s="10">
        <v>146797</v>
      </c>
      <c r="AQ4" s="16">
        <v>130266</v>
      </c>
      <c r="AR4" s="10">
        <v>127828</v>
      </c>
      <c r="AS4" s="16">
        <v>129868</v>
      </c>
      <c r="AT4" s="10">
        <v>128660</v>
      </c>
      <c r="AU4" s="16">
        <v>134038</v>
      </c>
      <c r="AV4" s="10">
        <v>152553</v>
      </c>
      <c r="AW4" s="136"/>
    </row>
    <row r="5" spans="1:49" ht="12.9" customHeight="1">
      <c r="A5" s="91" t="s">
        <v>258</v>
      </c>
      <c r="B5" s="91" t="s">
        <v>259</v>
      </c>
      <c r="C5" s="16">
        <v>-211821</v>
      </c>
      <c r="D5" s="10">
        <v>-222926</v>
      </c>
      <c r="E5" s="16">
        <v>-230697</v>
      </c>
      <c r="F5" s="10">
        <v>-232763</v>
      </c>
      <c r="G5" s="16">
        <v>-165508</v>
      </c>
      <c r="H5" s="10">
        <v>-169958</v>
      </c>
      <c r="I5" s="16">
        <v>-165380</v>
      </c>
      <c r="J5" s="10">
        <v>-196986</v>
      </c>
      <c r="K5" s="16">
        <v>-204313</v>
      </c>
      <c r="L5" s="10">
        <v>-170049</v>
      </c>
      <c r="M5" s="16">
        <v>-175482</v>
      </c>
      <c r="N5" s="10">
        <v>-195146</v>
      </c>
      <c r="O5" s="16">
        <v>-210323</v>
      </c>
      <c r="P5" s="10">
        <v>-228486</v>
      </c>
      <c r="Q5" s="16">
        <v>-213747</v>
      </c>
      <c r="R5" s="10">
        <v>-219292</v>
      </c>
      <c r="S5" s="16">
        <v>-216279</v>
      </c>
      <c r="T5" s="10">
        <v>-217172</v>
      </c>
      <c r="U5" s="16">
        <v>-226328</v>
      </c>
      <c r="V5" s="10">
        <v>-218067</v>
      </c>
      <c r="W5" s="16">
        <v>-183553</v>
      </c>
      <c r="X5" s="10">
        <v>-137708</v>
      </c>
      <c r="Y5" s="16">
        <v>-97794</v>
      </c>
      <c r="Z5" s="10">
        <v>-67460</v>
      </c>
      <c r="AA5" s="16">
        <v>-74488</v>
      </c>
      <c r="AB5" s="10">
        <v>-51260</v>
      </c>
      <c r="AC5" s="16">
        <v>-46495</v>
      </c>
      <c r="AD5" s="10">
        <v>-66165</v>
      </c>
      <c r="AE5" s="16">
        <v>-183412</v>
      </c>
      <c r="AF5" s="10">
        <v>-377730</v>
      </c>
      <c r="AG5" s="16">
        <v>-596539</v>
      </c>
      <c r="AH5" s="10">
        <v>-672614</v>
      </c>
      <c r="AI5" s="16">
        <v>-706738</v>
      </c>
      <c r="AJ5" s="10">
        <v>-673747</v>
      </c>
      <c r="AK5" s="16">
        <v>-668245</v>
      </c>
      <c r="AL5" s="10">
        <v>-574869</v>
      </c>
      <c r="AM5" s="16">
        <v>-554297</v>
      </c>
      <c r="AN5" s="10">
        <v>-500358</v>
      </c>
      <c r="AO5" s="16">
        <v>-499116</v>
      </c>
      <c r="AP5" s="10">
        <v>-496235</v>
      </c>
      <c r="AQ5" s="16">
        <v>-485470</v>
      </c>
      <c r="AR5" s="10">
        <v>-464972</v>
      </c>
      <c r="AS5" s="16">
        <v>-447212</v>
      </c>
      <c r="AT5" s="10">
        <v>-385205</v>
      </c>
      <c r="AU5" s="16">
        <v>-385201</v>
      </c>
      <c r="AV5" s="10">
        <v>-374725</v>
      </c>
      <c r="AW5" s="136"/>
    </row>
    <row r="6" spans="1:49" ht="12.9" customHeight="1">
      <c r="A6" s="63" t="s">
        <v>260</v>
      </c>
      <c r="B6" s="63" t="s">
        <v>261</v>
      </c>
      <c r="C6" s="20">
        <f t="shared" ref="C6:R6" si="0">SUM(C3:C5)</f>
        <v>344304</v>
      </c>
      <c r="D6" s="20">
        <f t="shared" si="0"/>
        <v>373410</v>
      </c>
      <c r="E6" s="20">
        <f t="shared" si="0"/>
        <v>383724</v>
      </c>
      <c r="F6" s="20">
        <f t="shared" si="0"/>
        <v>399575</v>
      </c>
      <c r="G6" s="20">
        <f t="shared" si="0"/>
        <v>412494</v>
      </c>
      <c r="H6" s="20">
        <f t="shared" si="0"/>
        <v>444173</v>
      </c>
      <c r="I6" s="20">
        <f t="shared" si="0"/>
        <v>490510</v>
      </c>
      <c r="J6" s="20">
        <f t="shared" si="0"/>
        <v>598872</v>
      </c>
      <c r="K6" s="20">
        <f t="shared" si="0"/>
        <v>663013</v>
      </c>
      <c r="L6" s="20">
        <f t="shared" si="0"/>
        <v>722655</v>
      </c>
      <c r="M6" s="20">
        <f t="shared" si="0"/>
        <v>728128</v>
      </c>
      <c r="N6" s="20">
        <f t="shared" si="0"/>
        <v>742345</v>
      </c>
      <c r="O6" s="20">
        <f t="shared" si="0"/>
        <v>737652</v>
      </c>
      <c r="P6" s="20">
        <f t="shared" si="0"/>
        <v>763288</v>
      </c>
      <c r="Q6" s="20">
        <f t="shared" si="0"/>
        <v>782696</v>
      </c>
      <c r="R6" s="20">
        <f t="shared" si="0"/>
        <v>800888</v>
      </c>
      <c r="S6" s="17">
        <v>803807</v>
      </c>
      <c r="T6" s="20">
        <f>SUM(T3:T5)</f>
        <v>829175</v>
      </c>
      <c r="U6" s="17">
        <f>SUM(U3:U5)</f>
        <v>803011</v>
      </c>
      <c r="V6" s="17">
        <f>SUM(V3:V5)</f>
        <v>748351</v>
      </c>
      <c r="W6" s="17">
        <f>SUM(W3:W5)</f>
        <v>776884</v>
      </c>
      <c r="X6" s="20">
        <v>721981</v>
      </c>
      <c r="Y6" s="17">
        <v>683115</v>
      </c>
      <c r="Z6" s="20">
        <v>666746</v>
      </c>
      <c r="AA6" s="17">
        <f t="shared" ref="AA6:AF6" si="1">SUM(AA3:AA5)</f>
        <v>670178</v>
      </c>
      <c r="AB6" s="17">
        <f t="shared" si="1"/>
        <v>666659</v>
      </c>
      <c r="AC6" s="17">
        <f t="shared" si="1"/>
        <v>703520</v>
      </c>
      <c r="AD6" s="17">
        <f t="shared" si="1"/>
        <v>757877</v>
      </c>
      <c r="AE6" s="17">
        <f t="shared" si="1"/>
        <v>862351</v>
      </c>
      <c r="AF6" s="17">
        <f t="shared" si="1"/>
        <v>971761</v>
      </c>
      <c r="AG6" s="17">
        <f t="shared" ref="AG6:AH6" si="2">SUM(AG3:AG5)</f>
        <v>586675</v>
      </c>
      <c r="AH6" s="17">
        <f t="shared" si="2"/>
        <v>1139084</v>
      </c>
      <c r="AI6" s="17">
        <f t="shared" ref="AI6:AJ6" si="3">SUM(AI3:AI5)</f>
        <v>1103062</v>
      </c>
      <c r="AJ6" s="17">
        <f t="shared" si="3"/>
        <v>1160879</v>
      </c>
      <c r="AK6" s="17">
        <f t="shared" ref="AK6:AL6" si="4">SUM(AK3:AK5)</f>
        <v>1219237</v>
      </c>
      <c r="AL6" s="17">
        <f t="shared" si="4"/>
        <v>1289192</v>
      </c>
      <c r="AM6" s="17">
        <f t="shared" ref="AM6:AN6" si="5">SUM(AM3:AM5)</f>
        <v>1269409</v>
      </c>
      <c r="AN6" s="17">
        <f t="shared" si="5"/>
        <v>1244265</v>
      </c>
      <c r="AO6" s="17">
        <f t="shared" ref="AO6:AQ6" si="6">SUM(AO3:AO5)</f>
        <v>1358068</v>
      </c>
      <c r="AP6" s="17">
        <f t="shared" si="6"/>
        <v>1311969</v>
      </c>
      <c r="AQ6" s="17">
        <f t="shared" si="6"/>
        <v>1284780</v>
      </c>
      <c r="AR6" s="17">
        <f t="shared" ref="AR6:AS6" si="7">SUM(AR3:AR5)</f>
        <v>1289147</v>
      </c>
      <c r="AS6" s="17">
        <f t="shared" si="7"/>
        <v>1296130</v>
      </c>
      <c r="AT6" s="17">
        <f t="shared" ref="AT6:AU6" si="8">SUM(AT3:AT5)</f>
        <v>1264834</v>
      </c>
      <c r="AU6" s="17">
        <f t="shared" si="8"/>
        <v>1248230</v>
      </c>
      <c r="AV6" s="17">
        <f t="shared" ref="AV6" si="9">SUM(AV3:AV5)</f>
        <v>1122421</v>
      </c>
      <c r="AW6" s="138"/>
    </row>
    <row r="7" spans="1:49" ht="12.9" customHeight="1">
      <c r="A7" s="64" t="s">
        <v>262</v>
      </c>
      <c r="B7" s="64" t="s">
        <v>263</v>
      </c>
      <c r="C7" s="16">
        <v>135582</v>
      </c>
      <c r="D7" s="10">
        <v>124811</v>
      </c>
      <c r="E7" s="16">
        <v>144977</v>
      </c>
      <c r="F7" s="10">
        <v>140360</v>
      </c>
      <c r="G7" s="16">
        <v>137970</v>
      </c>
      <c r="H7" s="10">
        <v>137134</v>
      </c>
      <c r="I7" s="16">
        <v>135490</v>
      </c>
      <c r="J7" s="10">
        <v>180107</v>
      </c>
      <c r="K7" s="16">
        <v>189088</v>
      </c>
      <c r="L7" s="10">
        <v>203275</v>
      </c>
      <c r="M7" s="16">
        <v>201424</v>
      </c>
      <c r="N7" s="10">
        <v>211816</v>
      </c>
      <c r="O7" s="16">
        <v>264369</v>
      </c>
      <c r="P7" s="10">
        <v>265023</v>
      </c>
      <c r="Q7" s="16">
        <v>283467</v>
      </c>
      <c r="R7" s="10">
        <v>286609</v>
      </c>
      <c r="S7" s="16">
        <v>266948</v>
      </c>
      <c r="T7" s="10">
        <v>284261</v>
      </c>
      <c r="U7" s="16">
        <v>302209</v>
      </c>
      <c r="V7" s="10">
        <v>303634</v>
      </c>
      <c r="W7" s="16">
        <v>269347</v>
      </c>
      <c r="X7" s="10">
        <v>294250</v>
      </c>
      <c r="Y7" s="16">
        <v>329428</v>
      </c>
      <c r="Z7" s="10">
        <v>322724</v>
      </c>
      <c r="AA7" s="16">
        <v>316398</v>
      </c>
      <c r="AB7" s="10">
        <v>345200</v>
      </c>
      <c r="AC7" s="16">
        <v>380365</v>
      </c>
      <c r="AD7" s="10">
        <v>399551</v>
      </c>
      <c r="AE7" s="16">
        <v>371419</v>
      </c>
      <c r="AF7" s="10">
        <v>432416</v>
      </c>
      <c r="AG7" s="16">
        <v>430599</v>
      </c>
      <c r="AH7" s="10">
        <v>402121</v>
      </c>
      <c r="AI7" s="16">
        <v>420359</v>
      </c>
      <c r="AJ7" s="10">
        <v>466660</v>
      </c>
      <c r="AK7" s="16">
        <v>438006</v>
      </c>
      <c r="AL7" s="10">
        <v>497052</v>
      </c>
      <c r="AM7" s="16">
        <v>455369</v>
      </c>
      <c r="AN7" s="10">
        <v>304822</v>
      </c>
      <c r="AO7" s="16">
        <v>294980</v>
      </c>
      <c r="AP7" s="10">
        <v>297129</v>
      </c>
      <c r="AQ7" s="16">
        <v>284946</v>
      </c>
      <c r="AR7" s="10">
        <v>301164</v>
      </c>
      <c r="AS7" s="16">
        <v>312740</v>
      </c>
      <c r="AT7" s="10">
        <v>319364</v>
      </c>
      <c r="AU7" s="16">
        <v>303453</v>
      </c>
      <c r="AV7" s="10">
        <v>319025</v>
      </c>
      <c r="AW7" s="137"/>
    </row>
    <row r="8" spans="1:49" ht="12.9" customHeight="1">
      <c r="A8" s="64" t="s">
        <v>264</v>
      </c>
      <c r="B8" s="64" t="s">
        <v>265</v>
      </c>
      <c r="C8" s="16">
        <v>-42799</v>
      </c>
      <c r="D8" s="10">
        <v>-54485</v>
      </c>
      <c r="E8" s="16">
        <v>-55868</v>
      </c>
      <c r="F8" s="10">
        <v>-60910</v>
      </c>
      <c r="G8" s="16">
        <v>-50709</v>
      </c>
      <c r="H8" s="10">
        <v>-60976</v>
      </c>
      <c r="I8" s="16">
        <v>-59329</v>
      </c>
      <c r="J8" s="10">
        <v>-88553</v>
      </c>
      <c r="K8" s="16">
        <v>-78059</v>
      </c>
      <c r="L8" s="10">
        <v>-91077</v>
      </c>
      <c r="M8" s="16">
        <v>-104094</v>
      </c>
      <c r="N8" s="10">
        <v>-101622</v>
      </c>
      <c r="O8" s="16">
        <v>-87495</v>
      </c>
      <c r="P8" s="10">
        <v>-94428</v>
      </c>
      <c r="Q8" s="16">
        <v>-104905</v>
      </c>
      <c r="R8" s="10">
        <v>-102641</v>
      </c>
      <c r="S8" s="16">
        <v>-97084</v>
      </c>
      <c r="T8" s="10">
        <v>-127451</v>
      </c>
      <c r="U8" s="16">
        <v>-131965</v>
      </c>
      <c r="V8" s="10">
        <v>-142494</v>
      </c>
      <c r="W8" s="16">
        <v>-134176</v>
      </c>
      <c r="X8" s="10">
        <v>-139666</v>
      </c>
      <c r="Y8" s="16">
        <v>-160326</v>
      </c>
      <c r="Z8" s="10">
        <v>-145735</v>
      </c>
      <c r="AA8" s="16">
        <v>-138688</v>
      </c>
      <c r="AB8" s="10">
        <v>-161822</v>
      </c>
      <c r="AC8" s="16">
        <v>-190777</v>
      </c>
      <c r="AD8" s="10">
        <v>-183479</v>
      </c>
      <c r="AE8" s="16">
        <v>-180742</v>
      </c>
      <c r="AF8" s="10">
        <v>-211816</v>
      </c>
      <c r="AG8" s="16">
        <v>-229013</v>
      </c>
      <c r="AH8" s="10">
        <v>-218915</v>
      </c>
      <c r="AI8" s="16">
        <v>-211808</v>
      </c>
      <c r="AJ8" s="10">
        <v>-250499</v>
      </c>
      <c r="AK8" s="16">
        <v>-265733</v>
      </c>
      <c r="AL8" s="10">
        <v>-236525</v>
      </c>
      <c r="AM8" s="16">
        <v>-239353</v>
      </c>
      <c r="AN8" s="10">
        <v>-88215</v>
      </c>
      <c r="AO8" s="16">
        <v>-81683</v>
      </c>
      <c r="AP8" s="10">
        <v>-76040</v>
      </c>
      <c r="AQ8" s="16">
        <v>-75654</v>
      </c>
      <c r="AR8" s="10">
        <v>-78897</v>
      </c>
      <c r="AS8" s="16">
        <v>-78798</v>
      </c>
      <c r="AT8" s="10">
        <v>-79143</v>
      </c>
      <c r="AU8" s="16">
        <v>-82302</v>
      </c>
      <c r="AV8" s="10">
        <v>-78485</v>
      </c>
      <c r="AW8" s="137"/>
    </row>
    <row r="9" spans="1:49" ht="12.9" customHeight="1">
      <c r="A9" s="63" t="s">
        <v>266</v>
      </c>
      <c r="B9" s="63" t="s">
        <v>267</v>
      </c>
      <c r="C9" s="20">
        <f t="shared" ref="C9:R9" si="10">SUM(C7:C8)</f>
        <v>92783</v>
      </c>
      <c r="D9" s="20">
        <f t="shared" si="10"/>
        <v>70326</v>
      </c>
      <c r="E9" s="20">
        <f t="shared" si="10"/>
        <v>89109</v>
      </c>
      <c r="F9" s="20">
        <f t="shared" si="10"/>
        <v>79450</v>
      </c>
      <c r="G9" s="20">
        <f t="shared" si="10"/>
        <v>87261</v>
      </c>
      <c r="H9" s="20">
        <f t="shared" si="10"/>
        <v>76158</v>
      </c>
      <c r="I9" s="20">
        <f t="shared" si="10"/>
        <v>76161</v>
      </c>
      <c r="J9" s="20">
        <f t="shared" si="10"/>
        <v>91554</v>
      </c>
      <c r="K9" s="20">
        <f t="shared" si="10"/>
        <v>111029</v>
      </c>
      <c r="L9" s="20">
        <f t="shared" si="10"/>
        <v>112198</v>
      </c>
      <c r="M9" s="20">
        <f t="shared" si="10"/>
        <v>97330</v>
      </c>
      <c r="N9" s="20">
        <f t="shared" si="10"/>
        <v>110194</v>
      </c>
      <c r="O9" s="20">
        <f t="shared" si="10"/>
        <v>176874</v>
      </c>
      <c r="P9" s="20">
        <f t="shared" si="10"/>
        <v>170595</v>
      </c>
      <c r="Q9" s="20">
        <f t="shared" si="10"/>
        <v>178562</v>
      </c>
      <c r="R9" s="20">
        <f t="shared" si="10"/>
        <v>183968</v>
      </c>
      <c r="S9" s="17">
        <f t="shared" ref="S9:AD9" si="11">S7+S8</f>
        <v>169864</v>
      </c>
      <c r="T9" s="17">
        <f t="shared" si="11"/>
        <v>156810</v>
      </c>
      <c r="U9" s="17">
        <f t="shared" si="11"/>
        <v>170244</v>
      </c>
      <c r="V9" s="17">
        <f t="shared" si="11"/>
        <v>161140</v>
      </c>
      <c r="W9" s="17">
        <f t="shared" si="11"/>
        <v>135171</v>
      </c>
      <c r="X9" s="17">
        <f t="shared" si="11"/>
        <v>154584</v>
      </c>
      <c r="Y9" s="17">
        <f t="shared" si="11"/>
        <v>169102</v>
      </c>
      <c r="Z9" s="17">
        <f t="shared" si="11"/>
        <v>176989</v>
      </c>
      <c r="AA9" s="17">
        <f t="shared" si="11"/>
        <v>177710</v>
      </c>
      <c r="AB9" s="17">
        <f t="shared" si="11"/>
        <v>183378</v>
      </c>
      <c r="AC9" s="17">
        <f t="shared" si="11"/>
        <v>189588</v>
      </c>
      <c r="AD9" s="17">
        <f t="shared" si="11"/>
        <v>216072</v>
      </c>
      <c r="AE9" s="17">
        <f t="shared" ref="AE9:AF9" si="12">AE7+AE8</f>
        <v>190677</v>
      </c>
      <c r="AF9" s="17">
        <f t="shared" si="12"/>
        <v>220600</v>
      </c>
      <c r="AG9" s="17">
        <f t="shared" ref="AG9:AH9" si="13">AG7+AG8</f>
        <v>201586</v>
      </c>
      <c r="AH9" s="17">
        <f t="shared" si="13"/>
        <v>183206</v>
      </c>
      <c r="AI9" s="17">
        <f t="shared" ref="AI9:AJ9" si="14">AI7+AI8</f>
        <v>208551</v>
      </c>
      <c r="AJ9" s="17">
        <f t="shared" si="14"/>
        <v>216161</v>
      </c>
      <c r="AK9" s="17">
        <f t="shared" ref="AK9:AL9" si="15">AK7+AK8</f>
        <v>172273</v>
      </c>
      <c r="AL9" s="17">
        <f t="shared" si="15"/>
        <v>260527</v>
      </c>
      <c r="AM9" s="17">
        <f t="shared" ref="AM9:AN9" si="16">AM7+AM8</f>
        <v>216016</v>
      </c>
      <c r="AN9" s="17">
        <f t="shared" si="16"/>
        <v>216607</v>
      </c>
      <c r="AO9" s="17">
        <f t="shared" ref="AO9:AQ9" si="17">AO7+AO8</f>
        <v>213297</v>
      </c>
      <c r="AP9" s="17">
        <f>AP7+AP8</f>
        <v>221089</v>
      </c>
      <c r="AQ9" s="17">
        <f t="shared" si="17"/>
        <v>209292</v>
      </c>
      <c r="AR9" s="17">
        <f>AR7+AR8</f>
        <v>222267</v>
      </c>
      <c r="AS9" s="17">
        <f t="shared" ref="AS9" si="18">AS7+AS8</f>
        <v>233942</v>
      </c>
      <c r="AT9" s="17">
        <f>AT7+AT8</f>
        <v>240221</v>
      </c>
      <c r="AU9" s="17">
        <f t="shared" ref="AU9" si="19">AU7+AU8</f>
        <v>221151</v>
      </c>
      <c r="AV9" s="17">
        <f>AV7+AV8</f>
        <v>240540</v>
      </c>
      <c r="AW9" s="137"/>
    </row>
    <row r="10" spans="1:49" ht="12.9" customHeight="1">
      <c r="A10" s="64" t="s">
        <v>268</v>
      </c>
      <c r="B10" s="64" t="s">
        <v>269</v>
      </c>
      <c r="C10" s="16">
        <v>0</v>
      </c>
      <c r="D10" s="10">
        <v>42</v>
      </c>
      <c r="E10" s="16">
        <v>22</v>
      </c>
      <c r="F10" s="10">
        <v>10</v>
      </c>
      <c r="G10" s="16">
        <v>0</v>
      </c>
      <c r="H10" s="10">
        <v>34</v>
      </c>
      <c r="I10" s="16">
        <v>17</v>
      </c>
      <c r="J10" s="10">
        <v>17</v>
      </c>
      <c r="K10" s="16">
        <v>0</v>
      </c>
      <c r="L10" s="10">
        <v>2</v>
      </c>
      <c r="M10" s="16">
        <v>25</v>
      </c>
      <c r="N10" s="10">
        <v>4</v>
      </c>
      <c r="O10" s="16">
        <v>0</v>
      </c>
      <c r="P10" s="10">
        <v>94</v>
      </c>
      <c r="Q10" s="16">
        <v>49</v>
      </c>
      <c r="R10" s="10">
        <v>132</v>
      </c>
      <c r="S10" s="16">
        <v>0</v>
      </c>
      <c r="T10" s="10">
        <v>173</v>
      </c>
      <c r="U10" s="16">
        <v>84</v>
      </c>
      <c r="V10" s="10">
        <v>87</v>
      </c>
      <c r="W10" s="16">
        <v>114</v>
      </c>
      <c r="X10" s="10">
        <v>107</v>
      </c>
      <c r="Y10" s="16">
        <v>373</v>
      </c>
      <c r="Z10" s="10">
        <v>106</v>
      </c>
      <c r="AA10" s="16">
        <v>106</v>
      </c>
      <c r="AB10" s="10">
        <v>171</v>
      </c>
      <c r="AC10" s="16">
        <v>120</v>
      </c>
      <c r="AD10" s="10">
        <v>135</v>
      </c>
      <c r="AE10" s="16">
        <v>139</v>
      </c>
      <c r="AF10" s="10">
        <v>152</v>
      </c>
      <c r="AG10" s="16">
        <v>157</v>
      </c>
      <c r="AH10" s="10">
        <v>179</v>
      </c>
      <c r="AI10" s="16">
        <v>47</v>
      </c>
      <c r="AJ10" s="10">
        <v>46</v>
      </c>
      <c r="AK10" s="16">
        <v>43</v>
      </c>
      <c r="AL10" s="10">
        <v>49</v>
      </c>
      <c r="AM10" s="16">
        <v>48</v>
      </c>
      <c r="AN10" s="10">
        <v>199</v>
      </c>
      <c r="AO10" s="16">
        <v>48</v>
      </c>
      <c r="AP10" s="10">
        <v>27</v>
      </c>
      <c r="AQ10" s="16">
        <v>27</v>
      </c>
      <c r="AR10" s="10">
        <v>25</v>
      </c>
      <c r="AS10" s="16">
        <v>25</v>
      </c>
      <c r="AT10" s="10">
        <v>12</v>
      </c>
      <c r="AU10" s="16">
        <v>11</v>
      </c>
      <c r="AV10" s="10">
        <v>40412</v>
      </c>
      <c r="AW10" s="136"/>
    </row>
    <row r="11" spans="1:49" ht="12.9" customHeight="1">
      <c r="A11" s="64" t="s">
        <v>270</v>
      </c>
      <c r="B11" s="64" t="s">
        <v>271</v>
      </c>
      <c r="C11" s="16">
        <v>64392</v>
      </c>
      <c r="D11" s="10">
        <v>71424</v>
      </c>
      <c r="E11" s="16">
        <v>58030</v>
      </c>
      <c r="F11" s="10">
        <v>74833</v>
      </c>
      <c r="G11" s="16">
        <v>58317</v>
      </c>
      <c r="H11" s="10">
        <v>72819</v>
      </c>
      <c r="I11" s="16">
        <v>78177</v>
      </c>
      <c r="J11" s="10">
        <v>111196</v>
      </c>
      <c r="K11" s="16">
        <v>65561</v>
      </c>
      <c r="L11" s="10">
        <v>90085</v>
      </c>
      <c r="M11" s="16">
        <v>88864</v>
      </c>
      <c r="N11" s="10">
        <v>93323</v>
      </c>
      <c r="O11" s="16">
        <v>9990</v>
      </c>
      <c r="P11" s="10">
        <v>43028</v>
      </c>
      <c r="Q11" s="16">
        <v>28712</v>
      </c>
      <c r="R11" s="10">
        <v>15954</v>
      </c>
      <c r="S11" s="16">
        <v>22686</v>
      </c>
      <c r="T11" s="10">
        <v>10580</v>
      </c>
      <c r="U11" s="16">
        <v>14863</v>
      </c>
      <c r="V11" s="10">
        <v>53881</v>
      </c>
      <c r="W11" s="16">
        <v>1339</v>
      </c>
      <c r="X11" s="10">
        <v>15004</v>
      </c>
      <c r="Y11" s="16">
        <v>19743</v>
      </c>
      <c r="Z11" s="10">
        <v>42984</v>
      </c>
      <c r="AA11" s="16">
        <v>18731</v>
      </c>
      <c r="AB11" s="10">
        <v>34438</v>
      </c>
      <c r="AC11" s="16">
        <v>28061</v>
      </c>
      <c r="AD11" s="10">
        <v>5919</v>
      </c>
      <c r="AE11" s="16">
        <v>37795</v>
      </c>
      <c r="AF11" s="10">
        <v>-3901</v>
      </c>
      <c r="AG11" s="16">
        <v>-19247</v>
      </c>
      <c r="AH11" s="10">
        <v>17874</v>
      </c>
      <c r="AI11" s="16">
        <v>13324</v>
      </c>
      <c r="AJ11" s="10">
        <v>6253</v>
      </c>
      <c r="AK11" s="16">
        <v>51127</v>
      </c>
      <c r="AL11" s="10">
        <v>-6928</v>
      </c>
      <c r="AM11" s="16">
        <v>10976</v>
      </c>
      <c r="AN11" s="10">
        <v>5007</v>
      </c>
      <c r="AO11" s="16">
        <v>-11401</v>
      </c>
      <c r="AP11" s="10">
        <v>29416</v>
      </c>
      <c r="AQ11" s="16">
        <v>-18466</v>
      </c>
      <c r="AR11" s="10">
        <v>33755</v>
      </c>
      <c r="AS11" s="16">
        <v>22432</v>
      </c>
      <c r="AT11" s="10">
        <v>-7201</v>
      </c>
      <c r="AU11" s="16">
        <v>31306</v>
      </c>
      <c r="AV11" s="10">
        <v>11910</v>
      </c>
      <c r="AW11" s="136"/>
    </row>
    <row r="12" spans="1:49" ht="12.9" customHeight="1">
      <c r="A12" s="64" t="s">
        <v>272</v>
      </c>
      <c r="B12" s="64" t="s">
        <v>273</v>
      </c>
      <c r="C12" s="16">
        <v>4848</v>
      </c>
      <c r="D12" s="10">
        <v>-503</v>
      </c>
      <c r="E12" s="16">
        <v>3145</v>
      </c>
      <c r="F12" s="10">
        <v>5433</v>
      </c>
      <c r="G12" s="16">
        <v>10610</v>
      </c>
      <c r="H12" s="10">
        <v>10156</v>
      </c>
      <c r="I12" s="16">
        <v>214</v>
      </c>
      <c r="J12" s="10">
        <v>939</v>
      </c>
      <c r="K12" s="16">
        <v>454</v>
      </c>
      <c r="L12" s="10">
        <v>712</v>
      </c>
      <c r="M12" s="16">
        <v>814</v>
      </c>
      <c r="N12" s="10">
        <v>4928</v>
      </c>
      <c r="O12" s="16" t="s">
        <v>162</v>
      </c>
      <c r="P12" s="10" t="s">
        <v>162</v>
      </c>
      <c r="Q12" s="16" t="s">
        <v>162</v>
      </c>
      <c r="R12" s="10" t="s">
        <v>162</v>
      </c>
      <c r="S12" s="16" t="s">
        <v>162</v>
      </c>
      <c r="T12" s="10" t="s">
        <v>162</v>
      </c>
      <c r="U12" s="16" t="s">
        <v>162</v>
      </c>
      <c r="V12" s="10" t="s">
        <v>162</v>
      </c>
      <c r="W12" s="16" t="s">
        <v>162</v>
      </c>
      <c r="X12" s="10" t="s">
        <v>162</v>
      </c>
      <c r="Y12" s="16" t="s">
        <v>162</v>
      </c>
      <c r="Z12" s="10" t="s">
        <v>162</v>
      </c>
      <c r="AA12" s="16" t="s">
        <v>162</v>
      </c>
      <c r="AB12" s="10" t="s">
        <v>162</v>
      </c>
      <c r="AC12" s="16" t="s">
        <v>162</v>
      </c>
      <c r="AD12" s="10" t="s">
        <v>162</v>
      </c>
      <c r="AE12" s="16" t="s">
        <v>162</v>
      </c>
      <c r="AF12" s="10" t="s">
        <v>162</v>
      </c>
      <c r="AG12" s="16" t="s">
        <v>162</v>
      </c>
      <c r="AH12" s="10" t="s">
        <v>162</v>
      </c>
      <c r="AI12" s="16" t="s">
        <v>162</v>
      </c>
      <c r="AJ12" s="10" t="s">
        <v>162</v>
      </c>
      <c r="AK12" s="16" t="s">
        <v>162</v>
      </c>
      <c r="AL12" s="10" t="s">
        <v>162</v>
      </c>
      <c r="AM12" s="16" t="s">
        <v>162</v>
      </c>
      <c r="AN12" s="10" t="s">
        <v>162</v>
      </c>
      <c r="AO12" s="16" t="s">
        <v>162</v>
      </c>
      <c r="AP12" s="10" t="s">
        <v>162</v>
      </c>
      <c r="AQ12" s="16" t="s">
        <v>162</v>
      </c>
      <c r="AR12" s="10" t="s">
        <v>162</v>
      </c>
      <c r="AS12" s="16" t="s">
        <v>162</v>
      </c>
      <c r="AT12" s="10" t="s">
        <v>162</v>
      </c>
      <c r="AU12" s="16" t="s">
        <v>162</v>
      </c>
      <c r="AV12" s="10" t="s">
        <v>162</v>
      </c>
      <c r="AW12" s="138"/>
    </row>
    <row r="13" spans="1:49" ht="12.9" customHeight="1">
      <c r="A13" s="63" t="s">
        <v>274</v>
      </c>
      <c r="B13" s="63" t="s">
        <v>275</v>
      </c>
      <c r="C13" s="20" t="s">
        <v>162</v>
      </c>
      <c r="D13" s="20" t="s">
        <v>162</v>
      </c>
      <c r="E13" s="20" t="s">
        <v>162</v>
      </c>
      <c r="F13" s="20" t="s">
        <v>162</v>
      </c>
      <c r="G13" s="20" t="s">
        <v>162</v>
      </c>
      <c r="H13" s="20" t="s">
        <v>162</v>
      </c>
      <c r="I13" s="20" t="s">
        <v>162</v>
      </c>
      <c r="J13" s="20" t="s">
        <v>162</v>
      </c>
      <c r="K13" s="20" t="s">
        <v>162</v>
      </c>
      <c r="L13" s="20" t="s">
        <v>162</v>
      </c>
      <c r="M13" s="20" t="s">
        <v>162</v>
      </c>
      <c r="N13" s="20" t="s">
        <v>162</v>
      </c>
      <c r="O13" s="20">
        <f>SUM(O14:O15)</f>
        <v>11545</v>
      </c>
      <c r="P13" s="20">
        <f>SUM(P14:P15)</f>
        <v>21249</v>
      </c>
      <c r="Q13" s="20">
        <f>SUM(Q14:Q15)</f>
        <v>7658</v>
      </c>
      <c r="R13" s="20">
        <f>SUM(R14:R15)</f>
        <v>37377</v>
      </c>
      <c r="S13" s="17">
        <v>17295</v>
      </c>
      <c r="T13" s="20">
        <f>SUM(T14:T15)</f>
        <v>4463</v>
      </c>
      <c r="U13" s="17">
        <v>7373</v>
      </c>
      <c r="V13" s="20">
        <v>17105</v>
      </c>
      <c r="W13" s="17">
        <f>W14+W15</f>
        <v>29261</v>
      </c>
      <c r="X13" s="20">
        <f>X14+X15</f>
        <v>-2643</v>
      </c>
      <c r="Y13" s="17">
        <v>9472</v>
      </c>
      <c r="Z13" s="20">
        <f t="shared" ref="Z13:AE13" si="20">Z14+Z15</f>
        <v>48463</v>
      </c>
      <c r="AA13" s="17">
        <f t="shared" si="20"/>
        <v>174</v>
      </c>
      <c r="AB13" s="20">
        <f t="shared" si="20"/>
        <v>2120</v>
      </c>
      <c r="AC13" s="17">
        <f t="shared" si="20"/>
        <v>3499</v>
      </c>
      <c r="AD13" s="20">
        <f t="shared" si="20"/>
        <v>-500</v>
      </c>
      <c r="AE13" s="17">
        <f t="shared" si="20"/>
        <v>290</v>
      </c>
      <c r="AF13" s="20">
        <f t="shared" ref="AF13:AG13" si="21">AF14+AF15</f>
        <v>1194</v>
      </c>
      <c r="AG13" s="17">
        <f t="shared" si="21"/>
        <v>171</v>
      </c>
      <c r="AH13" s="20">
        <f t="shared" ref="AH13:AI13" si="22">AH14+AH15</f>
        <v>334</v>
      </c>
      <c r="AI13" s="17">
        <f t="shared" si="22"/>
        <v>2221</v>
      </c>
      <c r="AJ13" s="20">
        <f t="shared" ref="AJ13:AK13" si="23">AJ14+AJ15</f>
        <v>1544</v>
      </c>
      <c r="AK13" s="17">
        <f t="shared" si="23"/>
        <v>2925</v>
      </c>
      <c r="AL13" s="20">
        <f t="shared" ref="AL13:AM13" si="24">AL14+AL15</f>
        <v>5561</v>
      </c>
      <c r="AM13" s="17">
        <f t="shared" si="24"/>
        <v>897</v>
      </c>
      <c r="AN13" s="20">
        <f t="shared" ref="AN13:AO13" si="25">AN14+AN15</f>
        <v>3708</v>
      </c>
      <c r="AO13" s="17">
        <f t="shared" si="25"/>
        <v>10461</v>
      </c>
      <c r="AP13" s="20">
        <f>AP14+AP15</f>
        <v>12411</v>
      </c>
      <c r="AQ13" s="17">
        <f t="shared" ref="AQ13:AS13" si="26">AQ14+AQ15</f>
        <v>2776</v>
      </c>
      <c r="AR13" s="20">
        <f>AR14+AR15</f>
        <v>305</v>
      </c>
      <c r="AS13" s="17">
        <f t="shared" si="26"/>
        <v>2547</v>
      </c>
      <c r="AT13" s="20">
        <f>AT14+AT15</f>
        <v>14036</v>
      </c>
      <c r="AU13" s="17">
        <f t="shared" ref="AU13" si="27">AU14+AU15</f>
        <v>6021</v>
      </c>
      <c r="AV13" s="20">
        <f>AV14+AV15</f>
        <v>6670</v>
      </c>
      <c r="AW13" s="136"/>
    </row>
    <row r="14" spans="1:49" ht="12.9" customHeight="1">
      <c r="A14" s="64" t="s">
        <v>276</v>
      </c>
      <c r="B14" s="64" t="s">
        <v>277</v>
      </c>
      <c r="C14" s="16" t="s">
        <v>162</v>
      </c>
      <c r="D14" s="10" t="s">
        <v>162</v>
      </c>
      <c r="E14" s="16" t="s">
        <v>162</v>
      </c>
      <c r="F14" s="10" t="s">
        <v>162</v>
      </c>
      <c r="G14" s="16" t="s">
        <v>162</v>
      </c>
      <c r="H14" s="10" t="s">
        <v>162</v>
      </c>
      <c r="I14" s="16" t="s">
        <v>162</v>
      </c>
      <c r="J14" s="10" t="s">
        <v>162</v>
      </c>
      <c r="K14" s="16" t="s">
        <v>162</v>
      </c>
      <c r="L14" s="10" t="s">
        <v>162</v>
      </c>
      <c r="M14" s="16" t="s">
        <v>162</v>
      </c>
      <c r="N14" s="10" t="s">
        <v>162</v>
      </c>
      <c r="O14" s="16">
        <v>11185</v>
      </c>
      <c r="P14" s="10">
        <v>20927</v>
      </c>
      <c r="Q14" s="16">
        <v>7320</v>
      </c>
      <c r="R14" s="10">
        <v>37041</v>
      </c>
      <c r="S14" s="16">
        <v>10423</v>
      </c>
      <c r="T14" s="10">
        <v>4277</v>
      </c>
      <c r="U14" s="16">
        <v>7000</v>
      </c>
      <c r="V14" s="10">
        <v>17107</v>
      </c>
      <c r="W14" s="16">
        <v>5547</v>
      </c>
      <c r="X14" s="10">
        <v>-2740</v>
      </c>
      <c r="Y14" s="16">
        <v>9409</v>
      </c>
      <c r="Z14" s="10">
        <v>48391</v>
      </c>
      <c r="AA14" s="16">
        <v>61</v>
      </c>
      <c r="AB14" s="10">
        <v>257</v>
      </c>
      <c r="AC14" s="16">
        <v>3471</v>
      </c>
      <c r="AD14" s="10">
        <v>-543</v>
      </c>
      <c r="AE14" s="16">
        <v>218</v>
      </c>
      <c r="AF14" s="10">
        <v>994</v>
      </c>
      <c r="AG14" s="16">
        <v>6</v>
      </c>
      <c r="AH14" s="10">
        <v>0</v>
      </c>
      <c r="AI14" s="16">
        <v>2068</v>
      </c>
      <c r="AJ14" s="10">
        <v>1439</v>
      </c>
      <c r="AK14" s="16">
        <v>2674</v>
      </c>
      <c r="AL14" s="10">
        <v>4165</v>
      </c>
      <c r="AM14" s="16">
        <v>712</v>
      </c>
      <c r="AN14" s="10">
        <v>3329</v>
      </c>
      <c r="AO14" s="16">
        <v>10443</v>
      </c>
      <c r="AP14" s="10">
        <v>12405</v>
      </c>
      <c r="AQ14" s="16">
        <v>2773</v>
      </c>
      <c r="AR14" s="10">
        <v>305</v>
      </c>
      <c r="AS14" s="16">
        <v>2546</v>
      </c>
      <c r="AT14" s="10">
        <v>12438</v>
      </c>
      <c r="AU14" s="16">
        <v>6021</v>
      </c>
      <c r="AV14" s="10">
        <v>4864</v>
      </c>
      <c r="AW14" s="136"/>
    </row>
    <row r="15" spans="1:49" ht="12.9" customHeight="1">
      <c r="A15" s="64" t="s">
        <v>278</v>
      </c>
      <c r="B15" s="64" t="s">
        <v>279</v>
      </c>
      <c r="C15" s="16" t="s">
        <v>162</v>
      </c>
      <c r="D15" s="10" t="s">
        <v>162</v>
      </c>
      <c r="E15" s="16" t="s">
        <v>162</v>
      </c>
      <c r="F15" s="10" t="s">
        <v>162</v>
      </c>
      <c r="G15" s="16" t="s">
        <v>162</v>
      </c>
      <c r="H15" s="10" t="s">
        <v>162</v>
      </c>
      <c r="I15" s="16" t="s">
        <v>162</v>
      </c>
      <c r="J15" s="10" t="s">
        <v>162</v>
      </c>
      <c r="K15" s="16" t="s">
        <v>162</v>
      </c>
      <c r="L15" s="10" t="s">
        <v>162</v>
      </c>
      <c r="M15" s="16" t="s">
        <v>162</v>
      </c>
      <c r="N15" s="10" t="s">
        <v>162</v>
      </c>
      <c r="O15" s="16">
        <v>360</v>
      </c>
      <c r="P15" s="10">
        <v>322</v>
      </c>
      <c r="Q15" s="16">
        <v>338</v>
      </c>
      <c r="R15" s="10">
        <v>336</v>
      </c>
      <c r="S15" s="16">
        <v>6872</v>
      </c>
      <c r="T15" s="10">
        <v>186</v>
      </c>
      <c r="U15" s="16">
        <v>373</v>
      </c>
      <c r="V15" s="10">
        <v>-2</v>
      </c>
      <c r="W15" s="16">
        <v>23714</v>
      </c>
      <c r="X15" s="10">
        <v>97</v>
      </c>
      <c r="Y15" s="16">
        <v>63</v>
      </c>
      <c r="Z15" s="10">
        <v>72</v>
      </c>
      <c r="AA15" s="16">
        <v>113</v>
      </c>
      <c r="AB15" s="10">
        <v>1863</v>
      </c>
      <c r="AC15" s="16">
        <v>28</v>
      </c>
      <c r="AD15" s="10">
        <v>43</v>
      </c>
      <c r="AE15" s="16">
        <v>72</v>
      </c>
      <c r="AF15" s="10">
        <v>200</v>
      </c>
      <c r="AG15" s="16">
        <v>165</v>
      </c>
      <c r="AH15" s="10">
        <v>334</v>
      </c>
      <c r="AI15" s="16">
        <v>153</v>
      </c>
      <c r="AJ15" s="10">
        <v>105</v>
      </c>
      <c r="AK15" s="16">
        <v>251</v>
      </c>
      <c r="AL15" s="10">
        <v>1396</v>
      </c>
      <c r="AM15" s="16">
        <v>185</v>
      </c>
      <c r="AN15" s="10">
        <v>379</v>
      </c>
      <c r="AO15" s="16">
        <v>18</v>
      </c>
      <c r="AP15" s="10">
        <v>6</v>
      </c>
      <c r="AQ15" s="16">
        <v>3</v>
      </c>
      <c r="AR15" s="10">
        <v>0</v>
      </c>
      <c r="AS15" s="16">
        <v>1</v>
      </c>
      <c r="AT15" s="10">
        <v>1598</v>
      </c>
      <c r="AU15" s="16">
        <v>0</v>
      </c>
      <c r="AV15" s="10">
        <v>1806</v>
      </c>
      <c r="AW15" s="136"/>
    </row>
    <row r="16" spans="1:49" ht="12.9" customHeight="1">
      <c r="A16" s="64" t="s">
        <v>280</v>
      </c>
      <c r="B16" s="64" t="s">
        <v>281</v>
      </c>
      <c r="C16" s="16">
        <v>19226</v>
      </c>
      <c r="D16" s="10">
        <v>31821</v>
      </c>
      <c r="E16" s="16">
        <v>17143</v>
      </c>
      <c r="F16" s="10">
        <v>13694</v>
      </c>
      <c r="G16" s="16">
        <v>15215</v>
      </c>
      <c r="H16" s="10">
        <v>18505</v>
      </c>
      <c r="I16" s="16">
        <v>16342</v>
      </c>
      <c r="J16" s="10">
        <v>63022</v>
      </c>
      <c r="K16" s="16">
        <v>32319</v>
      </c>
      <c r="L16" s="10">
        <v>28055</v>
      </c>
      <c r="M16" s="16">
        <v>27635</v>
      </c>
      <c r="N16" s="10">
        <v>24387</v>
      </c>
      <c r="O16" s="16">
        <v>48955</v>
      </c>
      <c r="P16" s="10">
        <v>25718</v>
      </c>
      <c r="Q16" s="16">
        <v>19887</v>
      </c>
      <c r="R16" s="10">
        <v>32485</v>
      </c>
      <c r="S16" s="16">
        <v>33437</v>
      </c>
      <c r="T16" s="10">
        <v>30783</v>
      </c>
      <c r="U16" s="16">
        <v>36407</v>
      </c>
      <c r="V16" s="10">
        <v>42839</v>
      </c>
      <c r="W16" s="16">
        <v>41615</v>
      </c>
      <c r="X16" s="10">
        <v>26601</v>
      </c>
      <c r="Y16" s="16">
        <v>31438</v>
      </c>
      <c r="Z16" s="10">
        <v>37385</v>
      </c>
      <c r="AA16" s="16">
        <v>47087</v>
      </c>
      <c r="AB16" s="10">
        <v>30166</v>
      </c>
      <c r="AC16" s="16">
        <v>34892</v>
      </c>
      <c r="AD16" s="10">
        <v>35342</v>
      </c>
      <c r="AE16" s="16">
        <v>31536</v>
      </c>
      <c r="AF16" s="10">
        <v>30456</v>
      </c>
      <c r="AG16" s="16">
        <v>24663</v>
      </c>
      <c r="AH16" s="10">
        <v>33057</v>
      </c>
      <c r="AI16" s="16">
        <v>28703</v>
      </c>
      <c r="AJ16" s="10">
        <v>31556</v>
      </c>
      <c r="AK16" s="16">
        <v>31643</v>
      </c>
      <c r="AL16" s="10">
        <v>36917</v>
      </c>
      <c r="AM16" s="16">
        <v>29952</v>
      </c>
      <c r="AN16" s="10">
        <v>27166</v>
      </c>
      <c r="AO16" s="16">
        <v>25560</v>
      </c>
      <c r="AP16" s="10">
        <v>27506</v>
      </c>
      <c r="AQ16" s="16">
        <v>24497</v>
      </c>
      <c r="AR16" s="10">
        <v>30390</v>
      </c>
      <c r="AS16" s="16">
        <v>23862</v>
      </c>
      <c r="AT16" s="10">
        <v>26576</v>
      </c>
      <c r="AU16" s="16">
        <v>41240</v>
      </c>
      <c r="AV16" s="10">
        <v>21965</v>
      </c>
      <c r="AW16" s="137"/>
    </row>
    <row r="17" spans="1:49" ht="12.9" customHeight="1">
      <c r="A17" s="64" t="s">
        <v>282</v>
      </c>
      <c r="B17" s="64" t="s">
        <v>283</v>
      </c>
      <c r="C17" s="16">
        <v>-5813</v>
      </c>
      <c r="D17" s="10">
        <v>-21530</v>
      </c>
      <c r="E17" s="16">
        <v>-765</v>
      </c>
      <c r="F17" s="10">
        <v>-2120</v>
      </c>
      <c r="G17" s="16">
        <v>-4604</v>
      </c>
      <c r="H17" s="10">
        <v>-18458</v>
      </c>
      <c r="I17" s="16">
        <v>-13039</v>
      </c>
      <c r="J17" s="10">
        <v>-15964</v>
      </c>
      <c r="K17" s="16">
        <v>-15595</v>
      </c>
      <c r="L17" s="10">
        <v>-17066</v>
      </c>
      <c r="M17" s="16">
        <v>-22202</v>
      </c>
      <c r="N17" s="10">
        <v>-31052</v>
      </c>
      <c r="O17" s="16">
        <v>-20297</v>
      </c>
      <c r="P17" s="10">
        <v>-25884</v>
      </c>
      <c r="Q17" s="16">
        <v>-35837</v>
      </c>
      <c r="R17" s="10">
        <v>-59789</v>
      </c>
      <c r="S17" s="16">
        <v>-20944</v>
      </c>
      <c r="T17" s="10">
        <v>-27057</v>
      </c>
      <c r="U17" s="16">
        <v>-76931</v>
      </c>
      <c r="V17" s="10">
        <v>-220673</v>
      </c>
      <c r="W17" s="16">
        <v>-34194</v>
      </c>
      <c r="X17" s="10">
        <v>-124454</v>
      </c>
      <c r="Y17" s="16">
        <v>-20573</v>
      </c>
      <c r="Z17" s="10">
        <v>-61225</v>
      </c>
      <c r="AA17" s="16">
        <v>-22624</v>
      </c>
      <c r="AB17" s="10">
        <v>-24243</v>
      </c>
      <c r="AC17" s="16">
        <v>-41423</v>
      </c>
      <c r="AD17" s="10">
        <v>-80032</v>
      </c>
      <c r="AE17" s="16">
        <v>-29621</v>
      </c>
      <c r="AF17" s="10">
        <v>-20470</v>
      </c>
      <c r="AG17" s="16">
        <v>-27469</v>
      </c>
      <c r="AH17" s="10">
        <v>-51650</v>
      </c>
      <c r="AI17" s="16">
        <v>-27697</v>
      </c>
      <c r="AJ17" s="10">
        <v>-58398</v>
      </c>
      <c r="AK17" s="16">
        <v>-63894</v>
      </c>
      <c r="AL17" s="10">
        <v>-52730</v>
      </c>
      <c r="AM17" s="16">
        <v>-28875</v>
      </c>
      <c r="AN17" s="10">
        <v>-56976</v>
      </c>
      <c r="AO17" s="16">
        <v>-19332</v>
      </c>
      <c r="AP17" s="10">
        <v>-57481</v>
      </c>
      <c r="AQ17" s="16">
        <v>-37418</v>
      </c>
      <c r="AR17" s="10">
        <v>-52101</v>
      </c>
      <c r="AS17" s="16">
        <v>-47637</v>
      </c>
      <c r="AT17" s="10">
        <v>-48210</v>
      </c>
      <c r="AU17" s="16">
        <v>-49879</v>
      </c>
      <c r="AV17" s="10">
        <v>-78338</v>
      </c>
      <c r="AW17" s="138"/>
    </row>
    <row r="18" spans="1:49" ht="12.9" customHeight="1">
      <c r="A18" s="63" t="s">
        <v>284</v>
      </c>
      <c r="B18" s="63" t="s">
        <v>285</v>
      </c>
      <c r="C18" s="20">
        <f t="shared" ref="C18:R18" si="28">SUM(C16:C17)</f>
        <v>13413</v>
      </c>
      <c r="D18" s="20">
        <f t="shared" si="28"/>
        <v>10291</v>
      </c>
      <c r="E18" s="20">
        <f t="shared" si="28"/>
        <v>16378</v>
      </c>
      <c r="F18" s="20">
        <f t="shared" si="28"/>
        <v>11574</v>
      </c>
      <c r="G18" s="20">
        <f t="shared" si="28"/>
        <v>10611</v>
      </c>
      <c r="H18" s="20">
        <f t="shared" si="28"/>
        <v>47</v>
      </c>
      <c r="I18" s="20">
        <f t="shared" si="28"/>
        <v>3303</v>
      </c>
      <c r="J18" s="20">
        <f t="shared" si="28"/>
        <v>47058</v>
      </c>
      <c r="K18" s="20">
        <f t="shared" si="28"/>
        <v>16724</v>
      </c>
      <c r="L18" s="20">
        <f t="shared" si="28"/>
        <v>10989</v>
      </c>
      <c r="M18" s="20">
        <f t="shared" si="28"/>
        <v>5433</v>
      </c>
      <c r="N18" s="20">
        <f t="shared" si="28"/>
        <v>-6665</v>
      </c>
      <c r="O18" s="20">
        <f t="shared" si="28"/>
        <v>28658</v>
      </c>
      <c r="P18" s="20">
        <f t="shared" si="28"/>
        <v>-166</v>
      </c>
      <c r="Q18" s="20">
        <f t="shared" si="28"/>
        <v>-15950</v>
      </c>
      <c r="R18" s="20">
        <f t="shared" si="28"/>
        <v>-27304</v>
      </c>
      <c r="S18" s="17">
        <v>12493</v>
      </c>
      <c r="T18" s="20">
        <f>SUM(T16:T17)</f>
        <v>3726</v>
      </c>
      <c r="U18" s="17">
        <f>U16+U17</f>
        <v>-40524</v>
      </c>
      <c r="V18" s="17">
        <f>V16+V17</f>
        <v>-177834</v>
      </c>
      <c r="W18" s="17">
        <f>SUM(W16:W17)</f>
        <v>7421</v>
      </c>
      <c r="X18" s="20">
        <f>SUM(X16:X17)</f>
        <v>-97853</v>
      </c>
      <c r="Y18" s="17">
        <v>10865</v>
      </c>
      <c r="Z18" s="20">
        <f t="shared" ref="Z18:AE18" si="29">SUM(Z16:Z17)</f>
        <v>-23840</v>
      </c>
      <c r="AA18" s="17">
        <f t="shared" si="29"/>
        <v>24463</v>
      </c>
      <c r="AB18" s="20">
        <f t="shared" si="29"/>
        <v>5923</v>
      </c>
      <c r="AC18" s="17">
        <f t="shared" si="29"/>
        <v>-6531</v>
      </c>
      <c r="AD18" s="20">
        <f t="shared" si="29"/>
        <v>-44690</v>
      </c>
      <c r="AE18" s="17">
        <f t="shared" si="29"/>
        <v>1915</v>
      </c>
      <c r="AF18" s="20">
        <f t="shared" ref="AF18:AH18" si="30">SUM(AF16:AF17)</f>
        <v>9986</v>
      </c>
      <c r="AG18" s="17">
        <f>SUM(AG16:AG17)</f>
        <v>-2806</v>
      </c>
      <c r="AH18" s="20">
        <f t="shared" si="30"/>
        <v>-18593</v>
      </c>
      <c r="AI18" s="17">
        <f t="shared" ref="AI18:AJ18" si="31">SUM(AI16:AI17)</f>
        <v>1006</v>
      </c>
      <c r="AJ18" s="20">
        <f t="shared" si="31"/>
        <v>-26842</v>
      </c>
      <c r="AK18" s="17">
        <f t="shared" ref="AK18:AL18" si="32">SUM(AK16:AK17)</f>
        <v>-32251</v>
      </c>
      <c r="AL18" s="20">
        <f t="shared" si="32"/>
        <v>-15813</v>
      </c>
      <c r="AM18" s="17">
        <f t="shared" ref="AM18:AN18" si="33">SUM(AM16:AM17)</f>
        <v>1077</v>
      </c>
      <c r="AN18" s="20">
        <f t="shared" si="33"/>
        <v>-29810</v>
      </c>
      <c r="AO18" s="17">
        <f t="shared" ref="AO18:AQ18" si="34">SUM(AO16:AO17)</f>
        <v>6228</v>
      </c>
      <c r="AP18" s="20">
        <f>SUM(AP16:AP17)</f>
        <v>-29975</v>
      </c>
      <c r="AQ18" s="17">
        <f t="shared" si="34"/>
        <v>-12921</v>
      </c>
      <c r="AR18" s="20">
        <f>SUM(AR16:AR17)</f>
        <v>-21711</v>
      </c>
      <c r="AS18" s="17">
        <f t="shared" ref="AS18" si="35">SUM(AS16:AS17)</f>
        <v>-23775</v>
      </c>
      <c r="AT18" s="20">
        <f>SUM(AT16:AT17)</f>
        <v>-21634</v>
      </c>
      <c r="AU18" s="17">
        <f t="shared" ref="AU18" si="36">SUM(AU16:AU17)</f>
        <v>-8639</v>
      </c>
      <c r="AV18" s="20">
        <f>SUM(AV16:AV17)</f>
        <v>-56373</v>
      </c>
      <c r="AW18" s="136"/>
    </row>
    <row r="19" spans="1:49" ht="12.9" customHeight="1">
      <c r="A19" s="64" t="s">
        <v>286</v>
      </c>
      <c r="B19" s="64" t="s">
        <v>287</v>
      </c>
      <c r="C19" s="16">
        <v>0</v>
      </c>
      <c r="D19" s="10">
        <v>0</v>
      </c>
      <c r="E19" s="16">
        <v>0</v>
      </c>
      <c r="F19" s="10">
        <v>0</v>
      </c>
      <c r="G19" s="16">
        <v>0</v>
      </c>
      <c r="H19" s="10">
        <v>0</v>
      </c>
      <c r="I19" s="16">
        <v>0</v>
      </c>
      <c r="J19" s="10">
        <v>465005</v>
      </c>
      <c r="K19" s="16">
        <v>0</v>
      </c>
      <c r="L19" s="10">
        <v>0</v>
      </c>
      <c r="M19" s="16">
        <v>0</v>
      </c>
      <c r="N19" s="10">
        <v>0</v>
      </c>
      <c r="O19" s="16">
        <v>0</v>
      </c>
      <c r="P19" s="10">
        <v>0</v>
      </c>
      <c r="Q19" s="16">
        <v>0</v>
      </c>
      <c r="R19" s="10">
        <v>0</v>
      </c>
      <c r="S19" s="16">
        <v>0</v>
      </c>
      <c r="T19" s="10">
        <v>0</v>
      </c>
      <c r="U19" s="16">
        <v>0</v>
      </c>
      <c r="V19" s="10">
        <v>0</v>
      </c>
      <c r="W19" s="16">
        <v>0</v>
      </c>
      <c r="X19" s="10">
        <v>0</v>
      </c>
      <c r="Y19" s="16">
        <v>0</v>
      </c>
      <c r="Z19" s="10">
        <v>0</v>
      </c>
      <c r="AA19" s="16">
        <v>0</v>
      </c>
      <c r="AB19" s="10">
        <v>0</v>
      </c>
      <c r="AC19" s="16">
        <v>0</v>
      </c>
      <c r="AD19" s="10">
        <v>0</v>
      </c>
      <c r="AE19" s="16">
        <v>0</v>
      </c>
      <c r="AF19" s="10">
        <v>0</v>
      </c>
      <c r="AG19" s="16">
        <v>0</v>
      </c>
      <c r="AH19" s="10">
        <v>0</v>
      </c>
      <c r="AI19" s="16">
        <v>0</v>
      </c>
      <c r="AJ19" s="10">
        <v>0</v>
      </c>
      <c r="AK19" s="16">
        <v>0</v>
      </c>
      <c r="AL19" s="10">
        <v>0</v>
      </c>
      <c r="AM19" s="16">
        <v>0</v>
      </c>
      <c r="AN19" s="10">
        <v>0</v>
      </c>
      <c r="AO19" s="16">
        <v>0</v>
      </c>
      <c r="AP19" s="10">
        <v>0</v>
      </c>
      <c r="AQ19" s="16">
        <v>0</v>
      </c>
      <c r="AR19" s="10">
        <v>0</v>
      </c>
      <c r="AS19" s="16">
        <v>0</v>
      </c>
      <c r="AT19" s="10">
        <v>0</v>
      </c>
      <c r="AU19" s="16">
        <v>0</v>
      </c>
      <c r="AV19" s="10">
        <v>0</v>
      </c>
      <c r="AW19" s="136"/>
    </row>
    <row r="20" spans="1:49" ht="12.9" customHeight="1">
      <c r="A20" s="64" t="s">
        <v>288</v>
      </c>
      <c r="B20" s="64" t="s">
        <v>289</v>
      </c>
      <c r="C20" s="16">
        <v>-257858</v>
      </c>
      <c r="D20" s="10">
        <v>-262534</v>
      </c>
      <c r="E20" s="16">
        <v>-262421</v>
      </c>
      <c r="F20" s="10">
        <v>-325079</v>
      </c>
      <c r="G20" s="16">
        <v>-276614</v>
      </c>
      <c r="H20" s="10">
        <v>-287215</v>
      </c>
      <c r="I20" s="16">
        <v>-297109</v>
      </c>
      <c r="J20" s="10">
        <v>-705622</v>
      </c>
      <c r="K20" s="16">
        <v>-498903</v>
      </c>
      <c r="L20" s="10">
        <v>-503156</v>
      </c>
      <c r="M20" s="16">
        <v>-401139</v>
      </c>
      <c r="N20" s="10">
        <v>-450379</v>
      </c>
      <c r="O20" s="16">
        <v>-456093</v>
      </c>
      <c r="P20" s="10">
        <v>-430160</v>
      </c>
      <c r="Q20" s="16">
        <v>-411309</v>
      </c>
      <c r="R20" s="10">
        <v>-407441</v>
      </c>
      <c r="S20" s="16">
        <v>-512397</v>
      </c>
      <c r="T20" s="10">
        <v>-393558</v>
      </c>
      <c r="U20" s="16">
        <v>-371987</v>
      </c>
      <c r="V20" s="10">
        <v>-352162</v>
      </c>
      <c r="W20" s="16">
        <v>-481591</v>
      </c>
      <c r="X20" s="10">
        <v>-394980</v>
      </c>
      <c r="Y20" s="16">
        <v>-407800</v>
      </c>
      <c r="Z20" s="10">
        <v>-380160</v>
      </c>
      <c r="AA20" s="16">
        <v>-417941</v>
      </c>
      <c r="AB20" s="10">
        <v>-379330</v>
      </c>
      <c r="AC20" s="16">
        <v>-393872</v>
      </c>
      <c r="AD20" s="10">
        <v>-391401</v>
      </c>
      <c r="AE20" s="16">
        <v>-493014</v>
      </c>
      <c r="AF20" s="10">
        <v>-591445</v>
      </c>
      <c r="AG20" s="16">
        <v>-456351</v>
      </c>
      <c r="AH20" s="10">
        <v>-456698</v>
      </c>
      <c r="AI20" s="16">
        <v>-505454</v>
      </c>
      <c r="AJ20" s="10">
        <v>-462515</v>
      </c>
      <c r="AK20" s="16">
        <v>-447653</v>
      </c>
      <c r="AL20" s="10">
        <v>-561577</v>
      </c>
      <c r="AM20" s="16">
        <v>-545328</v>
      </c>
      <c r="AN20" s="10">
        <v>-513865</v>
      </c>
      <c r="AO20" s="16">
        <v>-472537</v>
      </c>
      <c r="AP20" s="10">
        <v>-585917</v>
      </c>
      <c r="AQ20" s="16">
        <v>-615800</v>
      </c>
      <c r="AR20" s="10">
        <v>-549605</v>
      </c>
      <c r="AS20" s="16">
        <v>-564808</v>
      </c>
      <c r="AT20" s="10">
        <v>-565215</v>
      </c>
      <c r="AU20" s="16">
        <v>-630858</v>
      </c>
      <c r="AV20" s="10">
        <v>-550754</v>
      </c>
      <c r="AW20" s="136"/>
    </row>
    <row r="21" spans="1:49" ht="12.9" customHeight="1">
      <c r="A21" s="64" t="s">
        <v>290</v>
      </c>
      <c r="B21" s="64" t="s">
        <v>291</v>
      </c>
      <c r="C21" s="16">
        <v>-142455</v>
      </c>
      <c r="D21" s="10">
        <v>-153552</v>
      </c>
      <c r="E21" s="16">
        <v>-173557</v>
      </c>
      <c r="F21" s="10">
        <v>-190181</v>
      </c>
      <c r="G21" s="16">
        <v>-172293</v>
      </c>
      <c r="H21" s="10">
        <v>-164322</v>
      </c>
      <c r="I21" s="16">
        <v>-196637</v>
      </c>
      <c r="J21" s="10">
        <v>-243920</v>
      </c>
      <c r="K21" s="16">
        <v>-207995</v>
      </c>
      <c r="L21" s="10">
        <v>-248717</v>
      </c>
      <c r="M21" s="16">
        <v>-207353</v>
      </c>
      <c r="N21" s="10">
        <v>-225144</v>
      </c>
      <c r="O21" s="16">
        <v>-242992</v>
      </c>
      <c r="P21" s="10">
        <v>-237598</v>
      </c>
      <c r="Q21" s="16">
        <v>-272157</v>
      </c>
      <c r="R21" s="10">
        <v>-295071</v>
      </c>
      <c r="S21" s="16">
        <v>-272962</v>
      </c>
      <c r="T21" s="10">
        <v>-502540</v>
      </c>
      <c r="U21" s="16">
        <v>-324781</v>
      </c>
      <c r="V21" s="10">
        <v>-336875</v>
      </c>
      <c r="W21" s="16">
        <v>-296153</v>
      </c>
      <c r="X21" s="10">
        <v>-915146</v>
      </c>
      <c r="Y21" s="16">
        <v>-289343</v>
      </c>
      <c r="Z21" s="10">
        <v>-232829</v>
      </c>
      <c r="AA21" s="16">
        <v>-243485</v>
      </c>
      <c r="AB21" s="10">
        <v>-264980</v>
      </c>
      <c r="AC21" s="16">
        <v>-251729</v>
      </c>
      <c r="AD21" s="10">
        <v>-246469</v>
      </c>
      <c r="AE21" s="16">
        <v>-208556</v>
      </c>
      <c r="AF21" s="10">
        <v>-229937</v>
      </c>
      <c r="AG21" s="16">
        <v>-262792</v>
      </c>
      <c r="AH21" s="10">
        <v>-248480</v>
      </c>
      <c r="AI21" s="16">
        <v>-247141</v>
      </c>
      <c r="AJ21" s="10">
        <v>-147672</v>
      </c>
      <c r="AK21" s="16">
        <v>-154564</v>
      </c>
      <c r="AL21" s="10">
        <v>-75915</v>
      </c>
      <c r="AM21" s="16">
        <v>-111243</v>
      </c>
      <c r="AN21" s="10">
        <v>-38918</v>
      </c>
      <c r="AO21" s="16">
        <v>-154598</v>
      </c>
      <c r="AP21" s="10">
        <v>-99003</v>
      </c>
      <c r="AQ21" s="16">
        <v>-119933</v>
      </c>
      <c r="AR21" s="10">
        <v>-33866</v>
      </c>
      <c r="AS21" s="16">
        <v>-123834</v>
      </c>
      <c r="AT21" s="10">
        <v>-50465</v>
      </c>
      <c r="AU21" s="16">
        <v>-115273</v>
      </c>
      <c r="AV21" s="10">
        <v>-131994</v>
      </c>
      <c r="AW21" s="136"/>
    </row>
    <row r="22" spans="1:49" ht="12.9" customHeight="1">
      <c r="A22" s="64" t="s">
        <v>292</v>
      </c>
      <c r="B22" s="64" t="s">
        <v>293</v>
      </c>
      <c r="C22" s="16">
        <v>-2201</v>
      </c>
      <c r="D22" s="10">
        <v>-5931</v>
      </c>
      <c r="E22" s="16">
        <v>470</v>
      </c>
      <c r="F22" s="10">
        <v>-4706</v>
      </c>
      <c r="G22" s="16">
        <v>-3452</v>
      </c>
      <c r="H22" s="10">
        <v>-8790</v>
      </c>
      <c r="I22" s="16">
        <v>-2369</v>
      </c>
      <c r="J22" s="10">
        <v>-8104</v>
      </c>
      <c r="K22" s="16">
        <v>-3621</v>
      </c>
      <c r="L22" s="10">
        <v>-7366</v>
      </c>
      <c r="M22" s="16">
        <v>-4606</v>
      </c>
      <c r="N22" s="10">
        <v>-10128</v>
      </c>
      <c r="O22" s="16">
        <v>-1756</v>
      </c>
      <c r="P22" s="10">
        <v>-477</v>
      </c>
      <c r="Q22" s="16">
        <v>-1033</v>
      </c>
      <c r="R22" s="10">
        <v>-2985</v>
      </c>
      <c r="S22" s="16">
        <v>-1644</v>
      </c>
      <c r="T22" s="10">
        <v>-105</v>
      </c>
      <c r="U22" s="16">
        <v>-7</v>
      </c>
      <c r="V22" s="10">
        <v>-4190</v>
      </c>
      <c r="W22" s="16">
        <v>1307</v>
      </c>
      <c r="X22" s="10">
        <v>-69897</v>
      </c>
      <c r="Y22" s="16">
        <v>-1802</v>
      </c>
      <c r="Z22" s="10">
        <v>-62430</v>
      </c>
      <c r="AA22" s="16">
        <v>-477</v>
      </c>
      <c r="AB22" s="10">
        <v>-1399</v>
      </c>
      <c r="AC22" s="16">
        <v>-1330</v>
      </c>
      <c r="AD22" s="10">
        <v>-7276</v>
      </c>
      <c r="AE22" s="16">
        <v>-30901</v>
      </c>
      <c r="AF22" s="10">
        <v>-9322</v>
      </c>
      <c r="AG22" s="16">
        <v>-975</v>
      </c>
      <c r="AH22" s="10">
        <v>-11193</v>
      </c>
      <c r="AI22" s="16">
        <v>-248</v>
      </c>
      <c r="AJ22" s="10">
        <v>-2951</v>
      </c>
      <c r="AK22" s="16">
        <v>-409</v>
      </c>
      <c r="AL22" s="10">
        <v>-1304</v>
      </c>
      <c r="AM22" s="16">
        <v>-102</v>
      </c>
      <c r="AN22" s="10">
        <v>-1219</v>
      </c>
      <c r="AO22" s="16">
        <v>-82</v>
      </c>
      <c r="AP22" s="10">
        <v>-326</v>
      </c>
      <c r="AQ22" s="16">
        <v>-128</v>
      </c>
      <c r="AR22" s="10">
        <v>-633</v>
      </c>
      <c r="AS22" s="16">
        <v>-558</v>
      </c>
      <c r="AT22" s="10">
        <v>-12609</v>
      </c>
      <c r="AU22" s="16">
        <v>-672</v>
      </c>
      <c r="AV22" s="10">
        <v>-160</v>
      </c>
      <c r="AW22" s="136"/>
    </row>
    <row r="23" spans="1:49" ht="12.9" customHeight="1">
      <c r="A23" s="64" t="s">
        <v>294</v>
      </c>
      <c r="B23" s="64" t="s">
        <v>295</v>
      </c>
      <c r="C23" s="16"/>
      <c r="D23" s="10"/>
      <c r="E23" s="16"/>
      <c r="F23" s="10"/>
      <c r="G23" s="16"/>
      <c r="H23" s="10"/>
      <c r="I23" s="16"/>
      <c r="J23" s="10"/>
      <c r="K23" s="16"/>
      <c r="L23" s="10"/>
      <c r="M23" s="16"/>
      <c r="N23" s="10"/>
      <c r="O23" s="16"/>
      <c r="P23" s="10"/>
      <c r="Q23" s="16"/>
      <c r="R23" s="10"/>
      <c r="S23" s="16"/>
      <c r="T23" s="10"/>
      <c r="U23" s="16"/>
      <c r="V23" s="10"/>
      <c r="W23" s="16"/>
      <c r="X23" s="10"/>
      <c r="Y23" s="16"/>
      <c r="Z23" s="10">
        <v>-311</v>
      </c>
      <c r="AA23" s="16"/>
      <c r="AB23" s="10"/>
      <c r="AC23" s="16"/>
      <c r="AD23" s="10">
        <v>-21386</v>
      </c>
      <c r="AE23" s="16">
        <v>-23197</v>
      </c>
      <c r="AF23" s="10">
        <v>-1241</v>
      </c>
      <c r="AG23" s="16">
        <v>-15124</v>
      </c>
      <c r="AH23" s="10">
        <v>-43606</v>
      </c>
      <c r="AI23" s="16">
        <v>-506</v>
      </c>
      <c r="AJ23" s="10">
        <v>-2280</v>
      </c>
      <c r="AK23" s="16">
        <v>-5389</v>
      </c>
      <c r="AL23" s="10">
        <v>-45808</v>
      </c>
      <c r="AM23" s="16">
        <v>-1794</v>
      </c>
      <c r="AN23" s="10">
        <v>-25896</v>
      </c>
      <c r="AO23" s="16">
        <v>-13463</v>
      </c>
      <c r="AP23" s="10">
        <v>-18202</v>
      </c>
      <c r="AQ23" s="16">
        <v>-15894</v>
      </c>
      <c r="AR23" s="10">
        <v>-43675</v>
      </c>
      <c r="AS23" s="16">
        <v>-41404</v>
      </c>
      <c r="AT23" s="10">
        <v>-50146</v>
      </c>
      <c r="AU23" s="16">
        <v>-36656</v>
      </c>
      <c r="AV23" s="10">
        <v>-12676</v>
      </c>
      <c r="AW23" s="138"/>
    </row>
    <row r="24" spans="1:49" ht="12.9" customHeight="1">
      <c r="A24" s="64" t="s">
        <v>296</v>
      </c>
      <c r="B24" s="64" t="s">
        <v>297</v>
      </c>
      <c r="C24" s="16">
        <v>0</v>
      </c>
      <c r="D24" s="10">
        <v>0</v>
      </c>
      <c r="E24" s="16">
        <v>0</v>
      </c>
      <c r="F24" s="10">
        <v>0</v>
      </c>
      <c r="G24" s="16">
        <v>-20673</v>
      </c>
      <c r="H24" s="10">
        <v>-32257</v>
      </c>
      <c r="I24" s="16">
        <v>-34680</v>
      </c>
      <c r="J24" s="10">
        <v>-43283</v>
      </c>
      <c r="K24" s="16">
        <v>-49527</v>
      </c>
      <c r="L24" s="10">
        <v>-49201</v>
      </c>
      <c r="M24" s="16">
        <v>-50647</v>
      </c>
      <c r="N24" s="10">
        <v>-51142</v>
      </c>
      <c r="O24" s="16">
        <v>-49890</v>
      </c>
      <c r="P24" s="10">
        <v>-53011</v>
      </c>
      <c r="Q24" s="16">
        <v>-52270</v>
      </c>
      <c r="R24" s="10">
        <v>-53015</v>
      </c>
      <c r="S24" s="16">
        <v>-54232</v>
      </c>
      <c r="T24" s="10">
        <v>-55969</v>
      </c>
      <c r="U24" s="16">
        <v>-59005</v>
      </c>
      <c r="V24" s="10">
        <v>-56768</v>
      </c>
      <c r="W24" s="16">
        <v>-54118</v>
      </c>
      <c r="X24" s="10">
        <v>-55771</v>
      </c>
      <c r="Y24" s="16">
        <v>-55329</v>
      </c>
      <c r="Z24" s="10">
        <v>-55585</v>
      </c>
      <c r="AA24" s="16">
        <v>-58615</v>
      </c>
      <c r="AB24" s="10">
        <v>-57654</v>
      </c>
      <c r="AC24" s="16">
        <v>-58031</v>
      </c>
      <c r="AD24" s="10">
        <v>-62535</v>
      </c>
      <c r="AE24" s="16">
        <v>-64115</v>
      </c>
      <c r="AF24" s="10">
        <v>-65966</v>
      </c>
      <c r="AG24" s="16">
        <v>-66995</v>
      </c>
      <c r="AH24" s="10">
        <v>-65647</v>
      </c>
      <c r="AI24" s="16">
        <v>-65987</v>
      </c>
      <c r="AJ24" s="10">
        <v>-65128</v>
      </c>
      <c r="AK24" s="16">
        <v>-64997</v>
      </c>
      <c r="AL24" s="10">
        <v>-67641</v>
      </c>
      <c r="AM24" s="16">
        <v>-71198</v>
      </c>
      <c r="AN24" s="10">
        <v>-68530</v>
      </c>
      <c r="AO24" s="16">
        <v>-69782</v>
      </c>
      <c r="AP24" s="10">
        <v>-70157</v>
      </c>
      <c r="AQ24" s="16">
        <v>-71506</v>
      </c>
      <c r="AR24" s="10">
        <v>-68067</v>
      </c>
      <c r="AS24" s="16">
        <v>-73994</v>
      </c>
      <c r="AT24" s="10">
        <v>-72310</v>
      </c>
      <c r="AU24" s="16">
        <v>-73897</v>
      </c>
      <c r="AV24" s="10">
        <v>-71983</v>
      </c>
      <c r="AW24" s="136"/>
    </row>
    <row r="25" spans="1:49" ht="12.9" customHeight="1">
      <c r="A25" s="63" t="s">
        <v>298</v>
      </c>
      <c r="B25" s="63" t="s">
        <v>299</v>
      </c>
      <c r="C25" s="20">
        <f t="shared" ref="C25:I25" si="37">C6+C9+C10+C18+C20+C21+C24+C11+C12+C22</f>
        <v>117226</v>
      </c>
      <c r="D25" s="20">
        <f t="shared" si="37"/>
        <v>102973</v>
      </c>
      <c r="E25" s="20">
        <f t="shared" si="37"/>
        <v>114900</v>
      </c>
      <c r="F25" s="20">
        <f t="shared" si="37"/>
        <v>50909</v>
      </c>
      <c r="G25" s="20">
        <f t="shared" si="37"/>
        <v>106261</v>
      </c>
      <c r="H25" s="20">
        <f t="shared" si="37"/>
        <v>110803</v>
      </c>
      <c r="I25" s="20">
        <f t="shared" si="37"/>
        <v>117587</v>
      </c>
      <c r="J25" s="20">
        <f>J6+J9+J10+J18+J20+J21+J24+J11+J12+J22+J19</f>
        <v>313712</v>
      </c>
      <c r="K25" s="20">
        <f>K6+K9+K10+K18+K20+K21+K24+K11+K12+K22</f>
        <v>96735</v>
      </c>
      <c r="L25" s="20">
        <f>L6+L9+L10+L18+L20+L21+L24+L11+L12+L22</f>
        <v>128201</v>
      </c>
      <c r="M25" s="20">
        <f>M6+M9+M10+M18+M20+M21+M24+M11+M12+M22</f>
        <v>256849</v>
      </c>
      <c r="N25" s="20">
        <f>N6+N9+N10+N18+N20+N21+N24+N11+N12+N22</f>
        <v>207336</v>
      </c>
      <c r="O25" s="20">
        <f t="shared" ref="O25:Y25" si="38">O6+O9+O10+O18+O20+O21+O24+O11+O13+O22</f>
        <v>213988</v>
      </c>
      <c r="P25" s="20">
        <f t="shared" si="38"/>
        <v>276842</v>
      </c>
      <c r="Q25" s="20">
        <f t="shared" si="38"/>
        <v>244958</v>
      </c>
      <c r="R25" s="20">
        <f t="shared" si="38"/>
        <v>252503</v>
      </c>
      <c r="S25" s="20">
        <f t="shared" si="38"/>
        <v>184910</v>
      </c>
      <c r="T25" s="20">
        <f t="shared" si="38"/>
        <v>52755</v>
      </c>
      <c r="U25" s="20">
        <f t="shared" si="38"/>
        <v>199271</v>
      </c>
      <c r="V25" s="20">
        <f t="shared" si="38"/>
        <v>52735</v>
      </c>
      <c r="W25" s="20">
        <f t="shared" si="38"/>
        <v>119635</v>
      </c>
      <c r="X25" s="20">
        <f t="shared" si="38"/>
        <v>-644614</v>
      </c>
      <c r="Y25" s="20">
        <f t="shared" si="38"/>
        <v>138396</v>
      </c>
      <c r="Z25" s="20">
        <f t="shared" ref="Z25:AC25" si="39">Z6+Z9+Z10+Z18+Z20+Z21+Z24+Z11+Z13+Z22+Z23</f>
        <v>180133</v>
      </c>
      <c r="AA25" s="20">
        <f t="shared" si="39"/>
        <v>170844</v>
      </c>
      <c r="AB25" s="20">
        <f t="shared" si="39"/>
        <v>189326</v>
      </c>
      <c r="AC25" s="20">
        <f t="shared" si="39"/>
        <v>213295</v>
      </c>
      <c r="AD25" s="20">
        <f>AD6+AD9+AD10+AD18+AD20+AD21+AD24+AD11+AD13+AD22+AD23</f>
        <v>205746</v>
      </c>
      <c r="AE25" s="20">
        <f t="shared" ref="AE25:AG25" si="40">AE6+AE9+AE10+AE18+AE20+AE21+AE24+AE11+AE13+AE22+AE23</f>
        <v>273384</v>
      </c>
      <c r="AF25" s="20">
        <f>AF6+AF9+AF10+AF18+AF20+AF21+AF24+AF11+AF13+AF22+AF23</f>
        <v>301881</v>
      </c>
      <c r="AG25" s="20">
        <f t="shared" si="40"/>
        <v>-35701</v>
      </c>
      <c r="AH25" s="20">
        <f t="shared" ref="AH25:AM25" si="41">AH6+AH9+AH10+AH18+AH20+AH21+AH24+AH11+AH13+AH22+AH23</f>
        <v>496460</v>
      </c>
      <c r="AI25" s="20">
        <f t="shared" si="41"/>
        <v>508875</v>
      </c>
      <c r="AJ25" s="20">
        <f t="shared" si="41"/>
        <v>677495</v>
      </c>
      <c r="AK25" s="20">
        <f t="shared" si="41"/>
        <v>740342</v>
      </c>
      <c r="AL25" s="20">
        <f t="shared" si="41"/>
        <v>780343</v>
      </c>
      <c r="AM25" s="20">
        <f t="shared" si="41"/>
        <v>768758</v>
      </c>
      <c r="AN25" s="20">
        <f t="shared" ref="AN25:AO25" si="42">AN6+AN9+AN10+AN18+AN20+AN21+AN24+AN11+AN13+AN22+AN23</f>
        <v>791548</v>
      </c>
      <c r="AO25" s="20">
        <f t="shared" si="42"/>
        <v>866239</v>
      </c>
      <c r="AP25" s="20">
        <f t="shared" ref="AP25:AQ25" si="43">AP6+AP9+AP10+AP18+AP20+AP21+AP24+AP11+AP13+AP22+AP23</f>
        <v>771332</v>
      </c>
      <c r="AQ25" s="20">
        <f t="shared" si="43"/>
        <v>642227</v>
      </c>
      <c r="AR25" s="20">
        <f t="shared" ref="AR25:AS25" si="44">AR6+AR9+AR10+AR18+AR20+AR21+AR24+AR11+AR13+AR22+AR23</f>
        <v>827942</v>
      </c>
      <c r="AS25" s="20">
        <f t="shared" si="44"/>
        <v>726703</v>
      </c>
      <c r="AT25" s="20">
        <f t="shared" ref="AT25:AU25" si="45">AT6+AT9+AT10+AT18+AT20+AT21+AT24+AT11+AT13+AT22+AT23</f>
        <v>739523</v>
      </c>
      <c r="AU25" s="20">
        <f t="shared" si="45"/>
        <v>640724</v>
      </c>
      <c r="AV25" s="20">
        <f t="shared" ref="AV25" si="46">AV6+AV9+AV10+AV18+AV20+AV21+AV24+AV11+AV13+AV22+AV23</f>
        <v>598013</v>
      </c>
      <c r="AW25" s="138"/>
    </row>
    <row r="26" spans="1:49" ht="12.9" customHeight="1">
      <c r="A26" s="91" t="s">
        <v>300</v>
      </c>
      <c r="B26" s="91" t="s">
        <v>301</v>
      </c>
      <c r="C26" s="21">
        <v>-25747</v>
      </c>
      <c r="D26" s="21">
        <v>-15770</v>
      </c>
      <c r="E26" s="21">
        <v>-24012</v>
      </c>
      <c r="F26" s="21">
        <v>-11504</v>
      </c>
      <c r="G26" s="21">
        <v>-26159</v>
      </c>
      <c r="H26" s="21">
        <v>-29169</v>
      </c>
      <c r="I26" s="21">
        <v>-30650</v>
      </c>
      <c r="J26" s="21">
        <v>12641</v>
      </c>
      <c r="K26" s="21">
        <v>-34566</v>
      </c>
      <c r="L26" s="21">
        <v>-28411</v>
      </c>
      <c r="M26" s="21">
        <v>-78584</v>
      </c>
      <c r="N26" s="21">
        <v>-75990</v>
      </c>
      <c r="O26" s="21">
        <v>-56653</v>
      </c>
      <c r="P26" s="21">
        <v>-77011</v>
      </c>
      <c r="Q26" s="21">
        <v>-68141</v>
      </c>
      <c r="R26" s="21">
        <f>-70240-2873</f>
        <v>-73113</v>
      </c>
      <c r="S26" s="21">
        <v>-81421</v>
      </c>
      <c r="T26" s="21">
        <v>-62167</v>
      </c>
      <c r="U26" s="21">
        <v>-56672</v>
      </c>
      <c r="V26" s="21">
        <v>-41131</v>
      </c>
      <c r="W26" s="21">
        <v>-47504</v>
      </c>
      <c r="X26" s="21">
        <v>62168</v>
      </c>
      <c r="Y26" s="21">
        <v>-47735</v>
      </c>
      <c r="Z26" s="21">
        <v>-71712</v>
      </c>
      <c r="AA26" s="21">
        <v>-62750</v>
      </c>
      <c r="AB26" s="21">
        <v>-65515</v>
      </c>
      <c r="AC26" s="21">
        <v>-62913</v>
      </c>
      <c r="AD26" s="10">
        <v>-106108</v>
      </c>
      <c r="AE26" s="21">
        <v>-104214</v>
      </c>
      <c r="AF26" s="10">
        <v>-85667</v>
      </c>
      <c r="AG26" s="21">
        <v>-26860</v>
      </c>
      <c r="AH26" s="10">
        <v>-136172</v>
      </c>
      <c r="AI26" s="21">
        <v>-143091</v>
      </c>
      <c r="AJ26" s="10">
        <v>-171428</v>
      </c>
      <c r="AK26" s="21">
        <v>-168781</v>
      </c>
      <c r="AL26" s="10">
        <v>-193630</v>
      </c>
      <c r="AM26" s="21">
        <v>-190633</v>
      </c>
      <c r="AN26" s="10">
        <v>-205636</v>
      </c>
      <c r="AO26" s="21">
        <v>-200383</v>
      </c>
      <c r="AP26" s="10">
        <v>-156203</v>
      </c>
      <c r="AQ26" s="21">
        <v>-165913</v>
      </c>
      <c r="AR26" s="10">
        <v>-187716</v>
      </c>
      <c r="AS26" s="21">
        <v>-163883</v>
      </c>
      <c r="AT26" s="10">
        <v>-51835</v>
      </c>
      <c r="AU26" s="21">
        <v>-237538</v>
      </c>
      <c r="AV26" s="10">
        <v>-231383</v>
      </c>
      <c r="AW26" s="136"/>
    </row>
    <row r="27" spans="1:49" ht="12.9" customHeight="1">
      <c r="A27" s="92" t="s">
        <v>302</v>
      </c>
      <c r="B27" s="92" t="s">
        <v>303</v>
      </c>
      <c r="C27" s="21">
        <f>C25+C26</f>
        <v>91479</v>
      </c>
      <c r="D27" s="21">
        <f t="shared" ref="D27:S27" si="47">D25+D26</f>
        <v>87203</v>
      </c>
      <c r="E27" s="21">
        <f t="shared" si="47"/>
        <v>90888</v>
      </c>
      <c r="F27" s="21">
        <f t="shared" si="47"/>
        <v>39405</v>
      </c>
      <c r="G27" s="21">
        <f t="shared" si="47"/>
        <v>80102</v>
      </c>
      <c r="H27" s="21">
        <f t="shared" si="47"/>
        <v>81634</v>
      </c>
      <c r="I27" s="21">
        <f t="shared" si="47"/>
        <v>86937</v>
      </c>
      <c r="J27" s="21">
        <f t="shared" si="47"/>
        <v>326353</v>
      </c>
      <c r="K27" s="21">
        <f t="shared" si="47"/>
        <v>62169</v>
      </c>
      <c r="L27" s="21">
        <f t="shared" si="47"/>
        <v>99790</v>
      </c>
      <c r="M27" s="21">
        <f t="shared" si="47"/>
        <v>178265</v>
      </c>
      <c r="N27" s="21">
        <f t="shared" si="47"/>
        <v>131346</v>
      </c>
      <c r="O27" s="21">
        <f t="shared" si="47"/>
        <v>157335</v>
      </c>
      <c r="P27" s="21">
        <f t="shared" si="47"/>
        <v>199831</v>
      </c>
      <c r="Q27" s="21">
        <f t="shared" si="47"/>
        <v>176817</v>
      </c>
      <c r="R27" s="21">
        <f t="shared" si="47"/>
        <v>179390</v>
      </c>
      <c r="S27" s="21">
        <f t="shared" si="47"/>
        <v>103489</v>
      </c>
      <c r="T27" s="21">
        <f>T25+T26</f>
        <v>-9412</v>
      </c>
      <c r="U27" s="21">
        <f>U25+U26</f>
        <v>142599</v>
      </c>
      <c r="V27" s="21">
        <f>V25+V26</f>
        <v>11604</v>
      </c>
      <c r="W27" s="21">
        <f t="shared" ref="W27:X27" si="48">W25+W26</f>
        <v>72131</v>
      </c>
      <c r="X27" s="21">
        <f t="shared" si="48"/>
        <v>-582446</v>
      </c>
      <c r="Y27" s="21">
        <f t="shared" ref="Y27:AD27" si="49">Y25+Y26</f>
        <v>90661</v>
      </c>
      <c r="Z27" s="21">
        <f t="shared" si="49"/>
        <v>108421</v>
      </c>
      <c r="AA27" s="21">
        <f t="shared" si="49"/>
        <v>108094</v>
      </c>
      <c r="AB27" s="21">
        <f t="shared" si="49"/>
        <v>123811</v>
      </c>
      <c r="AC27" s="21">
        <f t="shared" si="49"/>
        <v>150382</v>
      </c>
      <c r="AD27" s="21">
        <f t="shared" si="49"/>
        <v>99638</v>
      </c>
      <c r="AE27" s="21">
        <f t="shared" ref="AE27:AF27" si="50">AE25+AE26</f>
        <v>169170</v>
      </c>
      <c r="AF27" s="21">
        <f t="shared" si="50"/>
        <v>216214</v>
      </c>
      <c r="AG27" s="21">
        <f t="shared" ref="AG27:AH27" si="51">AG25+AG26</f>
        <v>-62561</v>
      </c>
      <c r="AH27" s="21">
        <f t="shared" si="51"/>
        <v>360288</v>
      </c>
      <c r="AI27" s="21">
        <f t="shared" ref="AI27:AJ27" si="52">AI25+AI26</f>
        <v>365784</v>
      </c>
      <c r="AJ27" s="21">
        <f t="shared" si="52"/>
        <v>506067</v>
      </c>
      <c r="AK27" s="21">
        <f t="shared" ref="AK27:AN27" si="53">AK25+AK26</f>
        <v>571561</v>
      </c>
      <c r="AL27" s="21">
        <v>586713</v>
      </c>
      <c r="AM27" s="21">
        <f t="shared" si="53"/>
        <v>578125</v>
      </c>
      <c r="AN27" s="21">
        <f t="shared" si="53"/>
        <v>585912</v>
      </c>
      <c r="AO27" s="21">
        <f t="shared" ref="AO27:AP27" si="54">AO25+AO26</f>
        <v>665856</v>
      </c>
      <c r="AP27" s="21">
        <f t="shared" si="54"/>
        <v>615129</v>
      </c>
      <c r="AQ27" s="21">
        <f t="shared" ref="AQ27:AR27" si="55">AQ25+AQ26</f>
        <v>476314</v>
      </c>
      <c r="AR27" s="21">
        <f t="shared" si="55"/>
        <v>640226</v>
      </c>
      <c r="AS27" s="21">
        <f t="shared" ref="AS27:AU27" si="56">AS25+AS26</f>
        <v>562820</v>
      </c>
      <c r="AT27" s="21">
        <f t="shared" si="56"/>
        <v>687688</v>
      </c>
      <c r="AU27" s="21">
        <f t="shared" si="56"/>
        <v>403186</v>
      </c>
      <c r="AV27" s="21">
        <f t="shared" ref="AV27" si="57">AV25+AV26</f>
        <v>366630</v>
      </c>
    </row>
    <row r="28" spans="1:49" ht="12.9" customHeight="1">
      <c r="A28" s="91" t="s">
        <v>304</v>
      </c>
      <c r="B28" s="91" t="s">
        <v>305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>
        <v>0</v>
      </c>
      <c r="X28" s="21">
        <v>-3052</v>
      </c>
      <c r="Y28" s="21">
        <v>-8875</v>
      </c>
      <c r="Z28" s="21">
        <v>11927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</row>
    <row r="29" spans="1:49" ht="12.9" customHeight="1">
      <c r="A29" s="63" t="s">
        <v>306</v>
      </c>
      <c r="B29" s="63" t="s">
        <v>307</v>
      </c>
      <c r="C29" s="17">
        <f t="shared" ref="C29:R29" si="58">C25+C26</f>
        <v>91479</v>
      </c>
      <c r="D29" s="20">
        <f t="shared" si="58"/>
        <v>87203</v>
      </c>
      <c r="E29" s="17">
        <f t="shared" si="58"/>
        <v>90888</v>
      </c>
      <c r="F29" s="20">
        <f t="shared" si="58"/>
        <v>39405</v>
      </c>
      <c r="G29" s="17">
        <f t="shared" si="58"/>
        <v>80102</v>
      </c>
      <c r="H29" s="20">
        <f t="shared" si="58"/>
        <v>81634</v>
      </c>
      <c r="I29" s="17">
        <f t="shared" si="58"/>
        <v>86937</v>
      </c>
      <c r="J29" s="20">
        <f t="shared" si="58"/>
        <v>326353</v>
      </c>
      <c r="K29" s="17">
        <f t="shared" si="58"/>
        <v>62169</v>
      </c>
      <c r="L29" s="20">
        <f t="shared" si="58"/>
        <v>99790</v>
      </c>
      <c r="M29" s="17">
        <f t="shared" si="58"/>
        <v>178265</v>
      </c>
      <c r="N29" s="20">
        <f t="shared" si="58"/>
        <v>131346</v>
      </c>
      <c r="O29" s="17">
        <f t="shared" si="58"/>
        <v>157335</v>
      </c>
      <c r="P29" s="20">
        <f>P25+P26</f>
        <v>199831</v>
      </c>
      <c r="Q29" s="17">
        <f t="shared" si="58"/>
        <v>176817</v>
      </c>
      <c r="R29" s="20">
        <f t="shared" si="58"/>
        <v>179390</v>
      </c>
      <c r="S29" s="20">
        <v>103489</v>
      </c>
      <c r="T29" s="20">
        <f>T25+T26</f>
        <v>-9412</v>
      </c>
      <c r="U29" s="17">
        <f>SUM(U25:U26)</f>
        <v>142599</v>
      </c>
      <c r="V29" s="17">
        <f>SUM(V25:V26)</f>
        <v>11604</v>
      </c>
      <c r="W29" s="17">
        <f>W27+W28</f>
        <v>72131</v>
      </c>
      <c r="X29" s="17">
        <f>X27+X28</f>
        <v>-585498</v>
      </c>
      <c r="Y29" s="17">
        <v>81786</v>
      </c>
      <c r="Z29" s="17">
        <f t="shared" ref="Z29:AE29" si="59">Z27+Z28</f>
        <v>120348</v>
      </c>
      <c r="AA29" s="17">
        <f t="shared" si="59"/>
        <v>108094</v>
      </c>
      <c r="AB29" s="17">
        <f t="shared" si="59"/>
        <v>123811</v>
      </c>
      <c r="AC29" s="17">
        <f t="shared" si="59"/>
        <v>150382</v>
      </c>
      <c r="AD29" s="17">
        <f t="shared" si="59"/>
        <v>99638</v>
      </c>
      <c r="AE29" s="17">
        <f t="shared" si="59"/>
        <v>169170</v>
      </c>
      <c r="AF29" s="17">
        <f t="shared" ref="AF29" si="60">AF27+AF28</f>
        <v>216214</v>
      </c>
      <c r="AG29" s="17">
        <f t="shared" ref="AG29:AL29" si="61">AG27+AG28</f>
        <v>-62561</v>
      </c>
      <c r="AH29" s="17">
        <f t="shared" si="61"/>
        <v>360288</v>
      </c>
      <c r="AI29" s="17">
        <f t="shared" si="61"/>
        <v>365784</v>
      </c>
      <c r="AJ29" s="17">
        <f t="shared" si="61"/>
        <v>506067</v>
      </c>
      <c r="AK29" s="17">
        <f t="shared" si="61"/>
        <v>571561</v>
      </c>
      <c r="AL29" s="17">
        <f t="shared" si="61"/>
        <v>586713</v>
      </c>
      <c r="AM29" s="17">
        <f t="shared" ref="AM29:AN29" si="62">AM27+AM28</f>
        <v>578125</v>
      </c>
      <c r="AN29" s="17">
        <f t="shared" si="62"/>
        <v>585912</v>
      </c>
      <c r="AO29" s="17">
        <f t="shared" ref="AO29:AP29" si="63">AO27+AO28</f>
        <v>665856</v>
      </c>
      <c r="AP29" s="17">
        <f t="shared" si="63"/>
        <v>615129</v>
      </c>
      <c r="AQ29" s="17">
        <f t="shared" ref="AQ29:AR29" si="64">AQ27+AQ28</f>
        <v>476314</v>
      </c>
      <c r="AR29" s="17">
        <f t="shared" si="64"/>
        <v>640226</v>
      </c>
      <c r="AS29" s="17">
        <f t="shared" ref="AS29:AU29" si="65">AS27+AS28</f>
        <v>562820</v>
      </c>
      <c r="AT29" s="17">
        <f t="shared" si="65"/>
        <v>687688</v>
      </c>
      <c r="AU29" s="17">
        <f t="shared" si="65"/>
        <v>403186</v>
      </c>
      <c r="AV29" s="17">
        <f t="shared" ref="AV29" si="66">AV27+AV28</f>
        <v>366630</v>
      </c>
    </row>
    <row r="30" spans="1:49" ht="12.9" customHeight="1">
      <c r="A30" s="2" t="s">
        <v>308</v>
      </c>
      <c r="B30" s="2" t="s">
        <v>309</v>
      </c>
      <c r="C30" s="9">
        <v>91224</v>
      </c>
      <c r="D30" s="9">
        <v>87811</v>
      </c>
      <c r="E30" s="9">
        <v>90987</v>
      </c>
      <c r="F30" s="9">
        <v>39626</v>
      </c>
      <c r="G30" s="9">
        <v>80227</v>
      </c>
      <c r="H30" s="9">
        <v>81661</v>
      </c>
      <c r="I30" s="9">
        <v>86939</v>
      </c>
      <c r="J30" s="9">
        <v>326400</v>
      </c>
      <c r="K30" s="9">
        <v>62125</v>
      </c>
      <c r="L30" s="9">
        <v>99761</v>
      </c>
      <c r="M30" s="9">
        <v>178175</v>
      </c>
      <c r="N30" s="9">
        <v>131133</v>
      </c>
      <c r="O30" s="9">
        <v>154460</v>
      </c>
      <c r="P30" s="9">
        <v>199833</v>
      </c>
      <c r="Q30" s="9">
        <f>Q29</f>
        <v>176817</v>
      </c>
      <c r="R30" s="9">
        <f>R29</f>
        <v>179390</v>
      </c>
      <c r="S30" s="9">
        <f>S29</f>
        <v>103489</v>
      </c>
      <c r="T30" s="9">
        <f>T29</f>
        <v>-9412</v>
      </c>
      <c r="U30" s="9">
        <f t="shared" ref="U30:Y30" si="67">U29</f>
        <v>142599</v>
      </c>
      <c r="V30" s="9">
        <f t="shared" si="67"/>
        <v>11604</v>
      </c>
      <c r="W30" s="9">
        <f t="shared" si="67"/>
        <v>72131</v>
      </c>
      <c r="X30" s="9">
        <f t="shared" si="67"/>
        <v>-585498</v>
      </c>
      <c r="Y30" s="9">
        <f t="shared" si="67"/>
        <v>81786</v>
      </c>
      <c r="Z30" s="9">
        <f>Z29</f>
        <v>120348</v>
      </c>
      <c r="AA30" s="9">
        <v>108094</v>
      </c>
      <c r="AB30" s="9">
        <f t="shared" ref="AB30:AG30" si="68">AB29</f>
        <v>123811</v>
      </c>
      <c r="AC30" s="9">
        <f t="shared" si="68"/>
        <v>150382</v>
      </c>
      <c r="AD30" s="9">
        <f t="shared" si="68"/>
        <v>99638</v>
      </c>
      <c r="AE30" s="9">
        <f t="shared" si="68"/>
        <v>169170</v>
      </c>
      <c r="AF30" s="9">
        <f t="shared" si="68"/>
        <v>216214</v>
      </c>
      <c r="AG30" s="9">
        <f t="shared" si="68"/>
        <v>-62561</v>
      </c>
      <c r="AH30" s="9">
        <f>AH29</f>
        <v>360288</v>
      </c>
      <c r="AI30" s="9">
        <f>AI29</f>
        <v>365784</v>
      </c>
      <c r="AJ30" s="9">
        <f>AJ29</f>
        <v>506067</v>
      </c>
      <c r="AK30" s="9">
        <f>AK29</f>
        <v>571561</v>
      </c>
      <c r="AL30" s="9">
        <v>586713</v>
      </c>
      <c r="AM30" s="9">
        <f>AM29</f>
        <v>578125</v>
      </c>
      <c r="AN30" s="9">
        <v>585912</v>
      </c>
      <c r="AO30" s="9">
        <f t="shared" ref="AO30:AT30" si="69">AO29</f>
        <v>665856</v>
      </c>
      <c r="AP30" s="9">
        <f t="shared" si="69"/>
        <v>615129</v>
      </c>
      <c r="AQ30" s="9">
        <f t="shared" si="69"/>
        <v>476314</v>
      </c>
      <c r="AR30" s="9">
        <f t="shared" si="69"/>
        <v>640226</v>
      </c>
      <c r="AS30" s="9">
        <f t="shared" si="69"/>
        <v>562820</v>
      </c>
      <c r="AT30" s="9">
        <f t="shared" si="69"/>
        <v>687688</v>
      </c>
      <c r="AU30" s="9">
        <f t="shared" ref="AU30:AV30" si="70">AU29</f>
        <v>403186</v>
      </c>
      <c r="AV30" s="9">
        <f t="shared" si="70"/>
        <v>366630</v>
      </c>
    </row>
    <row r="31" spans="1:49" ht="12.9" customHeight="1">
      <c r="A31" s="2" t="s">
        <v>310</v>
      </c>
      <c r="B31" s="2" t="s">
        <v>311</v>
      </c>
      <c r="C31" s="9">
        <v>255</v>
      </c>
      <c r="D31" s="9">
        <v>-608</v>
      </c>
      <c r="E31" s="9">
        <v>-99</v>
      </c>
      <c r="F31" s="9">
        <v>-221</v>
      </c>
      <c r="G31" s="9">
        <v>-125</v>
      </c>
      <c r="H31" s="9">
        <v>-27</v>
      </c>
      <c r="I31" s="9">
        <v>-2</v>
      </c>
      <c r="J31" s="9">
        <v>-47</v>
      </c>
      <c r="K31" s="9">
        <v>44</v>
      </c>
      <c r="L31" s="9">
        <v>29</v>
      </c>
      <c r="M31" s="9">
        <v>90</v>
      </c>
      <c r="N31" s="9">
        <v>213</v>
      </c>
      <c r="O31" s="9">
        <v>2</v>
      </c>
      <c r="P31" s="9">
        <v>-2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</row>
    <row r="32" spans="1:49" ht="12.9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T32" s="9"/>
      <c r="AU32" s="9"/>
      <c r="AV32" s="9"/>
    </row>
    <row r="33" spans="1:48" ht="12.9" customHeight="1" thickBot="1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T33" s="9"/>
      <c r="AU33" s="9"/>
      <c r="AV33" s="9"/>
    </row>
    <row r="34" spans="1:48" ht="12.9" customHeight="1" thickBot="1">
      <c r="A34" s="93" t="s">
        <v>312</v>
      </c>
      <c r="B34" s="93" t="s">
        <v>313</v>
      </c>
      <c r="C34" s="71" t="s">
        <v>118</v>
      </c>
      <c r="D34" s="71" t="s">
        <v>119</v>
      </c>
      <c r="E34" s="71" t="s">
        <v>120</v>
      </c>
      <c r="F34" s="71" t="s">
        <v>121</v>
      </c>
      <c r="G34" s="71" t="s">
        <v>122</v>
      </c>
      <c r="H34" s="71" t="s">
        <v>123</v>
      </c>
      <c r="I34" s="71" t="s">
        <v>124</v>
      </c>
      <c r="J34" s="71" t="s">
        <v>125</v>
      </c>
      <c r="K34" s="71" t="s">
        <v>126</v>
      </c>
      <c r="L34" s="71" t="s">
        <v>127</v>
      </c>
      <c r="M34" s="71" t="s">
        <v>128</v>
      </c>
      <c r="N34" s="71" t="s">
        <v>129</v>
      </c>
      <c r="O34" s="71" t="s">
        <v>37</v>
      </c>
      <c r="P34" s="71" t="s">
        <v>130</v>
      </c>
      <c r="Q34" s="71" t="s">
        <v>131</v>
      </c>
      <c r="R34" s="71" t="s">
        <v>132</v>
      </c>
      <c r="S34" s="71" t="s">
        <v>41</v>
      </c>
      <c r="T34" s="71" t="s">
        <v>133</v>
      </c>
      <c r="U34" s="71" t="s">
        <v>134</v>
      </c>
      <c r="V34" s="71" t="s">
        <v>135</v>
      </c>
      <c r="W34" s="71" t="s">
        <v>45</v>
      </c>
      <c r="X34" s="71" t="s">
        <v>136</v>
      </c>
      <c r="Y34" s="71" t="s">
        <v>137</v>
      </c>
      <c r="Z34" s="71" t="s">
        <v>138</v>
      </c>
      <c r="AA34" s="71" t="s">
        <v>49</v>
      </c>
      <c r="AB34" s="71" t="s">
        <v>139</v>
      </c>
      <c r="AC34" s="71" t="s">
        <v>140</v>
      </c>
      <c r="AD34" s="71" t="s">
        <v>141</v>
      </c>
      <c r="AE34" s="71" t="s">
        <v>53</v>
      </c>
      <c r="AF34" s="71" t="s">
        <v>142</v>
      </c>
      <c r="AG34" s="71" t="s">
        <v>143</v>
      </c>
      <c r="AH34" s="71" t="s">
        <v>144</v>
      </c>
      <c r="AI34" s="71" t="s">
        <v>57</v>
      </c>
      <c r="AJ34" s="71" t="s">
        <v>145</v>
      </c>
      <c r="AK34" s="71" t="s">
        <v>146</v>
      </c>
      <c r="AL34" s="71" t="s">
        <v>147</v>
      </c>
      <c r="AM34" s="1" t="s">
        <v>61</v>
      </c>
      <c r="AN34" s="71" t="s">
        <v>148</v>
      </c>
      <c r="AO34" s="1" t="s">
        <v>149</v>
      </c>
      <c r="AP34" s="71" t="s">
        <v>150</v>
      </c>
      <c r="AQ34" s="1" t="s">
        <v>65</v>
      </c>
      <c r="AR34" s="71" t="s">
        <v>151</v>
      </c>
      <c r="AS34" s="71" t="s">
        <v>152</v>
      </c>
      <c r="AT34" s="71" t="s">
        <v>153</v>
      </c>
      <c r="AU34" s="1" t="s">
        <v>69</v>
      </c>
      <c r="AV34" s="1" t="s">
        <v>764</v>
      </c>
    </row>
    <row r="35" spans="1:48" ht="12.9" customHeight="1">
      <c r="A35" s="63" t="s">
        <v>306</v>
      </c>
      <c r="B35" s="63" t="s">
        <v>314</v>
      </c>
      <c r="C35" s="34">
        <v>91479</v>
      </c>
      <c r="D35" s="34">
        <v>87203</v>
      </c>
      <c r="E35" s="34">
        <v>90888</v>
      </c>
      <c r="F35" s="34">
        <v>39405</v>
      </c>
      <c r="G35" s="34">
        <v>80102</v>
      </c>
      <c r="H35" s="34">
        <v>81634</v>
      </c>
      <c r="I35" s="34">
        <v>86937</v>
      </c>
      <c r="J35" s="34">
        <v>326353</v>
      </c>
      <c r="K35" s="34">
        <v>62169</v>
      </c>
      <c r="L35" s="34">
        <v>99790</v>
      </c>
      <c r="M35" s="34">
        <v>178265</v>
      </c>
      <c r="N35" s="34">
        <v>131346</v>
      </c>
      <c r="O35" s="34">
        <v>157335</v>
      </c>
      <c r="P35" s="34">
        <v>199831</v>
      </c>
      <c r="Q35" s="34">
        <v>176817</v>
      </c>
      <c r="R35" s="34">
        <v>179390</v>
      </c>
      <c r="S35" s="34">
        <v>103489</v>
      </c>
      <c r="T35" s="34">
        <v>-9412</v>
      </c>
      <c r="U35" s="34">
        <v>142599</v>
      </c>
      <c r="V35" s="34">
        <v>11604</v>
      </c>
      <c r="W35" s="34">
        <v>72131</v>
      </c>
      <c r="X35" s="34">
        <v>-585498</v>
      </c>
      <c r="Y35" s="34">
        <v>81786</v>
      </c>
      <c r="Z35" s="34">
        <v>120348</v>
      </c>
      <c r="AA35" s="34">
        <v>108094</v>
      </c>
      <c r="AB35" s="34">
        <v>123811</v>
      </c>
      <c r="AC35" s="34">
        <v>150382</v>
      </c>
      <c r="AD35" s="34">
        <v>99638</v>
      </c>
      <c r="AE35" s="34">
        <v>169170</v>
      </c>
      <c r="AF35" s="34">
        <v>216214</v>
      </c>
      <c r="AG35" s="34">
        <v>-62561</v>
      </c>
      <c r="AH35" s="34">
        <v>360288</v>
      </c>
      <c r="AI35" s="34">
        <v>365784</v>
      </c>
      <c r="AJ35" s="34">
        <v>506067</v>
      </c>
      <c r="AK35" s="34">
        <v>571561</v>
      </c>
      <c r="AL35" s="34">
        <v>586713</v>
      </c>
      <c r="AM35" s="34">
        <v>578125</v>
      </c>
      <c r="AN35" s="34">
        <v>585912</v>
      </c>
      <c r="AO35" s="34">
        <v>665856</v>
      </c>
      <c r="AP35" s="34">
        <v>615129</v>
      </c>
      <c r="AQ35" s="34">
        <v>476314</v>
      </c>
      <c r="AR35" s="34">
        <v>640226</v>
      </c>
      <c r="AS35" s="34">
        <v>562820</v>
      </c>
      <c r="AT35" s="34">
        <v>687688</v>
      </c>
      <c r="AU35" s="34">
        <v>403186</v>
      </c>
      <c r="AV35" s="34">
        <v>366630</v>
      </c>
    </row>
    <row r="36" spans="1:48" ht="12.9" customHeight="1">
      <c r="A36" s="63" t="s">
        <v>315</v>
      </c>
      <c r="B36" s="63" t="s">
        <v>316</v>
      </c>
      <c r="C36" s="34">
        <f t="shared" ref="C36:AR36" si="71">C37+C38+C43</f>
        <v>12581</v>
      </c>
      <c r="D36" s="34">
        <f t="shared" si="71"/>
        <v>-56742</v>
      </c>
      <c r="E36" s="34">
        <f t="shared" si="71"/>
        <v>31713</v>
      </c>
      <c r="F36" s="34">
        <f t="shared" si="71"/>
        <v>6237</v>
      </c>
      <c r="G36" s="34">
        <f t="shared" si="71"/>
        <v>7391</v>
      </c>
      <c r="H36" s="34">
        <f t="shared" si="71"/>
        <v>-25886</v>
      </c>
      <c r="I36" s="34">
        <f t="shared" si="71"/>
        <v>-10578</v>
      </c>
      <c r="J36" s="34">
        <f t="shared" si="71"/>
        <v>-57779</v>
      </c>
      <c r="K36" s="34">
        <f t="shared" si="71"/>
        <v>27406</v>
      </c>
      <c r="L36" s="34">
        <f t="shared" si="71"/>
        <v>12947</v>
      </c>
      <c r="M36" s="34">
        <f t="shared" si="71"/>
        <v>34853</v>
      </c>
      <c r="N36" s="34">
        <f t="shared" si="71"/>
        <v>10969</v>
      </c>
      <c r="O36" s="34">
        <f t="shared" si="71"/>
        <v>65057</v>
      </c>
      <c r="P36" s="34">
        <f t="shared" si="71"/>
        <v>-26006</v>
      </c>
      <c r="Q36" s="34">
        <f t="shared" si="71"/>
        <v>-17111</v>
      </c>
      <c r="R36" s="34">
        <f t="shared" si="71"/>
        <v>4855</v>
      </c>
      <c r="S36" s="34">
        <f t="shared" si="71"/>
        <v>-48499</v>
      </c>
      <c r="T36" s="34">
        <f t="shared" si="71"/>
        <v>58736</v>
      </c>
      <c r="U36" s="34">
        <f t="shared" si="71"/>
        <v>10388</v>
      </c>
      <c r="V36" s="34">
        <f t="shared" si="71"/>
        <v>4422</v>
      </c>
      <c r="W36" s="34">
        <f t="shared" si="71"/>
        <v>-9684</v>
      </c>
      <c r="X36" s="34">
        <f t="shared" si="71"/>
        <v>153210</v>
      </c>
      <c r="Y36" s="34">
        <f t="shared" si="71"/>
        <v>16539</v>
      </c>
      <c r="Z36" s="34">
        <f t="shared" si="71"/>
        <v>-21364</v>
      </c>
      <c r="AA36" s="34">
        <f t="shared" si="71"/>
        <v>-121974</v>
      </c>
      <c r="AB36" s="34">
        <f t="shared" si="71"/>
        <v>-87473</v>
      </c>
      <c r="AC36" s="34">
        <f t="shared" si="71"/>
        <v>-131865</v>
      </c>
      <c r="AD36" s="34">
        <f t="shared" si="71"/>
        <v>-781100</v>
      </c>
      <c r="AE36" s="34">
        <f t="shared" si="71"/>
        <v>-508697</v>
      </c>
      <c r="AF36" s="34">
        <f t="shared" si="71"/>
        <v>-474872</v>
      </c>
      <c r="AG36" s="34">
        <f t="shared" si="71"/>
        <v>187275</v>
      </c>
      <c r="AH36" s="34">
        <f t="shared" si="71"/>
        <v>363846</v>
      </c>
      <c r="AI36" s="34">
        <f t="shared" si="71"/>
        <v>373227</v>
      </c>
      <c r="AJ36" s="34">
        <f t="shared" si="71"/>
        <v>270803</v>
      </c>
      <c r="AK36" s="34">
        <f t="shared" si="71"/>
        <v>327328</v>
      </c>
      <c r="AL36" s="34">
        <f t="shared" si="71"/>
        <v>78605</v>
      </c>
      <c r="AM36" s="34">
        <f t="shared" si="71"/>
        <v>-9711</v>
      </c>
      <c r="AN36" s="34">
        <f t="shared" si="71"/>
        <v>39891</v>
      </c>
      <c r="AO36" s="34">
        <f t="shared" si="71"/>
        <v>240127</v>
      </c>
      <c r="AP36" s="34">
        <f t="shared" si="71"/>
        <v>94372</v>
      </c>
      <c r="AQ36" s="34">
        <f t="shared" si="71"/>
        <v>159921</v>
      </c>
      <c r="AR36" s="34">
        <f t="shared" si="71"/>
        <v>179435</v>
      </c>
      <c r="AS36" s="34">
        <f>AS37+AS38+AS43</f>
        <v>108278</v>
      </c>
      <c r="AT36" s="34">
        <f t="shared" ref="AT36:AU36" si="72">AT37+AT38+AT43</f>
        <v>130291</v>
      </c>
      <c r="AU36" s="34">
        <f t="shared" si="72"/>
        <v>-251619</v>
      </c>
      <c r="AV36" s="34">
        <f t="shared" ref="AV36" si="73">AV37+AV38+AV43</f>
        <v>176041</v>
      </c>
    </row>
    <row r="37" spans="1:48" ht="12.9" customHeight="1">
      <c r="A37" s="92" t="s">
        <v>238</v>
      </c>
      <c r="B37" s="92" t="s">
        <v>239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16</v>
      </c>
      <c r="J37" s="65">
        <v>-38</v>
      </c>
      <c r="K37" s="65">
        <v>72</v>
      </c>
      <c r="L37" s="65">
        <v>5</v>
      </c>
      <c r="M37" s="65">
        <v>-52</v>
      </c>
      <c r="N37" s="65">
        <v>591</v>
      </c>
      <c r="O37" s="65">
        <v>-615</v>
      </c>
      <c r="P37" s="65">
        <v>-209</v>
      </c>
      <c r="Q37" s="65">
        <v>224</v>
      </c>
      <c r="R37" s="65">
        <v>-196</v>
      </c>
      <c r="S37" s="65">
        <v>240</v>
      </c>
      <c r="T37" s="65">
        <v>71</v>
      </c>
      <c r="U37" s="65">
        <v>-450</v>
      </c>
      <c r="V37" s="65">
        <v>946</v>
      </c>
      <c r="W37" s="65">
        <v>-1232</v>
      </c>
      <c r="X37" s="65">
        <v>469</v>
      </c>
      <c r="Y37" s="65">
        <v>-350</v>
      </c>
      <c r="Z37" s="109">
        <v>-1112</v>
      </c>
      <c r="AA37" s="65">
        <v>1448</v>
      </c>
      <c r="AB37" s="65">
        <v>456</v>
      </c>
      <c r="AC37" s="65">
        <v>-698</v>
      </c>
      <c r="AD37" s="65">
        <v>371</v>
      </c>
      <c r="AE37" s="65">
        <v>65</v>
      </c>
      <c r="AF37" s="65">
        <v>-257</v>
      </c>
      <c r="AG37" s="65">
        <v>-1405</v>
      </c>
      <c r="AH37" s="65">
        <v>1923</v>
      </c>
      <c r="AI37" s="65">
        <v>-244</v>
      </c>
      <c r="AJ37" s="65">
        <v>1329</v>
      </c>
      <c r="AK37" s="65">
        <v>-1262</v>
      </c>
      <c r="AL37" s="65">
        <v>2146</v>
      </c>
      <c r="AM37" s="65">
        <v>-2236</v>
      </c>
      <c r="AN37" s="65">
        <v>-6</v>
      </c>
      <c r="AO37" s="65">
        <v>149</v>
      </c>
      <c r="AP37" s="65">
        <v>97</v>
      </c>
      <c r="AQ37" s="65">
        <v>-256</v>
      </c>
      <c r="AR37" s="65">
        <v>0</v>
      </c>
      <c r="AS37" s="65">
        <v>0</v>
      </c>
      <c r="AT37" s="65">
        <v>0</v>
      </c>
      <c r="AU37" s="65">
        <v>0</v>
      </c>
      <c r="AV37" s="65">
        <v>0</v>
      </c>
    </row>
    <row r="38" spans="1:48" ht="12.9" customHeight="1">
      <c r="A38" s="92" t="s">
        <v>317</v>
      </c>
      <c r="B38" s="92" t="s">
        <v>318</v>
      </c>
      <c r="C38" s="65">
        <f t="shared" ref="C38:AO38" si="74">C41+C42</f>
        <v>5365</v>
      </c>
      <c r="D38" s="65">
        <f t="shared" si="74"/>
        <v>-19533</v>
      </c>
      <c r="E38" s="65">
        <f t="shared" si="74"/>
        <v>3599</v>
      </c>
      <c r="F38" s="65">
        <f t="shared" si="74"/>
        <v>9943</v>
      </c>
      <c r="G38" s="65">
        <f t="shared" si="74"/>
        <v>9087</v>
      </c>
      <c r="H38" s="65">
        <f t="shared" si="74"/>
        <v>-16950</v>
      </c>
      <c r="I38" s="65">
        <f t="shared" si="74"/>
        <v>-3604</v>
      </c>
      <c r="J38" s="65">
        <f t="shared" si="74"/>
        <v>-44601</v>
      </c>
      <c r="K38" s="65">
        <f t="shared" si="74"/>
        <v>22655</v>
      </c>
      <c r="L38" s="65">
        <f t="shared" si="74"/>
        <v>11928</v>
      </c>
      <c r="M38" s="65">
        <f t="shared" si="74"/>
        <v>30912</v>
      </c>
      <c r="N38" s="65">
        <f t="shared" si="74"/>
        <v>20366</v>
      </c>
      <c r="O38" s="65">
        <f t="shared" si="74"/>
        <v>50731</v>
      </c>
      <c r="P38" s="65">
        <f t="shared" si="74"/>
        <v>-29871</v>
      </c>
      <c r="Q38" s="65">
        <f t="shared" si="74"/>
        <v>-11402</v>
      </c>
      <c r="R38" s="65">
        <f t="shared" si="74"/>
        <v>-16116</v>
      </c>
      <c r="S38" s="65">
        <f t="shared" si="74"/>
        <v>-59145</v>
      </c>
      <c r="T38" s="65">
        <f t="shared" si="74"/>
        <v>49935</v>
      </c>
      <c r="U38" s="65">
        <f t="shared" si="74"/>
        <v>2825</v>
      </c>
      <c r="V38" s="65">
        <f t="shared" si="74"/>
        <v>15273</v>
      </c>
      <c r="W38" s="65">
        <f t="shared" si="74"/>
        <v>-107550</v>
      </c>
      <c r="X38" s="65">
        <f t="shared" si="74"/>
        <v>105231</v>
      </c>
      <c r="Y38" s="65">
        <f t="shared" si="74"/>
        <v>21591</v>
      </c>
      <c r="Z38" s="65">
        <f t="shared" si="74"/>
        <v>6483</v>
      </c>
      <c r="AA38" s="65">
        <f t="shared" si="74"/>
        <v>7545</v>
      </c>
      <c r="AB38" s="65">
        <f t="shared" si="74"/>
        <v>-29420</v>
      </c>
      <c r="AC38" s="65">
        <f t="shared" si="74"/>
        <v>519</v>
      </c>
      <c r="AD38" s="65">
        <f t="shared" si="74"/>
        <v>-42255</v>
      </c>
      <c r="AE38" s="65">
        <f t="shared" si="74"/>
        <v>-79053</v>
      </c>
      <c r="AF38" s="65">
        <f t="shared" si="74"/>
        <v>-93270</v>
      </c>
      <c r="AG38" s="65">
        <f t="shared" si="74"/>
        <v>5806</v>
      </c>
      <c r="AH38" s="65">
        <f t="shared" si="74"/>
        <v>25145</v>
      </c>
      <c r="AI38" s="65">
        <f t="shared" si="74"/>
        <v>92644</v>
      </c>
      <c r="AJ38" s="65">
        <f t="shared" si="74"/>
        <v>17138</v>
      </c>
      <c r="AK38" s="65">
        <f t="shared" si="74"/>
        <v>995</v>
      </c>
      <c r="AL38" s="65">
        <f t="shared" si="74"/>
        <v>76477</v>
      </c>
      <c r="AM38" s="65">
        <f t="shared" si="74"/>
        <v>54092</v>
      </c>
      <c r="AN38" s="65">
        <f t="shared" si="74"/>
        <v>-15670</v>
      </c>
      <c r="AO38" s="65">
        <f t="shared" si="74"/>
        <v>55234</v>
      </c>
      <c r="AP38" s="65">
        <f t="shared" ref="AP38:AU38" si="75">AP39+AP40</f>
        <v>-10323</v>
      </c>
      <c r="AQ38" s="65">
        <f t="shared" si="75"/>
        <v>53813</v>
      </c>
      <c r="AR38" s="65">
        <f t="shared" si="75"/>
        <v>55618</v>
      </c>
      <c r="AS38" s="65">
        <f t="shared" si="75"/>
        <v>54759</v>
      </c>
      <c r="AT38" s="65">
        <f t="shared" si="75"/>
        <v>57175</v>
      </c>
      <c r="AU38" s="65">
        <f t="shared" si="75"/>
        <v>-166958</v>
      </c>
      <c r="AV38" s="65">
        <f t="shared" ref="AV38" si="76">AV39+AV40</f>
        <v>115657</v>
      </c>
    </row>
    <row r="39" spans="1:48" ht="12.9" customHeight="1">
      <c r="A39" s="143" t="s">
        <v>319</v>
      </c>
      <c r="B39" s="143" t="s">
        <v>320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144">
        <v>11457</v>
      </c>
      <c r="AQ39" s="144">
        <v>56059</v>
      </c>
      <c r="AR39" s="144">
        <v>55865</v>
      </c>
      <c r="AS39" s="144">
        <v>56821</v>
      </c>
      <c r="AT39" s="144">
        <v>67250</v>
      </c>
      <c r="AU39" s="144">
        <v>-162743</v>
      </c>
      <c r="AV39" s="144">
        <v>119061</v>
      </c>
    </row>
    <row r="40" spans="1:48" ht="12.9" customHeight="1">
      <c r="A40" s="143" t="s">
        <v>321</v>
      </c>
      <c r="B40" s="143" t="s">
        <v>322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144">
        <v>-21780</v>
      </c>
      <c r="AQ40" s="144">
        <v>-2246</v>
      </c>
      <c r="AR40" s="144">
        <v>-247</v>
      </c>
      <c r="AS40" s="144">
        <v>-2062</v>
      </c>
      <c r="AT40" s="144">
        <v>-10075</v>
      </c>
      <c r="AU40" s="144">
        <v>-4215</v>
      </c>
      <c r="AV40" s="144">
        <v>-3404</v>
      </c>
    </row>
    <row r="41" spans="1:48" ht="12.9" customHeight="1">
      <c r="A41" s="64" t="s">
        <v>323</v>
      </c>
      <c r="B41" s="64" t="s">
        <v>324</v>
      </c>
      <c r="C41" s="109">
        <v>6597</v>
      </c>
      <c r="D41" s="109">
        <v>-24088</v>
      </c>
      <c r="E41" s="109">
        <v>4443</v>
      </c>
      <c r="F41" s="109">
        <v>12275</v>
      </c>
      <c r="G41" s="109">
        <v>11218</v>
      </c>
      <c r="H41" s="109">
        <v>-20925</v>
      </c>
      <c r="I41" s="109">
        <v>-4450</v>
      </c>
      <c r="J41" s="109">
        <v>-55063</v>
      </c>
      <c r="K41" s="109">
        <v>27528</v>
      </c>
      <c r="L41" s="109">
        <v>14842</v>
      </c>
      <c r="M41" s="109">
        <v>37517</v>
      </c>
      <c r="N41" s="109">
        <v>25738</v>
      </c>
      <c r="O41" s="109">
        <v>63007</v>
      </c>
      <c r="P41" s="109">
        <v>-36877</v>
      </c>
      <c r="Q41" s="109">
        <v>-14076</v>
      </c>
      <c r="R41" s="109">
        <v>-19897</v>
      </c>
      <c r="S41" s="109">
        <v>-73019</v>
      </c>
      <c r="T41" s="109">
        <v>61648</v>
      </c>
      <c r="U41" s="109">
        <v>3488</v>
      </c>
      <c r="V41" s="109">
        <v>18856</v>
      </c>
      <c r="W41" s="109">
        <v>-132777</v>
      </c>
      <c r="X41" s="109">
        <v>129908</v>
      </c>
      <c r="Y41" s="109">
        <v>26657</v>
      </c>
      <c r="Z41" s="109">
        <v>8005</v>
      </c>
      <c r="AA41" s="109">
        <v>9317</v>
      </c>
      <c r="AB41" s="67">
        <v>-36335</v>
      </c>
      <c r="AC41" s="67">
        <v>647</v>
      </c>
      <c r="AD41" s="67">
        <v>-52128</v>
      </c>
      <c r="AE41" s="67">
        <v>-99610</v>
      </c>
      <c r="AF41" s="67">
        <v>-115145</v>
      </c>
      <c r="AG41" s="67">
        <v>7151</v>
      </c>
      <c r="AH41" s="67">
        <v>30991</v>
      </c>
      <c r="AI41" s="67">
        <v>114393</v>
      </c>
      <c r="AJ41" s="67">
        <v>21153</v>
      </c>
      <c r="AK41" s="67">
        <v>3251</v>
      </c>
      <c r="AL41" s="67">
        <v>94417</v>
      </c>
      <c r="AM41" s="67">
        <v>54668</v>
      </c>
      <c r="AN41" s="67">
        <v>-19346</v>
      </c>
      <c r="AO41" s="67">
        <v>68190</v>
      </c>
      <c r="AP41" s="145" t="s">
        <v>325</v>
      </c>
      <c r="AQ41" s="145" t="s">
        <v>325</v>
      </c>
      <c r="AR41" s="145" t="s">
        <v>325</v>
      </c>
      <c r="AS41" s="145" t="s">
        <v>325</v>
      </c>
      <c r="AT41" s="145" t="s">
        <v>325</v>
      </c>
      <c r="AU41" s="145" t="s">
        <v>325</v>
      </c>
      <c r="AV41" s="145" t="s">
        <v>325</v>
      </c>
    </row>
    <row r="42" spans="1:48" ht="12.9" customHeight="1">
      <c r="A42" s="64" t="s">
        <v>326</v>
      </c>
      <c r="B42" s="64" t="s">
        <v>327</v>
      </c>
      <c r="C42" s="109">
        <v>-1232</v>
      </c>
      <c r="D42" s="109">
        <v>4555</v>
      </c>
      <c r="E42" s="109">
        <v>-844</v>
      </c>
      <c r="F42" s="109">
        <v>-2332</v>
      </c>
      <c r="G42" s="109">
        <v>-2131</v>
      </c>
      <c r="H42" s="109">
        <v>3975</v>
      </c>
      <c r="I42" s="109">
        <v>846</v>
      </c>
      <c r="J42" s="109">
        <v>10462</v>
      </c>
      <c r="K42" s="109">
        <v>-4873</v>
      </c>
      <c r="L42" s="109">
        <v>-2914</v>
      </c>
      <c r="M42" s="109">
        <v>-6605</v>
      </c>
      <c r="N42" s="109">
        <v>-5372</v>
      </c>
      <c r="O42" s="109">
        <v>-12276</v>
      </c>
      <c r="P42" s="109">
        <v>7006</v>
      </c>
      <c r="Q42" s="109">
        <v>2674</v>
      </c>
      <c r="R42" s="109">
        <v>3781</v>
      </c>
      <c r="S42" s="109">
        <v>13874</v>
      </c>
      <c r="T42" s="109">
        <v>-11713</v>
      </c>
      <c r="U42" s="109">
        <v>-663</v>
      </c>
      <c r="V42" s="109">
        <v>-3583</v>
      </c>
      <c r="W42" s="109">
        <v>25227</v>
      </c>
      <c r="X42" s="109">
        <v>-24677</v>
      </c>
      <c r="Y42" s="109">
        <v>-5066</v>
      </c>
      <c r="Z42" s="109">
        <v>-1522</v>
      </c>
      <c r="AA42" s="109">
        <v>-1772</v>
      </c>
      <c r="AB42" s="109">
        <v>6915</v>
      </c>
      <c r="AC42" s="67">
        <v>-128</v>
      </c>
      <c r="AD42" s="67">
        <v>9873</v>
      </c>
      <c r="AE42" s="67">
        <v>20557</v>
      </c>
      <c r="AF42" s="67">
        <v>21875</v>
      </c>
      <c r="AG42" s="67">
        <v>-1345</v>
      </c>
      <c r="AH42" s="67">
        <v>-5846</v>
      </c>
      <c r="AI42" s="67">
        <v>-21749</v>
      </c>
      <c r="AJ42" s="67">
        <v>-4015</v>
      </c>
      <c r="AK42" s="67">
        <v>-2256</v>
      </c>
      <c r="AL42" s="67">
        <v>-17940</v>
      </c>
      <c r="AM42" s="67">
        <v>-576</v>
      </c>
      <c r="AN42" s="67">
        <v>3676</v>
      </c>
      <c r="AO42" s="67">
        <v>-12956</v>
      </c>
      <c r="AP42" s="145" t="s">
        <v>325</v>
      </c>
      <c r="AQ42" s="145" t="s">
        <v>325</v>
      </c>
      <c r="AR42" s="145" t="s">
        <v>325</v>
      </c>
      <c r="AS42" s="145" t="s">
        <v>325</v>
      </c>
      <c r="AT42" s="145" t="s">
        <v>325</v>
      </c>
      <c r="AU42" s="145" t="s">
        <v>325</v>
      </c>
      <c r="AV42" s="145" t="s">
        <v>325</v>
      </c>
    </row>
    <row r="43" spans="1:48" ht="12.9" customHeight="1">
      <c r="A43" s="92" t="s">
        <v>328</v>
      </c>
      <c r="B43" s="92" t="s">
        <v>329</v>
      </c>
      <c r="C43" s="65">
        <f t="shared" ref="C43:U43" si="77">C46+C47</f>
        <v>7216</v>
      </c>
      <c r="D43" s="65">
        <f t="shared" si="77"/>
        <v>-37209</v>
      </c>
      <c r="E43" s="65">
        <f t="shared" si="77"/>
        <v>28114</v>
      </c>
      <c r="F43" s="65">
        <f t="shared" si="77"/>
        <v>-3706</v>
      </c>
      <c r="G43" s="65">
        <f t="shared" si="77"/>
        <v>-1696</v>
      </c>
      <c r="H43" s="65">
        <f t="shared" si="77"/>
        <v>-8936</v>
      </c>
      <c r="I43" s="65">
        <f t="shared" si="77"/>
        <v>-6990</v>
      </c>
      <c r="J43" s="65">
        <f t="shared" si="77"/>
        <v>-13140</v>
      </c>
      <c r="K43" s="65">
        <f t="shared" si="77"/>
        <v>4679</v>
      </c>
      <c r="L43" s="65">
        <f t="shared" si="77"/>
        <v>1014</v>
      </c>
      <c r="M43" s="65">
        <f t="shared" si="77"/>
        <v>3993</v>
      </c>
      <c r="N43" s="65">
        <f t="shared" si="77"/>
        <v>-9988</v>
      </c>
      <c r="O43" s="65">
        <f t="shared" si="77"/>
        <v>14941</v>
      </c>
      <c r="P43" s="65">
        <f t="shared" si="77"/>
        <v>4074</v>
      </c>
      <c r="Q43" s="65">
        <f t="shared" si="77"/>
        <v>-5933</v>
      </c>
      <c r="R43" s="65">
        <f t="shared" si="77"/>
        <v>21167</v>
      </c>
      <c r="S43" s="65">
        <f t="shared" si="77"/>
        <v>10406</v>
      </c>
      <c r="T43" s="65">
        <f t="shared" si="77"/>
        <v>8730</v>
      </c>
      <c r="U43" s="65">
        <f t="shared" si="77"/>
        <v>8013</v>
      </c>
      <c r="V43" s="65">
        <v>-11797</v>
      </c>
      <c r="W43" s="65">
        <f t="shared" ref="W43:AH43" si="78">W46+W47</f>
        <v>99098</v>
      </c>
      <c r="X43" s="65">
        <f t="shared" si="78"/>
        <v>47510</v>
      </c>
      <c r="Y43" s="65">
        <f t="shared" si="78"/>
        <v>-4702</v>
      </c>
      <c r="Z43" s="65">
        <f t="shared" si="78"/>
        <v>-26735</v>
      </c>
      <c r="AA43" s="65">
        <f t="shared" si="78"/>
        <v>-130967</v>
      </c>
      <c r="AB43" s="65">
        <f t="shared" si="78"/>
        <v>-58509</v>
      </c>
      <c r="AC43" s="65">
        <f t="shared" si="78"/>
        <v>-131686</v>
      </c>
      <c r="AD43" s="65">
        <f t="shared" si="78"/>
        <v>-739216</v>
      </c>
      <c r="AE43" s="65">
        <f t="shared" si="78"/>
        <v>-429709</v>
      </c>
      <c r="AF43" s="65">
        <f t="shared" si="78"/>
        <v>-381345</v>
      </c>
      <c r="AG43" s="65">
        <f t="shared" si="78"/>
        <v>182874</v>
      </c>
      <c r="AH43" s="65">
        <f t="shared" si="78"/>
        <v>336778</v>
      </c>
      <c r="AI43" s="65">
        <f t="shared" ref="AI43:AJ43" si="79">AI46+AI47</f>
        <v>280827</v>
      </c>
      <c r="AJ43" s="65">
        <f t="shared" si="79"/>
        <v>252336</v>
      </c>
      <c r="AK43" s="65">
        <f t="shared" ref="AK43:AN43" si="80">AK46+AK47</f>
        <v>327595</v>
      </c>
      <c r="AL43" s="65">
        <v>-18</v>
      </c>
      <c r="AM43" s="65">
        <f t="shared" si="80"/>
        <v>-61567</v>
      </c>
      <c r="AN43" s="65">
        <f t="shared" si="80"/>
        <v>55567</v>
      </c>
      <c r="AO43" s="65">
        <f t="shared" ref="AO43" si="81">AO46+AO47</f>
        <v>184744</v>
      </c>
      <c r="AP43" s="65">
        <f t="shared" ref="AP43:AU43" si="82">AP44+AP45</f>
        <v>104598</v>
      </c>
      <c r="AQ43" s="65">
        <f t="shared" si="82"/>
        <v>106364</v>
      </c>
      <c r="AR43" s="65">
        <f t="shared" si="82"/>
        <v>123817</v>
      </c>
      <c r="AS43" s="65">
        <f t="shared" si="82"/>
        <v>53519</v>
      </c>
      <c r="AT43" s="65">
        <f t="shared" si="82"/>
        <v>73116</v>
      </c>
      <c r="AU43" s="65">
        <f t="shared" si="82"/>
        <v>-84661</v>
      </c>
      <c r="AV43" s="65">
        <f t="shared" ref="AV43" si="83">AV44+AV45</f>
        <v>60384</v>
      </c>
    </row>
    <row r="44" spans="1:48" ht="12.9" customHeight="1">
      <c r="A44" s="143" t="s">
        <v>330</v>
      </c>
      <c r="B44" s="143" t="s">
        <v>331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144">
        <v>-243391</v>
      </c>
      <c r="AQ44" s="144">
        <v>35193</v>
      </c>
      <c r="AR44" s="144">
        <v>61694</v>
      </c>
      <c r="AS44" s="144">
        <v>9893</v>
      </c>
      <c r="AT44" s="144">
        <v>47797</v>
      </c>
      <c r="AU44" s="144">
        <v>-91252</v>
      </c>
      <c r="AV44" s="144">
        <v>64555</v>
      </c>
    </row>
    <row r="45" spans="1:48" ht="12.9" customHeight="1">
      <c r="A45" s="143" t="s">
        <v>332</v>
      </c>
      <c r="B45" s="143" t="s">
        <v>333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144">
        <v>347989</v>
      </c>
      <c r="AQ45" s="144">
        <v>71171</v>
      </c>
      <c r="AR45" s="144">
        <v>62123</v>
      </c>
      <c r="AS45" s="144">
        <v>43626</v>
      </c>
      <c r="AT45" s="144">
        <v>25319</v>
      </c>
      <c r="AU45" s="144">
        <v>6591</v>
      </c>
      <c r="AV45" s="144">
        <v>-4171</v>
      </c>
    </row>
    <row r="46" spans="1:48" ht="12.9" customHeight="1">
      <c r="A46" s="64" t="s">
        <v>334</v>
      </c>
      <c r="B46" s="64" t="s">
        <v>335</v>
      </c>
      <c r="C46" s="109">
        <v>8911</v>
      </c>
      <c r="D46" s="109">
        <v>-45937</v>
      </c>
      <c r="E46" s="109">
        <v>34709</v>
      </c>
      <c r="F46" s="109">
        <v>-4578</v>
      </c>
      <c r="G46" s="109">
        <v>-2093</v>
      </c>
      <c r="H46" s="109">
        <v>-11033</v>
      </c>
      <c r="I46" s="109">
        <v>-8630</v>
      </c>
      <c r="J46" s="109">
        <v>-16222</v>
      </c>
      <c r="K46" s="109">
        <v>5588</v>
      </c>
      <c r="L46" s="109">
        <v>1056</v>
      </c>
      <c r="M46" s="109">
        <v>4767</v>
      </c>
      <c r="N46" s="109">
        <v>-11784</v>
      </c>
      <c r="O46" s="109">
        <v>18446</v>
      </c>
      <c r="P46" s="109">
        <v>5029</v>
      </c>
      <c r="Q46" s="109">
        <v>-7325</v>
      </c>
      <c r="R46" s="109">
        <v>26133</v>
      </c>
      <c r="S46" s="109">
        <v>12847</v>
      </c>
      <c r="T46" s="109">
        <v>10778</v>
      </c>
      <c r="U46" s="109">
        <v>9892</v>
      </c>
      <c r="V46" s="109">
        <v>-14564</v>
      </c>
      <c r="W46" s="109">
        <v>122343</v>
      </c>
      <c r="X46" s="109">
        <v>58655</v>
      </c>
      <c r="Y46" s="109">
        <v>-5806</v>
      </c>
      <c r="Z46" s="109">
        <v>-33006</v>
      </c>
      <c r="AA46" s="109">
        <v>-161688</v>
      </c>
      <c r="AB46" s="109">
        <v>-72233</v>
      </c>
      <c r="AC46" s="67">
        <v>-162576</v>
      </c>
      <c r="AD46" s="67">
        <v>-912612</v>
      </c>
      <c r="AE46" s="67">
        <v>-530505</v>
      </c>
      <c r="AF46" s="67">
        <v>-470796</v>
      </c>
      <c r="AG46" s="67">
        <v>225770</v>
      </c>
      <c r="AH46" s="67">
        <v>415776</v>
      </c>
      <c r="AI46" s="67">
        <v>346700</v>
      </c>
      <c r="AJ46" s="67">
        <v>311526</v>
      </c>
      <c r="AK46" s="67">
        <v>404438</v>
      </c>
      <c r="AL46" s="67">
        <v>-22</v>
      </c>
      <c r="AM46" s="67">
        <v>-154626</v>
      </c>
      <c r="AN46" s="67">
        <v>68600</v>
      </c>
      <c r="AO46" s="67">
        <v>228080</v>
      </c>
      <c r="AP46" s="134" t="s">
        <v>325</v>
      </c>
      <c r="AQ46" s="134" t="s">
        <v>325</v>
      </c>
      <c r="AR46" s="134" t="s">
        <v>325</v>
      </c>
      <c r="AS46" s="134" t="s">
        <v>325</v>
      </c>
      <c r="AT46" s="134" t="s">
        <v>325</v>
      </c>
      <c r="AU46" s="134" t="s">
        <v>325</v>
      </c>
      <c r="AV46" s="134" t="s">
        <v>325</v>
      </c>
    </row>
    <row r="47" spans="1:48" ht="12.9" customHeight="1">
      <c r="A47" s="64" t="s">
        <v>326</v>
      </c>
      <c r="B47" s="64" t="s">
        <v>327</v>
      </c>
      <c r="C47" s="109">
        <v>-1695</v>
      </c>
      <c r="D47" s="109">
        <v>8728</v>
      </c>
      <c r="E47" s="109">
        <v>-6595</v>
      </c>
      <c r="F47" s="109">
        <v>872</v>
      </c>
      <c r="G47" s="109">
        <v>397</v>
      </c>
      <c r="H47" s="109">
        <v>2097</v>
      </c>
      <c r="I47" s="109">
        <v>1640</v>
      </c>
      <c r="J47" s="109">
        <v>3082</v>
      </c>
      <c r="K47" s="109">
        <v>-909</v>
      </c>
      <c r="L47" s="109">
        <v>-42</v>
      </c>
      <c r="M47" s="109">
        <v>-774</v>
      </c>
      <c r="N47" s="109">
        <v>1796</v>
      </c>
      <c r="O47" s="109">
        <v>-3505</v>
      </c>
      <c r="P47" s="109">
        <v>-955</v>
      </c>
      <c r="Q47" s="109">
        <v>1392</v>
      </c>
      <c r="R47" s="109">
        <v>-4966</v>
      </c>
      <c r="S47" s="109">
        <v>-2441</v>
      </c>
      <c r="T47" s="109">
        <v>-2048</v>
      </c>
      <c r="U47" s="109">
        <v>-1879</v>
      </c>
      <c r="V47" s="109">
        <v>2767</v>
      </c>
      <c r="W47" s="109">
        <v>-23245</v>
      </c>
      <c r="X47" s="109">
        <v>-11145</v>
      </c>
      <c r="Y47" s="109">
        <v>1104</v>
      </c>
      <c r="Z47" s="109">
        <v>6271</v>
      </c>
      <c r="AA47" s="109">
        <v>30721</v>
      </c>
      <c r="AB47" s="109">
        <v>13724</v>
      </c>
      <c r="AC47" s="67">
        <v>30890</v>
      </c>
      <c r="AD47" s="67">
        <v>173396</v>
      </c>
      <c r="AE47" s="67">
        <v>100796</v>
      </c>
      <c r="AF47" s="67">
        <v>89451</v>
      </c>
      <c r="AG47" s="67">
        <v>-42896</v>
      </c>
      <c r="AH47" s="67">
        <v>-78998</v>
      </c>
      <c r="AI47" s="67">
        <v>-65873</v>
      </c>
      <c r="AJ47" s="67">
        <v>-59190</v>
      </c>
      <c r="AK47" s="67">
        <v>-76843</v>
      </c>
      <c r="AL47" s="67">
        <v>4</v>
      </c>
      <c r="AM47" s="67">
        <v>93059</v>
      </c>
      <c r="AN47" s="67">
        <v>-13033</v>
      </c>
      <c r="AO47" s="67">
        <v>-43336</v>
      </c>
      <c r="AP47" s="134" t="s">
        <v>325</v>
      </c>
      <c r="AQ47" s="134" t="s">
        <v>325</v>
      </c>
      <c r="AR47" s="134" t="s">
        <v>325</v>
      </c>
      <c r="AS47" s="134" t="s">
        <v>325</v>
      </c>
      <c r="AT47" s="134" t="s">
        <v>325</v>
      </c>
      <c r="AU47" s="134" t="s">
        <v>325</v>
      </c>
      <c r="AV47" s="134" t="s">
        <v>325</v>
      </c>
    </row>
    <row r="48" spans="1:48" ht="12.9" customHeight="1">
      <c r="A48" s="63" t="s">
        <v>769</v>
      </c>
      <c r="B48" s="63" t="s">
        <v>768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134"/>
      <c r="AQ48" s="134">
        <v>-1</v>
      </c>
      <c r="AR48" s="134">
        <v>26626</v>
      </c>
      <c r="AS48" s="134"/>
      <c r="AT48" s="134"/>
      <c r="AU48" s="134">
        <v>-1343</v>
      </c>
      <c r="AV48" s="134">
        <v>4053</v>
      </c>
    </row>
    <row r="49" spans="1:48" ht="12.9" customHeight="1">
      <c r="A49" s="63" t="s">
        <v>336</v>
      </c>
      <c r="B49" s="63" t="s">
        <v>337</v>
      </c>
      <c r="C49" s="34">
        <f t="shared" ref="C49:AP49" si="84">C35+C36</f>
        <v>104060</v>
      </c>
      <c r="D49" s="34">
        <f t="shared" si="84"/>
        <v>30461</v>
      </c>
      <c r="E49" s="34">
        <f t="shared" si="84"/>
        <v>122601</v>
      </c>
      <c r="F49" s="34">
        <f t="shared" si="84"/>
        <v>45642</v>
      </c>
      <c r="G49" s="34">
        <f t="shared" si="84"/>
        <v>87493</v>
      </c>
      <c r="H49" s="34">
        <f t="shared" si="84"/>
        <v>55748</v>
      </c>
      <c r="I49" s="34">
        <f t="shared" si="84"/>
        <v>76359</v>
      </c>
      <c r="J49" s="34">
        <f t="shared" si="84"/>
        <v>268574</v>
      </c>
      <c r="K49" s="34">
        <f t="shared" si="84"/>
        <v>89575</v>
      </c>
      <c r="L49" s="34">
        <f t="shared" si="84"/>
        <v>112737</v>
      </c>
      <c r="M49" s="34">
        <f t="shared" si="84"/>
        <v>213118</v>
      </c>
      <c r="N49" s="34">
        <f t="shared" si="84"/>
        <v>142315</v>
      </c>
      <c r="O49" s="34">
        <f t="shared" si="84"/>
        <v>222392</v>
      </c>
      <c r="P49" s="34">
        <f t="shared" si="84"/>
        <v>173825</v>
      </c>
      <c r="Q49" s="34">
        <f t="shared" si="84"/>
        <v>159706</v>
      </c>
      <c r="R49" s="34">
        <f t="shared" si="84"/>
        <v>184245</v>
      </c>
      <c r="S49" s="34">
        <f t="shared" si="84"/>
        <v>54990</v>
      </c>
      <c r="T49" s="34">
        <f t="shared" si="84"/>
        <v>49324</v>
      </c>
      <c r="U49" s="34">
        <f t="shared" si="84"/>
        <v>152987</v>
      </c>
      <c r="V49" s="34">
        <f t="shared" si="84"/>
        <v>16026</v>
      </c>
      <c r="W49" s="34">
        <f t="shared" si="84"/>
        <v>62447</v>
      </c>
      <c r="X49" s="34">
        <f t="shared" si="84"/>
        <v>-432288</v>
      </c>
      <c r="Y49" s="34">
        <f t="shared" si="84"/>
        <v>98325</v>
      </c>
      <c r="Z49" s="34">
        <f t="shared" si="84"/>
        <v>98984</v>
      </c>
      <c r="AA49" s="34">
        <f t="shared" si="84"/>
        <v>-13880</v>
      </c>
      <c r="AB49" s="34">
        <f t="shared" si="84"/>
        <v>36338</v>
      </c>
      <c r="AC49" s="34">
        <f t="shared" si="84"/>
        <v>18517</v>
      </c>
      <c r="AD49" s="34">
        <f t="shared" si="84"/>
        <v>-681462</v>
      </c>
      <c r="AE49" s="34">
        <f t="shared" si="84"/>
        <v>-339527</v>
      </c>
      <c r="AF49" s="34">
        <f t="shared" si="84"/>
        <v>-258658</v>
      </c>
      <c r="AG49" s="34">
        <f t="shared" si="84"/>
        <v>124714</v>
      </c>
      <c r="AH49" s="34">
        <f t="shared" si="84"/>
        <v>724134</v>
      </c>
      <c r="AI49" s="34">
        <f t="shared" si="84"/>
        <v>739011</v>
      </c>
      <c r="AJ49" s="34">
        <f t="shared" si="84"/>
        <v>776870</v>
      </c>
      <c r="AK49" s="34">
        <f t="shared" si="84"/>
        <v>898889</v>
      </c>
      <c r="AL49" s="34">
        <f t="shared" si="84"/>
        <v>665318</v>
      </c>
      <c r="AM49" s="34">
        <f t="shared" si="84"/>
        <v>568414</v>
      </c>
      <c r="AN49" s="34">
        <f t="shared" si="84"/>
        <v>625803</v>
      </c>
      <c r="AO49" s="34">
        <f t="shared" si="84"/>
        <v>905983</v>
      </c>
      <c r="AP49" s="34">
        <f t="shared" si="84"/>
        <v>709501</v>
      </c>
      <c r="AQ49" s="34">
        <f>AQ35+AQ36+AQ48</f>
        <v>636234</v>
      </c>
      <c r="AR49" s="34">
        <f>AR35+AR36+AR48</f>
        <v>846287</v>
      </c>
      <c r="AS49" s="34">
        <f t="shared" ref="AS49:AT49" si="85">AS35+AS36</f>
        <v>671098</v>
      </c>
      <c r="AT49" s="34">
        <f t="shared" si="85"/>
        <v>817979</v>
      </c>
      <c r="AU49" s="34">
        <f>AU35+AU36+AU48</f>
        <v>150224</v>
      </c>
      <c r="AV49" s="34">
        <f>AV35+AV36+AV48</f>
        <v>546724</v>
      </c>
    </row>
    <row r="50" spans="1:48" ht="12.9" customHeight="1">
      <c r="A50" s="64" t="s">
        <v>338</v>
      </c>
      <c r="B50" s="64" t="s">
        <v>339</v>
      </c>
      <c r="C50" s="67">
        <v>103816</v>
      </c>
      <c r="D50" s="67">
        <v>31069</v>
      </c>
      <c r="E50" s="67">
        <v>122700</v>
      </c>
      <c r="F50" s="67">
        <v>45852</v>
      </c>
      <c r="G50" s="67">
        <v>87618</v>
      </c>
      <c r="H50" s="67">
        <v>55775</v>
      </c>
      <c r="I50" s="67">
        <v>76361</v>
      </c>
      <c r="J50" s="67">
        <v>268621</v>
      </c>
      <c r="K50" s="67">
        <v>89531</v>
      </c>
      <c r="L50" s="67">
        <v>112752</v>
      </c>
      <c r="M50" s="67">
        <v>213028</v>
      </c>
      <c r="N50" s="67">
        <v>142058</v>
      </c>
      <c r="O50" s="67">
        <v>222390</v>
      </c>
      <c r="P50" s="67">
        <v>173827</v>
      </c>
      <c r="Q50" s="67">
        <v>159706</v>
      </c>
      <c r="R50" s="67">
        <v>184245</v>
      </c>
      <c r="S50" s="67">
        <v>54990</v>
      </c>
      <c r="T50" s="67">
        <v>49324</v>
      </c>
      <c r="U50" s="67">
        <v>152897</v>
      </c>
      <c r="V50" s="109">
        <v>16116</v>
      </c>
      <c r="W50" s="67">
        <v>62447</v>
      </c>
      <c r="X50" s="67">
        <v>-432288</v>
      </c>
      <c r="Y50" s="109">
        <v>98325</v>
      </c>
      <c r="Z50" s="109">
        <v>98984</v>
      </c>
      <c r="AA50" s="67">
        <v>-13880</v>
      </c>
      <c r="AB50" s="67">
        <v>36338</v>
      </c>
      <c r="AC50" s="67">
        <v>18517</v>
      </c>
      <c r="AD50" s="67">
        <v>-681462</v>
      </c>
      <c r="AE50" s="67">
        <v>-339527</v>
      </c>
      <c r="AF50" s="67">
        <v>-258658</v>
      </c>
      <c r="AG50" s="67">
        <v>124714</v>
      </c>
      <c r="AH50" s="67">
        <v>724134</v>
      </c>
      <c r="AI50" s="67">
        <f>AI49</f>
        <v>739011</v>
      </c>
      <c r="AJ50" s="67">
        <v>776870</v>
      </c>
      <c r="AK50" s="67">
        <f t="shared" ref="AK50:AP50" si="86">AK49</f>
        <v>898889</v>
      </c>
      <c r="AL50" s="67">
        <f t="shared" si="86"/>
        <v>665318</v>
      </c>
      <c r="AM50" s="67">
        <f t="shared" si="86"/>
        <v>568414</v>
      </c>
      <c r="AN50" s="67">
        <f t="shared" si="86"/>
        <v>625803</v>
      </c>
      <c r="AO50" s="67">
        <f t="shared" si="86"/>
        <v>905983</v>
      </c>
      <c r="AP50" s="67">
        <f t="shared" si="86"/>
        <v>709501</v>
      </c>
      <c r="AQ50" s="67">
        <f t="shared" ref="AQ50:AR50" si="87">AQ49</f>
        <v>636234</v>
      </c>
      <c r="AR50" s="67">
        <f t="shared" si="87"/>
        <v>846287</v>
      </c>
      <c r="AS50" s="67">
        <f t="shared" ref="AS50:AU50" si="88">AS49</f>
        <v>671098</v>
      </c>
      <c r="AT50" s="67">
        <f t="shared" si="88"/>
        <v>817979</v>
      </c>
      <c r="AU50" s="67">
        <f t="shared" si="88"/>
        <v>150224</v>
      </c>
      <c r="AV50" s="67">
        <f t="shared" ref="AV50" si="89">AV49</f>
        <v>546724</v>
      </c>
    </row>
    <row r="51" spans="1:48">
      <c r="N51" s="2"/>
      <c r="Q51" s="2"/>
    </row>
    <row r="52" spans="1:48">
      <c r="N52" s="2"/>
      <c r="Q52" s="2"/>
    </row>
    <row r="53" spans="1:48">
      <c r="F53" s="18"/>
      <c r="J53" s="18"/>
    </row>
    <row r="54" spans="1:48">
      <c r="F54" s="18"/>
      <c r="J54" s="18"/>
    </row>
    <row r="55" spans="1:48">
      <c r="F55" s="18"/>
      <c r="J55" s="18"/>
    </row>
    <row r="56" spans="1:48">
      <c r="F56" s="18"/>
      <c r="J56" s="18"/>
    </row>
    <row r="57" spans="1:48">
      <c r="F57" s="18"/>
      <c r="J57" s="18"/>
    </row>
    <row r="58" spans="1:48">
      <c r="F58" s="18"/>
      <c r="J58" s="18"/>
    </row>
    <row r="59" spans="1:48">
      <c r="F59" s="18"/>
      <c r="J59" s="18"/>
    </row>
    <row r="60" spans="1:48">
      <c r="F60" s="18"/>
      <c r="J60" s="18"/>
    </row>
    <row r="61" spans="1:48">
      <c r="F61" s="18"/>
      <c r="J61" s="18"/>
    </row>
    <row r="62" spans="1:48">
      <c r="F62" s="18"/>
      <c r="J62" s="18"/>
    </row>
    <row r="63" spans="1:48">
      <c r="F63" s="18"/>
      <c r="J63" s="18"/>
    </row>
    <row r="64" spans="1:48">
      <c r="F64" s="18"/>
      <c r="J64" s="1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D2B1-BB82-44A3-8CE7-B4E0313581BE}">
  <sheetPr>
    <tabColor rgb="FFFF9966"/>
  </sheetPr>
  <dimension ref="A1:AY118"/>
  <sheetViews>
    <sheetView zoomScaleNormal="100" workbookViewId="0">
      <pane xSplit="2" ySplit="2" topLeftCell="AU3" activePane="bottomRight" state="frozen"/>
      <selection pane="topRight" activeCell="C1" sqref="C1"/>
      <selection pane="bottomLeft" activeCell="A3" sqref="A3"/>
      <selection pane="bottomRight" activeCell="AV2" sqref="AV2"/>
    </sheetView>
  </sheetViews>
  <sheetFormatPr defaultColWidth="8.6640625" defaultRowHeight="11.5"/>
  <cols>
    <col min="1" max="2" width="50.6640625" style="2" customWidth="1"/>
    <col min="3" max="6" width="10.6640625" style="2" customWidth="1"/>
    <col min="7" max="7" width="10.6640625" style="9" customWidth="1"/>
    <col min="8" max="9" width="10.6640625" style="2" customWidth="1"/>
    <col min="10" max="10" width="10.6640625" style="9" customWidth="1"/>
    <col min="11" max="39" width="10.6640625" style="2" customWidth="1"/>
    <col min="40" max="16384" width="8.6640625" style="2"/>
  </cols>
  <sheetData>
    <row r="1" spans="1:51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51" ht="12.9" customHeight="1" thickBot="1">
      <c r="A2" s="1"/>
      <c r="B2" s="1"/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51" ht="23.5" thickBot="1">
      <c r="A3" s="22" t="s">
        <v>254</v>
      </c>
      <c r="B3" s="22" t="s">
        <v>255</v>
      </c>
      <c r="C3" s="23">
        <f t="shared" ref="C3:N3" si="0">SUM(C4:C18)</f>
        <v>556125</v>
      </c>
      <c r="D3" s="23">
        <f t="shared" si="0"/>
        <v>596336</v>
      </c>
      <c r="E3" s="23">
        <f t="shared" si="0"/>
        <v>614421</v>
      </c>
      <c r="F3" s="23">
        <f t="shared" si="0"/>
        <v>632338</v>
      </c>
      <c r="G3" s="23">
        <f t="shared" si="0"/>
        <v>578002</v>
      </c>
      <c r="H3" s="23">
        <f t="shared" si="0"/>
        <v>614131</v>
      </c>
      <c r="I3" s="23">
        <f t="shared" si="0"/>
        <v>655890</v>
      </c>
      <c r="J3" s="23">
        <f t="shared" si="0"/>
        <v>795858</v>
      </c>
      <c r="K3" s="23">
        <f t="shared" si="0"/>
        <v>867326</v>
      </c>
      <c r="L3" s="23">
        <f t="shared" si="0"/>
        <v>892704</v>
      </c>
      <c r="M3" s="23">
        <f t="shared" si="0"/>
        <v>903610</v>
      </c>
      <c r="N3" s="23">
        <f t="shared" si="0"/>
        <v>937491</v>
      </c>
      <c r="O3" s="23">
        <f>SUM(O4:O17)+O23+O24</f>
        <v>916104</v>
      </c>
      <c r="P3" s="23">
        <f>SUM(P4:P17)+P23+P24</f>
        <v>942787</v>
      </c>
      <c r="Q3" s="23">
        <f>SUM(Q4:Q17)+Q23+Q24</f>
        <v>961196</v>
      </c>
      <c r="R3" s="23">
        <f>SUM(R4:R17)+R23+R24</f>
        <v>985370</v>
      </c>
      <c r="S3" s="23">
        <f>SUM(S4:S17)</f>
        <v>986612</v>
      </c>
      <c r="T3" s="23">
        <f>SUM(T4:T17)-T7</f>
        <v>1010905</v>
      </c>
      <c r="U3" s="23">
        <f t="shared" ref="U3:Z3" si="1">U4+U5+U9+U10+U11+U12+U14+U15+U16+U17</f>
        <v>985175</v>
      </c>
      <c r="V3" s="23">
        <f t="shared" si="1"/>
        <v>925973</v>
      </c>
      <c r="W3" s="23">
        <f t="shared" si="1"/>
        <v>937951</v>
      </c>
      <c r="X3" s="23">
        <f t="shared" si="1"/>
        <v>821385</v>
      </c>
      <c r="Y3" s="23">
        <f t="shared" si="1"/>
        <v>726585</v>
      </c>
      <c r="Z3" s="23">
        <f t="shared" si="1"/>
        <v>675492</v>
      </c>
      <c r="AA3" s="23">
        <f t="shared" ref="AA3:AF3" si="2">AA4+AA5+AA9+AA10+AA11+AA12+AA14+AA15+AA16+AA17</f>
        <v>682536</v>
      </c>
      <c r="AB3" s="23">
        <f t="shared" si="2"/>
        <v>669132</v>
      </c>
      <c r="AC3" s="23">
        <f t="shared" si="2"/>
        <v>697571</v>
      </c>
      <c r="AD3" s="23">
        <f t="shared" si="2"/>
        <v>788065</v>
      </c>
      <c r="AE3" s="23">
        <f t="shared" si="2"/>
        <v>1023103</v>
      </c>
      <c r="AF3" s="23">
        <f t="shared" si="2"/>
        <v>1339506</v>
      </c>
      <c r="AG3" s="23">
        <f t="shared" ref="AG3" si="3">AG4+AG5+AG9+AG10+AG11+AG12+AG14+AG15+AG16+AG17</f>
        <v>1155451</v>
      </c>
      <c r="AH3" s="23">
        <f t="shared" ref="AH3:AK3" si="4">AH4+AH5+AH9+AH10+AH11+AH12+AH14+AH15+AH17</f>
        <v>1673296</v>
      </c>
      <c r="AI3" s="23">
        <f t="shared" si="4"/>
        <v>1661479</v>
      </c>
      <c r="AJ3" s="23">
        <f t="shared" si="4"/>
        <v>1689055</v>
      </c>
      <c r="AK3" s="23">
        <f t="shared" si="4"/>
        <v>1737009</v>
      </c>
      <c r="AL3" s="23">
        <f t="shared" ref="AL3:AQ3" si="5">AL4+AL5+AL9+AL10+AL11+AL12+AL14+AL15+AL17</f>
        <v>1726647</v>
      </c>
      <c r="AM3" s="23">
        <f t="shared" si="5"/>
        <v>1681564</v>
      </c>
      <c r="AN3" s="23">
        <f t="shared" si="5"/>
        <v>1603928</v>
      </c>
      <c r="AO3" s="23">
        <f t="shared" si="5"/>
        <v>1716793</v>
      </c>
      <c r="AP3" s="23">
        <f t="shared" si="5"/>
        <v>1661407</v>
      </c>
      <c r="AQ3" s="23">
        <f t="shared" si="5"/>
        <v>1639984</v>
      </c>
      <c r="AR3" s="23">
        <f>AR4+AR5+AR9+AR10+AR11+AR12+AR15+AR14+AR17</f>
        <v>1626291</v>
      </c>
      <c r="AS3" s="23">
        <f>AS4+AS5+AS9+AS10+AS11+AS12+AS15+AS14+AS17</f>
        <v>1613474</v>
      </c>
      <c r="AT3" s="23">
        <f>AT4+AT5+AT9+AT10+AT11+AT12+AT15+AT14+AT17</f>
        <v>1521379</v>
      </c>
      <c r="AU3" s="23">
        <f t="shared" ref="AU3:AV3" si="6">AU4+AU5+AU9+AU10+AU11+AU12+AU14+AU15+AU17</f>
        <v>1499393</v>
      </c>
      <c r="AV3" s="23">
        <f t="shared" si="6"/>
        <v>1344593</v>
      </c>
    </row>
    <row r="4" spans="1:51" ht="12.9" customHeight="1">
      <c r="A4" s="5" t="s">
        <v>340</v>
      </c>
      <c r="B4" s="5" t="s">
        <v>341</v>
      </c>
      <c r="C4" s="43">
        <v>101</v>
      </c>
      <c r="D4" s="43">
        <v>-101</v>
      </c>
      <c r="E4" s="43">
        <v>0</v>
      </c>
      <c r="F4" s="43">
        <v>241</v>
      </c>
      <c r="G4" s="43">
        <v>347</v>
      </c>
      <c r="H4" s="43">
        <v>481</v>
      </c>
      <c r="I4" s="43">
        <v>478</v>
      </c>
      <c r="J4" s="43">
        <v>215</v>
      </c>
      <c r="K4" s="43">
        <v>277</v>
      </c>
      <c r="L4" s="43">
        <v>272</v>
      </c>
      <c r="M4" s="43">
        <v>274</v>
      </c>
      <c r="N4" s="43">
        <v>241</v>
      </c>
      <c r="O4" s="43">
        <v>151</v>
      </c>
      <c r="P4" s="43">
        <v>140</v>
      </c>
      <c r="Q4" s="43">
        <v>163</v>
      </c>
      <c r="R4" s="43">
        <v>200</v>
      </c>
      <c r="S4" s="43">
        <v>105</v>
      </c>
      <c r="T4" s="43">
        <v>189</v>
      </c>
      <c r="U4" s="43">
        <v>90</v>
      </c>
      <c r="V4" s="43">
        <v>387</v>
      </c>
      <c r="W4" s="43">
        <v>78</v>
      </c>
      <c r="X4" s="43">
        <v>235</v>
      </c>
      <c r="Y4" s="43">
        <v>45</v>
      </c>
      <c r="Z4" s="43">
        <v>3</v>
      </c>
      <c r="AA4" s="43">
        <v>16</v>
      </c>
      <c r="AB4" s="43">
        <v>4</v>
      </c>
      <c r="AC4" s="43">
        <v>54</v>
      </c>
      <c r="AD4" s="43">
        <v>99</v>
      </c>
      <c r="AE4" s="43">
        <v>62</v>
      </c>
      <c r="AF4" s="43">
        <v>356</v>
      </c>
      <c r="AG4" s="43">
        <v>1786</v>
      </c>
      <c r="AH4" s="43">
        <v>1769</v>
      </c>
      <c r="AI4" s="43">
        <v>1895</v>
      </c>
      <c r="AJ4" s="43">
        <v>5376</v>
      </c>
      <c r="AK4" s="43">
        <v>4263</v>
      </c>
      <c r="AL4" s="43">
        <v>1534</v>
      </c>
      <c r="AM4" s="43">
        <v>4388</v>
      </c>
      <c r="AN4" s="43">
        <v>3400</v>
      </c>
      <c r="AO4" s="43">
        <v>4428</v>
      </c>
      <c r="AP4" s="43">
        <v>2769</v>
      </c>
      <c r="AQ4" s="43">
        <v>2929</v>
      </c>
      <c r="AR4" s="43">
        <v>1107</v>
      </c>
      <c r="AS4" s="43">
        <v>1644</v>
      </c>
      <c r="AT4" s="43">
        <v>462</v>
      </c>
      <c r="AU4" s="43">
        <v>240</v>
      </c>
      <c r="AV4" s="43">
        <v>70</v>
      </c>
    </row>
    <row r="5" spans="1:51" ht="12.9" customHeight="1">
      <c r="A5" s="5" t="s">
        <v>342</v>
      </c>
      <c r="B5" s="5" t="s">
        <v>343</v>
      </c>
      <c r="C5" s="43">
        <v>424926</v>
      </c>
      <c r="D5" s="43">
        <v>454141</v>
      </c>
      <c r="E5" s="43">
        <v>474148</v>
      </c>
      <c r="F5" s="43">
        <v>494257</v>
      </c>
      <c r="G5" s="43">
        <v>509437</v>
      </c>
      <c r="H5" s="43">
        <v>539362</v>
      </c>
      <c r="I5" s="43">
        <v>580121</v>
      </c>
      <c r="J5" s="43">
        <v>695483</v>
      </c>
      <c r="K5" s="43">
        <v>742880</v>
      </c>
      <c r="L5" s="43">
        <v>800333</v>
      </c>
      <c r="M5" s="43">
        <v>810003</v>
      </c>
      <c r="N5" s="43">
        <v>823090</v>
      </c>
      <c r="O5" s="43">
        <v>810757</v>
      </c>
      <c r="P5" s="43">
        <v>850839</v>
      </c>
      <c r="Q5" s="43">
        <v>856293</v>
      </c>
      <c r="R5" s="43">
        <v>874567</v>
      </c>
      <c r="S5" s="43">
        <v>864254</v>
      </c>
      <c r="T5" s="43">
        <v>892781</v>
      </c>
      <c r="U5" s="43">
        <v>861592</v>
      </c>
      <c r="V5" s="43">
        <f>788098+679</f>
        <v>788777</v>
      </c>
      <c r="W5" s="43">
        <v>809522</v>
      </c>
      <c r="X5" s="43">
        <v>704698</v>
      </c>
      <c r="Y5" s="43">
        <v>634812</v>
      </c>
      <c r="Z5" s="43">
        <v>599211</v>
      </c>
      <c r="AA5" s="43">
        <v>608110</v>
      </c>
      <c r="AB5" s="43">
        <v>594701</v>
      </c>
      <c r="AC5" s="43">
        <v>627120</v>
      </c>
      <c r="AD5" s="43">
        <v>694092</v>
      </c>
      <c r="AE5" s="43">
        <v>859778</v>
      </c>
      <c r="AF5" s="43">
        <v>1082449</v>
      </c>
      <c r="AG5" s="43">
        <v>749222</v>
      </c>
      <c r="AH5" s="43">
        <v>1342492</v>
      </c>
      <c r="AI5" s="43">
        <v>1288626</v>
      </c>
      <c r="AJ5" s="43">
        <v>1320428</v>
      </c>
      <c r="AK5" s="43">
        <v>1348046</v>
      </c>
      <c r="AL5" s="43">
        <v>1332619</v>
      </c>
      <c r="AM5" s="43">
        <v>1267477</v>
      </c>
      <c r="AN5" s="43">
        <v>1212296</v>
      </c>
      <c r="AO5" s="43">
        <v>1317372</v>
      </c>
      <c r="AP5" s="43">
        <v>1268395</v>
      </c>
      <c r="AQ5" s="43">
        <v>1226367</v>
      </c>
      <c r="AR5" s="43">
        <v>1210496</v>
      </c>
      <c r="AS5" s="43">
        <v>1200106</v>
      </c>
      <c r="AT5" s="43">
        <v>1142602</v>
      </c>
      <c r="AU5" s="43">
        <v>1093002</v>
      </c>
      <c r="AV5" s="43">
        <v>936700</v>
      </c>
    </row>
    <row r="6" spans="1:51" s="40" customFormat="1" ht="26.4" customHeight="1">
      <c r="A6" s="5" t="s">
        <v>344</v>
      </c>
      <c r="B6" s="5" t="s">
        <v>345</v>
      </c>
      <c r="C6" s="44" t="s">
        <v>162</v>
      </c>
      <c r="D6" s="44" t="s">
        <v>162</v>
      </c>
      <c r="E6" s="44" t="s">
        <v>162</v>
      </c>
      <c r="F6" s="44" t="s">
        <v>162</v>
      </c>
      <c r="G6" s="44" t="s">
        <v>162</v>
      </c>
      <c r="H6" s="44" t="s">
        <v>162</v>
      </c>
      <c r="I6" s="44" t="s">
        <v>162</v>
      </c>
      <c r="J6" s="44" t="s">
        <v>162</v>
      </c>
      <c r="K6" s="44" t="s">
        <v>162</v>
      </c>
      <c r="L6" s="44" t="s">
        <v>162</v>
      </c>
      <c r="M6" s="44" t="s">
        <v>162</v>
      </c>
      <c r="N6" s="44" t="s">
        <v>162</v>
      </c>
      <c r="O6" s="44" t="s">
        <v>162</v>
      </c>
      <c r="P6" s="44" t="s">
        <v>162</v>
      </c>
      <c r="Q6" s="44" t="s">
        <v>162</v>
      </c>
      <c r="R6" s="44" t="s">
        <v>162</v>
      </c>
      <c r="S6" s="44" t="s">
        <v>162</v>
      </c>
      <c r="T6" s="44" t="s">
        <v>162</v>
      </c>
      <c r="U6" s="44">
        <v>-45199</v>
      </c>
      <c r="V6" s="44">
        <v>-89844</v>
      </c>
      <c r="W6" s="44">
        <v>-63574</v>
      </c>
      <c r="X6" s="45">
        <v>-30032</v>
      </c>
      <c r="Y6" s="45">
        <v>-40249</v>
      </c>
      <c r="Z6" s="43">
        <v>-76471</v>
      </c>
      <c r="AA6" s="43">
        <v>-61278</v>
      </c>
      <c r="AB6" s="43">
        <v>-70088</v>
      </c>
      <c r="AC6" s="43">
        <v>-50709</v>
      </c>
      <c r="AD6" s="43">
        <v>-56810</v>
      </c>
      <c r="AE6" s="43">
        <v>-52614</v>
      </c>
      <c r="AF6" s="43">
        <v>-68197</v>
      </c>
      <c r="AG6" s="43">
        <v>-71109</v>
      </c>
      <c r="AH6" s="46" t="s">
        <v>162</v>
      </c>
      <c r="AI6" s="46" t="s">
        <v>162</v>
      </c>
      <c r="AJ6" s="46" t="s">
        <v>162</v>
      </c>
      <c r="AK6" s="46" t="s">
        <v>162</v>
      </c>
      <c r="AL6" s="46" t="s">
        <v>162</v>
      </c>
      <c r="AM6" s="46" t="s">
        <v>162</v>
      </c>
      <c r="AN6" s="46" t="s">
        <v>162</v>
      </c>
      <c r="AO6" s="46" t="s">
        <v>162</v>
      </c>
      <c r="AP6" s="46" t="s">
        <v>162</v>
      </c>
      <c r="AQ6" s="46" t="s">
        <v>162</v>
      </c>
      <c r="AR6" s="46" t="s">
        <v>162</v>
      </c>
      <c r="AS6" s="46" t="s">
        <v>162</v>
      </c>
      <c r="AT6" s="46" t="s">
        <v>162</v>
      </c>
      <c r="AU6" s="46" t="s">
        <v>162</v>
      </c>
      <c r="AV6" s="46" t="s">
        <v>162</v>
      </c>
      <c r="AW6" s="2"/>
      <c r="AY6" s="2"/>
    </row>
    <row r="7" spans="1:51" s="40" customFormat="1" ht="12.9" customHeight="1">
      <c r="A7" s="5" t="s">
        <v>346</v>
      </c>
      <c r="B7" s="5" t="s">
        <v>347</v>
      </c>
      <c r="C7" s="44" t="s">
        <v>162</v>
      </c>
      <c r="D7" s="44" t="s">
        <v>162</v>
      </c>
      <c r="E7" s="44" t="s">
        <v>162</v>
      </c>
      <c r="F7" s="44" t="s">
        <v>162</v>
      </c>
      <c r="G7" s="44" t="s">
        <v>162</v>
      </c>
      <c r="H7" s="44" t="s">
        <v>162</v>
      </c>
      <c r="I7" s="44" t="s">
        <v>162</v>
      </c>
      <c r="J7" s="44" t="s">
        <v>162</v>
      </c>
      <c r="K7" s="44" t="s">
        <v>162</v>
      </c>
      <c r="L7" s="44" t="s">
        <v>162</v>
      </c>
      <c r="M7" s="44" t="s">
        <v>162</v>
      </c>
      <c r="N7" s="44" t="s">
        <v>162</v>
      </c>
      <c r="O7" s="44" t="s">
        <v>162</v>
      </c>
      <c r="P7" s="44" t="s">
        <v>162</v>
      </c>
      <c r="Q7" s="44" t="s">
        <v>162</v>
      </c>
      <c r="R7" s="44" t="s">
        <v>162</v>
      </c>
      <c r="S7" s="44" t="s">
        <v>162</v>
      </c>
      <c r="T7" s="44">
        <v>70</v>
      </c>
      <c r="U7" s="44">
        <v>328</v>
      </c>
      <c r="V7" s="44">
        <f>52-3324</f>
        <v>-3272</v>
      </c>
      <c r="W7" s="44">
        <v>45</v>
      </c>
      <c r="X7" s="45">
        <v>-13203</v>
      </c>
      <c r="Y7" s="45">
        <v>-4345</v>
      </c>
      <c r="Z7" s="43">
        <v>-1914</v>
      </c>
      <c r="AA7" s="43">
        <v>-2143</v>
      </c>
      <c r="AB7" s="43">
        <v>-1689</v>
      </c>
      <c r="AC7" s="43">
        <v>-1039</v>
      </c>
      <c r="AD7" s="43">
        <v>-1635</v>
      </c>
      <c r="AE7" s="43">
        <v>-825</v>
      </c>
      <c r="AF7" s="43">
        <v>-1702</v>
      </c>
      <c r="AG7" s="43">
        <v>-505872</v>
      </c>
      <c r="AH7" s="43">
        <v>-2909</v>
      </c>
      <c r="AI7" s="43">
        <v>-13480</v>
      </c>
      <c r="AJ7" s="43">
        <v>-2116</v>
      </c>
      <c r="AK7" s="43">
        <v>-2206</v>
      </c>
      <c r="AL7" s="43">
        <v>-1856</v>
      </c>
      <c r="AM7" s="43">
        <v>-1759</v>
      </c>
      <c r="AN7" s="43">
        <v>-87925</v>
      </c>
      <c r="AO7" s="46" t="s">
        <v>162</v>
      </c>
      <c r="AP7" s="46" t="s">
        <v>162</v>
      </c>
      <c r="AQ7" s="46" t="s">
        <v>162</v>
      </c>
      <c r="AR7" s="46" t="s">
        <v>162</v>
      </c>
      <c r="AS7" s="46" t="s">
        <v>162</v>
      </c>
      <c r="AT7" s="46" t="s">
        <v>162</v>
      </c>
      <c r="AU7" s="46" t="s">
        <v>162</v>
      </c>
      <c r="AV7" s="46" t="s">
        <v>162</v>
      </c>
      <c r="AW7" s="2"/>
      <c r="AY7" s="2"/>
    </row>
    <row r="8" spans="1:51" ht="12.9" customHeight="1">
      <c r="A8" s="5" t="s">
        <v>348</v>
      </c>
      <c r="B8" s="5" t="s">
        <v>349</v>
      </c>
      <c r="C8" s="43">
        <v>22190</v>
      </c>
      <c r="D8" s="43">
        <v>22164</v>
      </c>
      <c r="E8" s="43">
        <v>23763</v>
      </c>
      <c r="F8" s="43">
        <v>23276</v>
      </c>
      <c r="G8" s="43">
        <v>27358</v>
      </c>
      <c r="H8" s="43">
        <v>30926</v>
      </c>
      <c r="I8" s="43">
        <v>34081</v>
      </c>
      <c r="J8" s="43">
        <v>35909</v>
      </c>
      <c r="K8" s="43">
        <v>38711</v>
      </c>
      <c r="L8" s="43">
        <v>33083</v>
      </c>
      <c r="M8" s="43">
        <v>41290</v>
      </c>
      <c r="N8" s="43">
        <v>52478</v>
      </c>
      <c r="O8" s="46" t="s">
        <v>162</v>
      </c>
      <c r="P8" s="46" t="s">
        <v>162</v>
      </c>
      <c r="Q8" s="46" t="s">
        <v>162</v>
      </c>
      <c r="R8" s="46" t="s">
        <v>162</v>
      </c>
      <c r="S8" s="46" t="s">
        <v>162</v>
      </c>
      <c r="T8" s="46" t="s">
        <v>162</v>
      </c>
      <c r="U8" s="46" t="s">
        <v>162</v>
      </c>
      <c r="V8" s="46" t="s">
        <v>162</v>
      </c>
      <c r="W8" s="46" t="s">
        <v>162</v>
      </c>
      <c r="X8" s="46" t="s">
        <v>162</v>
      </c>
      <c r="Y8" s="46" t="s">
        <v>162</v>
      </c>
      <c r="Z8" s="46" t="s">
        <v>162</v>
      </c>
      <c r="AA8" s="46" t="s">
        <v>162</v>
      </c>
      <c r="AB8" s="46" t="s">
        <v>162</v>
      </c>
      <c r="AC8" s="46" t="s">
        <v>162</v>
      </c>
      <c r="AD8" s="46" t="s">
        <v>162</v>
      </c>
      <c r="AE8" s="46" t="s">
        <v>162</v>
      </c>
      <c r="AF8" s="46" t="s">
        <v>162</v>
      </c>
      <c r="AG8" s="46" t="s">
        <v>162</v>
      </c>
      <c r="AH8" s="46" t="s">
        <v>162</v>
      </c>
      <c r="AI8" s="46" t="s">
        <v>162</v>
      </c>
      <c r="AJ8" s="46" t="s">
        <v>162</v>
      </c>
      <c r="AK8" s="46" t="s">
        <v>162</v>
      </c>
      <c r="AL8" s="46" t="s">
        <v>162</v>
      </c>
      <c r="AM8" s="46" t="s">
        <v>162</v>
      </c>
      <c r="AN8" s="46" t="s">
        <v>162</v>
      </c>
      <c r="AO8" s="46" t="s">
        <v>162</v>
      </c>
      <c r="AP8" s="46" t="s">
        <v>162</v>
      </c>
      <c r="AQ8" s="46" t="s">
        <v>162</v>
      </c>
      <c r="AR8" s="46" t="s">
        <v>162</v>
      </c>
      <c r="AS8" s="46" t="s">
        <v>162</v>
      </c>
      <c r="AT8" s="46" t="s">
        <v>162</v>
      </c>
      <c r="AU8" s="46" t="s">
        <v>162</v>
      </c>
      <c r="AV8" s="46" t="s">
        <v>162</v>
      </c>
    </row>
    <row r="9" spans="1:51" ht="12.9" customHeight="1">
      <c r="A9" s="5" t="s">
        <v>350</v>
      </c>
      <c r="B9" s="5" t="s">
        <v>351</v>
      </c>
      <c r="C9" s="46" t="s">
        <v>162</v>
      </c>
      <c r="D9" s="46" t="s">
        <v>162</v>
      </c>
      <c r="E9" s="46" t="s">
        <v>162</v>
      </c>
      <c r="F9" s="46" t="s">
        <v>162</v>
      </c>
      <c r="G9" s="46" t="s">
        <v>162</v>
      </c>
      <c r="H9" s="46" t="s">
        <v>162</v>
      </c>
      <c r="I9" s="46" t="s">
        <v>162</v>
      </c>
      <c r="J9" s="46" t="s">
        <v>162</v>
      </c>
      <c r="K9" s="46" t="s">
        <v>162</v>
      </c>
      <c r="L9" s="46" t="s">
        <v>162</v>
      </c>
      <c r="M9" s="46" t="s">
        <v>162</v>
      </c>
      <c r="N9" s="46" t="s">
        <v>162</v>
      </c>
      <c r="O9" s="43">
        <v>22974</v>
      </c>
      <c r="P9" s="43">
        <v>23611</v>
      </c>
      <c r="Q9" s="43">
        <v>25016</v>
      </c>
      <c r="R9" s="43">
        <v>30438</v>
      </c>
      <c r="S9" s="43">
        <v>32225</v>
      </c>
      <c r="T9" s="43">
        <v>30280</v>
      </c>
      <c r="U9" s="43">
        <v>28995</v>
      </c>
      <c r="V9" s="43">
        <v>27684</v>
      </c>
      <c r="W9" s="43">
        <v>27168</v>
      </c>
      <c r="X9" s="43">
        <v>23424</v>
      </c>
      <c r="Y9" s="43">
        <v>18706</v>
      </c>
      <c r="Z9" s="43">
        <v>17277</v>
      </c>
      <c r="AA9" s="43">
        <v>16319</v>
      </c>
      <c r="AB9" s="43">
        <v>13563</v>
      </c>
      <c r="AC9" s="43">
        <v>12552</v>
      </c>
      <c r="AD9" s="43">
        <v>10590</v>
      </c>
      <c r="AE9" s="43">
        <v>16957</v>
      </c>
      <c r="AF9" s="43">
        <v>24894</v>
      </c>
      <c r="AG9" s="43">
        <v>41834</v>
      </c>
      <c r="AH9" s="43">
        <v>49627</v>
      </c>
      <c r="AI9" s="43">
        <v>53390</v>
      </c>
      <c r="AJ9" s="43">
        <v>47129</v>
      </c>
      <c r="AK9" s="43">
        <v>45151</v>
      </c>
      <c r="AL9" s="43">
        <v>28646</v>
      </c>
      <c r="AM9" s="43">
        <v>26125</v>
      </c>
      <c r="AN9" s="43">
        <v>18641</v>
      </c>
      <c r="AO9" s="43">
        <v>18002</v>
      </c>
      <c r="AP9" s="43">
        <v>25892</v>
      </c>
      <c r="AQ9" s="43">
        <v>24246</v>
      </c>
      <c r="AR9" s="43">
        <v>24262</v>
      </c>
      <c r="AS9" s="43">
        <v>23667</v>
      </c>
      <c r="AT9" s="43">
        <v>25344</v>
      </c>
      <c r="AU9" s="43">
        <v>54061</v>
      </c>
      <c r="AV9" s="43">
        <v>54872</v>
      </c>
    </row>
    <row r="10" spans="1:51" ht="23">
      <c r="A10" s="5" t="s">
        <v>352</v>
      </c>
      <c r="B10" s="5" t="s">
        <v>353</v>
      </c>
      <c r="C10" s="46" t="s">
        <v>162</v>
      </c>
      <c r="D10" s="46" t="s">
        <v>162</v>
      </c>
      <c r="E10" s="46" t="s">
        <v>162</v>
      </c>
      <c r="F10" s="46" t="s">
        <v>162</v>
      </c>
      <c r="G10" s="46" t="s">
        <v>162</v>
      </c>
      <c r="H10" s="46" t="s">
        <v>162</v>
      </c>
      <c r="I10" s="46" t="s">
        <v>162</v>
      </c>
      <c r="J10" s="46" t="s">
        <v>162</v>
      </c>
      <c r="K10" s="46" t="s">
        <v>162</v>
      </c>
      <c r="L10" s="46" t="s">
        <v>162</v>
      </c>
      <c r="M10" s="46" t="s">
        <v>162</v>
      </c>
      <c r="N10" s="46" t="s">
        <v>162</v>
      </c>
      <c r="O10" s="43">
        <v>44757</v>
      </c>
      <c r="P10" s="43">
        <v>41377</v>
      </c>
      <c r="Q10" s="43">
        <v>39835</v>
      </c>
      <c r="R10" s="43">
        <v>36032</v>
      </c>
      <c r="S10" s="43">
        <v>33665</v>
      </c>
      <c r="T10" s="43">
        <v>35459</v>
      </c>
      <c r="U10" s="43">
        <v>36326</v>
      </c>
      <c r="V10" s="43">
        <v>40233</v>
      </c>
      <c r="W10" s="43">
        <v>43401</v>
      </c>
      <c r="X10" s="43">
        <v>37395</v>
      </c>
      <c r="Y10" s="43">
        <v>16561</v>
      </c>
      <c r="Z10" s="43">
        <v>8393</v>
      </c>
      <c r="AA10" s="43">
        <v>3906</v>
      </c>
      <c r="AB10" s="43">
        <v>6371</v>
      </c>
      <c r="AC10" s="43">
        <v>3367</v>
      </c>
      <c r="AD10" s="43">
        <v>21139</v>
      </c>
      <c r="AE10" s="43">
        <v>56139</v>
      </c>
      <c r="AF10" s="43">
        <v>78960</v>
      </c>
      <c r="AG10" s="43">
        <v>158557</v>
      </c>
      <c r="AH10" s="43">
        <v>162973</v>
      </c>
      <c r="AI10" s="43">
        <v>210164</v>
      </c>
      <c r="AJ10" s="43">
        <v>197655</v>
      </c>
      <c r="AK10" s="43">
        <v>221869</v>
      </c>
      <c r="AL10" s="43">
        <v>230033</v>
      </c>
      <c r="AM10" s="43">
        <v>281734</v>
      </c>
      <c r="AN10" s="43">
        <v>267309</v>
      </c>
      <c r="AO10" s="43">
        <v>278955</v>
      </c>
      <c r="AP10" s="43">
        <v>258168</v>
      </c>
      <c r="AQ10" s="43">
        <v>283159</v>
      </c>
      <c r="AR10" s="43">
        <v>273211</v>
      </c>
      <c r="AS10" s="43">
        <v>294990</v>
      </c>
      <c r="AT10" s="43">
        <v>271412</v>
      </c>
      <c r="AU10" s="43">
        <v>257991</v>
      </c>
      <c r="AV10" s="43">
        <v>250919</v>
      </c>
    </row>
    <row r="11" spans="1:51" ht="12.9" customHeight="1">
      <c r="A11" s="5" t="s">
        <v>354</v>
      </c>
      <c r="B11" s="5" t="s">
        <v>355</v>
      </c>
      <c r="C11" s="43">
        <v>7029</v>
      </c>
      <c r="D11" s="43">
        <v>6835</v>
      </c>
      <c r="E11" s="43">
        <v>6956</v>
      </c>
      <c r="F11" s="43">
        <v>6561</v>
      </c>
      <c r="G11" s="43">
        <v>6009</v>
      </c>
      <c r="H11" s="43">
        <v>5880</v>
      </c>
      <c r="I11" s="43">
        <v>2956</v>
      </c>
      <c r="J11" s="43">
        <v>-3281</v>
      </c>
      <c r="K11" s="43">
        <v>4896</v>
      </c>
      <c r="L11" s="43">
        <v>8718</v>
      </c>
      <c r="M11" s="43">
        <v>8275</v>
      </c>
      <c r="N11" s="43">
        <v>11821</v>
      </c>
      <c r="O11" s="43">
        <v>14660</v>
      </c>
      <c r="P11" s="43">
        <v>-1527</v>
      </c>
      <c r="Q11" s="43">
        <v>6288</v>
      </c>
      <c r="R11" s="43">
        <v>6275</v>
      </c>
      <c r="S11" s="43">
        <v>12906</v>
      </c>
      <c r="T11" s="43">
        <v>4023</v>
      </c>
      <c r="U11" s="43">
        <v>4288</v>
      </c>
      <c r="V11" s="43">
        <v>12876</v>
      </c>
      <c r="W11" s="43">
        <v>3952</v>
      </c>
      <c r="X11" s="43">
        <v>3099</v>
      </c>
      <c r="Y11" s="43">
        <v>5221</v>
      </c>
      <c r="Z11" s="43">
        <v>152</v>
      </c>
      <c r="AA11" s="43">
        <v>5263</v>
      </c>
      <c r="AB11" s="43">
        <v>3631</v>
      </c>
      <c r="AC11" s="43">
        <v>2764</v>
      </c>
      <c r="AD11" s="43">
        <v>4095</v>
      </c>
      <c r="AE11" s="43">
        <v>3593</v>
      </c>
      <c r="AF11" s="43">
        <v>5217</v>
      </c>
      <c r="AG11" s="43">
        <v>7187</v>
      </c>
      <c r="AH11" s="43">
        <v>8212</v>
      </c>
      <c r="AI11" s="43">
        <v>7082</v>
      </c>
      <c r="AJ11" s="43">
        <v>7914</v>
      </c>
      <c r="AK11" s="43">
        <v>8166</v>
      </c>
      <c r="AL11" s="43">
        <v>8106</v>
      </c>
      <c r="AM11" s="43">
        <v>7475</v>
      </c>
      <c r="AN11" s="43">
        <v>7933</v>
      </c>
      <c r="AO11" s="43">
        <v>7269</v>
      </c>
      <c r="AP11" s="43">
        <v>6961</v>
      </c>
      <c r="AQ11" s="43">
        <v>6923</v>
      </c>
      <c r="AR11" s="43">
        <v>8021</v>
      </c>
      <c r="AS11" s="43">
        <v>7832</v>
      </c>
      <c r="AT11" s="43">
        <v>711</v>
      </c>
      <c r="AU11" s="43">
        <v>6651</v>
      </c>
      <c r="AV11" s="43">
        <v>7268</v>
      </c>
    </row>
    <row r="12" spans="1:51">
      <c r="A12" s="5" t="s">
        <v>356</v>
      </c>
      <c r="B12" s="5" t="s">
        <v>357</v>
      </c>
      <c r="C12" s="47" t="s">
        <v>162</v>
      </c>
      <c r="D12" s="47" t="s">
        <v>162</v>
      </c>
      <c r="E12" s="47" t="s">
        <v>162</v>
      </c>
      <c r="F12" s="47" t="s">
        <v>162</v>
      </c>
      <c r="G12" s="47" t="s">
        <v>162</v>
      </c>
      <c r="H12" s="47" t="s">
        <v>162</v>
      </c>
      <c r="I12" s="47" t="s">
        <v>162</v>
      </c>
      <c r="J12" s="43">
        <v>4554</v>
      </c>
      <c r="K12" s="43">
        <v>2835</v>
      </c>
      <c r="L12" s="43">
        <v>2049</v>
      </c>
      <c r="M12" s="43">
        <v>1531</v>
      </c>
      <c r="N12" s="43">
        <v>1408</v>
      </c>
      <c r="O12" s="43">
        <v>1125</v>
      </c>
      <c r="P12" s="43">
        <v>1623</v>
      </c>
      <c r="Q12" s="43">
        <v>1301</v>
      </c>
      <c r="R12" s="43">
        <v>728</v>
      </c>
      <c r="S12" s="43">
        <v>514</v>
      </c>
      <c r="T12" s="43">
        <v>1028</v>
      </c>
      <c r="U12" s="43">
        <v>3230</v>
      </c>
      <c r="V12" s="43">
        <v>1471</v>
      </c>
      <c r="W12" s="43">
        <v>877</v>
      </c>
      <c r="X12" s="43">
        <v>385</v>
      </c>
      <c r="Y12" s="43">
        <v>27</v>
      </c>
      <c r="Z12" s="43">
        <v>15</v>
      </c>
      <c r="AA12" s="43">
        <v>32</v>
      </c>
      <c r="AB12" s="43">
        <v>44</v>
      </c>
      <c r="AC12" s="43">
        <v>22</v>
      </c>
      <c r="AD12" s="43">
        <v>649</v>
      </c>
      <c r="AE12" s="43">
        <v>2656</v>
      </c>
      <c r="AF12" s="43">
        <v>6616</v>
      </c>
      <c r="AG12" s="43">
        <v>11965</v>
      </c>
      <c r="AH12" s="43">
        <v>11477</v>
      </c>
      <c r="AI12" s="43">
        <v>10491</v>
      </c>
      <c r="AJ12" s="43">
        <v>21289</v>
      </c>
      <c r="AK12" s="43">
        <v>24213</v>
      </c>
      <c r="AL12" s="43">
        <v>44399</v>
      </c>
      <c r="AM12" s="43">
        <v>20875</v>
      </c>
      <c r="AN12" s="43">
        <v>23301</v>
      </c>
      <c r="AO12" s="43">
        <v>18745</v>
      </c>
      <c r="AP12" s="43">
        <v>28874</v>
      </c>
      <c r="AQ12" s="43">
        <v>28370</v>
      </c>
      <c r="AR12" s="43">
        <v>44343</v>
      </c>
      <c r="AS12" s="43">
        <v>27912</v>
      </c>
      <c r="AT12" s="43">
        <v>26348</v>
      </c>
      <c r="AU12" s="43">
        <v>36383</v>
      </c>
      <c r="AV12" s="43">
        <v>46294</v>
      </c>
    </row>
    <row r="13" spans="1:51" ht="23">
      <c r="A13" s="5" t="s">
        <v>169</v>
      </c>
      <c r="B13" s="5" t="s">
        <v>358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3">
        <v>768</v>
      </c>
      <c r="K13" s="43">
        <v>0</v>
      </c>
      <c r="L13" s="43">
        <v>0</v>
      </c>
      <c r="M13" s="43">
        <v>0</v>
      </c>
      <c r="N13" s="43">
        <v>9281</v>
      </c>
      <c r="O13" s="46" t="s">
        <v>162</v>
      </c>
      <c r="P13" s="46" t="s">
        <v>162</v>
      </c>
      <c r="Q13" s="46" t="s">
        <v>162</v>
      </c>
      <c r="R13" s="46" t="s">
        <v>162</v>
      </c>
      <c r="S13" s="46" t="s">
        <v>162</v>
      </c>
      <c r="T13" s="46" t="s">
        <v>162</v>
      </c>
      <c r="U13" s="46" t="s">
        <v>162</v>
      </c>
      <c r="V13" s="46" t="s">
        <v>162</v>
      </c>
      <c r="W13" s="46" t="s">
        <v>162</v>
      </c>
      <c r="X13" s="46" t="s">
        <v>162</v>
      </c>
      <c r="Y13" s="46" t="s">
        <v>162</v>
      </c>
      <c r="Z13" s="46" t="s">
        <v>162</v>
      </c>
      <c r="AA13" s="46" t="s">
        <v>162</v>
      </c>
      <c r="AB13" s="46" t="s">
        <v>162</v>
      </c>
      <c r="AC13" s="46" t="s">
        <v>162</v>
      </c>
      <c r="AD13" s="46" t="s">
        <v>162</v>
      </c>
      <c r="AE13" s="46" t="s">
        <v>162</v>
      </c>
      <c r="AF13" s="46" t="s">
        <v>162</v>
      </c>
      <c r="AG13" s="46" t="s">
        <v>162</v>
      </c>
      <c r="AH13" s="46" t="s">
        <v>162</v>
      </c>
      <c r="AI13" s="46" t="s">
        <v>162</v>
      </c>
      <c r="AJ13" s="46" t="s">
        <v>162</v>
      </c>
      <c r="AK13" s="46" t="s">
        <v>162</v>
      </c>
      <c r="AL13" s="46" t="s">
        <v>162</v>
      </c>
      <c r="AM13" s="46" t="s">
        <v>162</v>
      </c>
      <c r="AN13" s="46" t="s">
        <v>162</v>
      </c>
      <c r="AO13" s="46" t="s">
        <v>162</v>
      </c>
      <c r="AP13" s="46" t="s">
        <v>162</v>
      </c>
      <c r="AQ13" s="46" t="s">
        <v>162</v>
      </c>
      <c r="AR13" s="46" t="s">
        <v>162</v>
      </c>
      <c r="AS13" s="46" t="s">
        <v>162</v>
      </c>
      <c r="AT13" s="46" t="s">
        <v>162</v>
      </c>
      <c r="AU13" s="46" t="s">
        <v>162</v>
      </c>
      <c r="AV13" s="46" t="s">
        <v>162</v>
      </c>
    </row>
    <row r="14" spans="1:51" ht="12.9" customHeight="1">
      <c r="A14" s="5" t="s">
        <v>359</v>
      </c>
      <c r="B14" s="5" t="s">
        <v>360</v>
      </c>
      <c r="C14" s="47"/>
      <c r="D14" s="47"/>
      <c r="E14" s="47"/>
      <c r="F14" s="47"/>
      <c r="G14" s="47"/>
      <c r="H14" s="47"/>
      <c r="I14" s="47"/>
      <c r="J14" s="43"/>
      <c r="K14" s="43"/>
      <c r="L14" s="43"/>
      <c r="M14" s="43"/>
      <c r="N14" s="43"/>
      <c r="O14" s="46"/>
      <c r="P14" s="46"/>
      <c r="Q14" s="46"/>
      <c r="R14" s="46" t="s">
        <v>162</v>
      </c>
      <c r="S14" s="46">
        <v>2753</v>
      </c>
      <c r="T14" s="46">
        <v>2919</v>
      </c>
      <c r="U14" s="46">
        <v>2936</v>
      </c>
      <c r="V14" s="46">
        <v>2888</v>
      </c>
      <c r="W14" s="46">
        <v>2772</v>
      </c>
      <c r="X14" s="43">
        <v>884</v>
      </c>
      <c r="Y14" s="43">
        <v>-7</v>
      </c>
      <c r="Z14" s="43">
        <v>77</v>
      </c>
      <c r="AA14" s="43">
        <v>-93</v>
      </c>
      <c r="AB14" s="43">
        <v>167</v>
      </c>
      <c r="AC14" s="43">
        <v>300</v>
      </c>
      <c r="AD14" s="43">
        <v>2273</v>
      </c>
      <c r="AE14" s="43">
        <v>9203</v>
      </c>
      <c r="AF14" s="43">
        <v>30422</v>
      </c>
      <c r="AG14" s="43">
        <v>40062</v>
      </c>
      <c r="AH14" s="43">
        <v>46139</v>
      </c>
      <c r="AI14" s="43">
        <v>48057</v>
      </c>
      <c r="AJ14" s="43">
        <v>50237</v>
      </c>
      <c r="AK14" s="43">
        <v>50413</v>
      </c>
      <c r="AL14" s="43">
        <v>45407</v>
      </c>
      <c r="AM14" s="43">
        <v>43630</v>
      </c>
      <c r="AN14" s="43">
        <v>45229</v>
      </c>
      <c r="AO14" s="43">
        <v>45480</v>
      </c>
      <c r="AP14" s="43">
        <v>44205</v>
      </c>
      <c r="AQ14" s="43">
        <v>45356</v>
      </c>
      <c r="AR14" s="46">
        <v>43809</v>
      </c>
      <c r="AS14" s="46">
        <v>36807</v>
      </c>
      <c r="AT14" s="46">
        <v>33387</v>
      </c>
      <c r="AU14" s="43">
        <v>31692</v>
      </c>
      <c r="AV14" s="43">
        <v>29194</v>
      </c>
    </row>
    <row r="15" spans="1:51" ht="12.9" customHeight="1">
      <c r="A15" s="5" t="s">
        <v>361</v>
      </c>
      <c r="B15" s="5" t="s">
        <v>362</v>
      </c>
      <c r="C15" s="47"/>
      <c r="D15" s="47"/>
      <c r="E15" s="47"/>
      <c r="F15" s="47"/>
      <c r="G15" s="47"/>
      <c r="H15" s="47"/>
      <c r="I15" s="47"/>
      <c r="J15" s="43"/>
      <c r="K15" s="43"/>
      <c r="L15" s="43"/>
      <c r="M15" s="43"/>
      <c r="N15" s="43"/>
      <c r="O15" s="46"/>
      <c r="P15" s="46"/>
      <c r="Q15" s="46"/>
      <c r="R15" s="46" t="s">
        <v>162</v>
      </c>
      <c r="S15" s="46">
        <v>241</v>
      </c>
      <c r="T15" s="46">
        <v>242</v>
      </c>
      <c r="U15" s="46">
        <v>266</v>
      </c>
      <c r="V15" s="46">
        <v>415</v>
      </c>
      <c r="W15" s="46">
        <v>207</v>
      </c>
      <c r="X15" s="43">
        <v>31</v>
      </c>
      <c r="Y15" s="43">
        <v>9</v>
      </c>
      <c r="Z15" s="43">
        <v>31</v>
      </c>
      <c r="AA15" s="43">
        <v>73</v>
      </c>
      <c r="AB15" s="43">
        <v>14</v>
      </c>
      <c r="AC15" s="43">
        <v>26</v>
      </c>
      <c r="AD15" s="43">
        <v>478</v>
      </c>
      <c r="AE15" s="43">
        <v>362</v>
      </c>
      <c r="AF15" s="43">
        <v>1288</v>
      </c>
      <c r="AG15" s="43">
        <v>1268</v>
      </c>
      <c r="AH15" s="43">
        <v>3524</v>
      </c>
      <c r="AI15" s="43">
        <v>2885</v>
      </c>
      <c r="AJ15" s="43">
        <v>2253</v>
      </c>
      <c r="AK15" s="43">
        <v>3664</v>
      </c>
      <c r="AL15" s="43">
        <v>6674</v>
      </c>
      <c r="AM15" s="43">
        <v>3434</v>
      </c>
      <c r="AN15" s="43">
        <v>1098</v>
      </c>
      <c r="AO15" s="43">
        <v>2251</v>
      </c>
      <c r="AP15" s="43">
        <v>1692</v>
      </c>
      <c r="AQ15" s="43">
        <v>1179</v>
      </c>
      <c r="AR15" s="43">
        <v>925</v>
      </c>
      <c r="AS15" s="46">
        <v>1008</v>
      </c>
      <c r="AT15" s="46">
        <v>1187</v>
      </c>
      <c r="AU15" s="43">
        <v>405</v>
      </c>
      <c r="AV15" s="43">
        <v>643</v>
      </c>
    </row>
    <row r="16" spans="1:51" ht="12.9" customHeight="1">
      <c r="A16" s="5" t="s">
        <v>363</v>
      </c>
      <c r="B16" s="5" t="s">
        <v>363</v>
      </c>
      <c r="C16" s="47" t="s">
        <v>162</v>
      </c>
      <c r="D16" s="47" t="s">
        <v>162</v>
      </c>
      <c r="E16" s="47" t="s">
        <v>162</v>
      </c>
      <c r="F16" s="47" t="s">
        <v>162</v>
      </c>
      <c r="G16" s="47" t="s">
        <v>162</v>
      </c>
      <c r="H16" s="47" t="s">
        <v>162</v>
      </c>
      <c r="I16" s="47" t="s">
        <v>162</v>
      </c>
      <c r="J16" s="47" t="s">
        <v>162</v>
      </c>
      <c r="K16" s="43">
        <v>4514</v>
      </c>
      <c r="L16" s="43">
        <v>7295</v>
      </c>
      <c r="M16" s="43">
        <v>10215</v>
      </c>
      <c r="N16" s="43">
        <v>10889</v>
      </c>
      <c r="O16" s="43">
        <v>18026</v>
      </c>
      <c r="P16" s="43">
        <v>23137</v>
      </c>
      <c r="Q16" s="43">
        <v>28665</v>
      </c>
      <c r="R16" s="43">
        <v>33384</v>
      </c>
      <c r="S16" s="43">
        <f>39429-8488</f>
        <v>30941</v>
      </c>
      <c r="T16" s="43">
        <v>34305</v>
      </c>
      <c r="U16" s="43">
        <f>47222-10055</f>
        <v>37167</v>
      </c>
      <c r="V16" s="43">
        <f>39025+40</f>
        <v>39065</v>
      </c>
      <c r="W16" s="43">
        <v>39067</v>
      </c>
      <c r="X16" s="43">
        <v>40088</v>
      </c>
      <c r="Y16" s="43">
        <v>39730</v>
      </c>
      <c r="Z16" s="43">
        <v>38686</v>
      </c>
      <c r="AA16" s="43">
        <v>37605</v>
      </c>
      <c r="AB16" s="43">
        <v>38963</v>
      </c>
      <c r="AC16" s="43">
        <v>40074</v>
      </c>
      <c r="AD16" s="43">
        <v>41545</v>
      </c>
      <c r="AE16" s="43">
        <v>55958</v>
      </c>
      <c r="AF16" s="43">
        <v>74497</v>
      </c>
      <c r="AG16" s="43">
        <v>98276</v>
      </c>
      <c r="AH16" s="46" t="s">
        <v>162</v>
      </c>
      <c r="AI16" s="46" t="s">
        <v>162</v>
      </c>
      <c r="AJ16" s="46" t="s">
        <v>162</v>
      </c>
      <c r="AK16" s="46" t="s">
        <v>162</v>
      </c>
      <c r="AL16" s="46" t="s">
        <v>162</v>
      </c>
      <c r="AM16" s="46" t="s">
        <v>162</v>
      </c>
      <c r="AN16" s="46" t="s">
        <v>162</v>
      </c>
      <c r="AO16" s="46" t="s">
        <v>162</v>
      </c>
      <c r="AP16" s="46" t="s">
        <v>162</v>
      </c>
      <c r="AQ16" s="46" t="s">
        <v>162</v>
      </c>
      <c r="AR16" s="46" t="s">
        <v>162</v>
      </c>
      <c r="AS16" s="46" t="s">
        <v>162</v>
      </c>
      <c r="AT16" s="46" t="s">
        <v>162</v>
      </c>
      <c r="AU16" s="46" t="s">
        <v>162</v>
      </c>
      <c r="AV16" s="46" t="s">
        <v>162</v>
      </c>
    </row>
    <row r="17" spans="1:49" ht="12.9" customHeight="1">
      <c r="A17" s="5" t="s">
        <v>364</v>
      </c>
      <c r="B17" s="5" t="s">
        <v>365</v>
      </c>
      <c r="C17" s="47">
        <v>500</v>
      </c>
      <c r="D17" s="47">
        <v>1138</v>
      </c>
      <c r="E17" s="47">
        <v>1308</v>
      </c>
      <c r="F17" s="47">
        <v>3965</v>
      </c>
      <c r="G17" s="47">
        <v>1924</v>
      </c>
      <c r="H17" s="47">
        <v>3940</v>
      </c>
      <c r="I17" s="47">
        <v>5323</v>
      </c>
      <c r="J17" s="47">
        <v>4663</v>
      </c>
      <c r="K17" s="43">
        <v>2488</v>
      </c>
      <c r="L17" s="43">
        <v>889</v>
      </c>
      <c r="M17" s="43">
        <v>1690</v>
      </c>
      <c r="N17" s="43">
        <v>-3659</v>
      </c>
      <c r="O17" s="43">
        <v>447</v>
      </c>
      <c r="P17" s="43">
        <v>399</v>
      </c>
      <c r="Q17" s="43">
        <v>419</v>
      </c>
      <c r="R17" s="43">
        <v>444</v>
      </c>
      <c r="S17" s="43">
        <f>520+8488</f>
        <v>9008</v>
      </c>
      <c r="T17" s="43">
        <v>9679</v>
      </c>
      <c r="U17" s="43">
        <f>230+10055</f>
        <v>10285</v>
      </c>
      <c r="V17" s="43">
        <f>12217-40</f>
        <v>12177</v>
      </c>
      <c r="W17" s="43">
        <v>10907</v>
      </c>
      <c r="X17" s="43">
        <v>11146</v>
      </c>
      <c r="Y17" s="43">
        <v>11481</v>
      </c>
      <c r="Z17" s="43">
        <v>11647</v>
      </c>
      <c r="AA17" s="43">
        <v>11305</v>
      </c>
      <c r="AB17" s="43">
        <v>11674</v>
      </c>
      <c r="AC17" s="43">
        <v>11292</v>
      </c>
      <c r="AD17" s="43">
        <v>13105</v>
      </c>
      <c r="AE17" s="43">
        <v>18395</v>
      </c>
      <c r="AF17" s="43">
        <v>34807</v>
      </c>
      <c r="AG17" s="43">
        <v>45294</v>
      </c>
      <c r="AH17" s="43">
        <v>47083</v>
      </c>
      <c r="AI17" s="43">
        <v>38889</v>
      </c>
      <c r="AJ17" s="43">
        <v>36774</v>
      </c>
      <c r="AK17" s="43">
        <v>31224</v>
      </c>
      <c r="AL17" s="43">
        <v>29229</v>
      </c>
      <c r="AM17" s="43">
        <v>26426</v>
      </c>
      <c r="AN17" s="43">
        <v>24721</v>
      </c>
      <c r="AO17" s="43">
        <v>24291</v>
      </c>
      <c r="AP17" s="43">
        <v>24451</v>
      </c>
      <c r="AQ17" s="43">
        <v>21455</v>
      </c>
      <c r="AR17" s="43">
        <v>20117</v>
      </c>
      <c r="AS17" s="43">
        <v>19508</v>
      </c>
      <c r="AT17" s="43">
        <v>19926</v>
      </c>
      <c r="AU17" s="43">
        <v>18968</v>
      </c>
      <c r="AV17" s="43">
        <v>18633</v>
      </c>
    </row>
    <row r="18" spans="1:49" ht="12.9" customHeight="1">
      <c r="A18" s="5" t="s">
        <v>366</v>
      </c>
      <c r="B18" s="5" t="s">
        <v>367</v>
      </c>
      <c r="C18" s="48">
        <v>101379</v>
      </c>
      <c r="D18" s="48">
        <v>112159</v>
      </c>
      <c r="E18" s="48">
        <v>108246</v>
      </c>
      <c r="F18" s="48">
        <v>104038</v>
      </c>
      <c r="G18" s="48">
        <v>32927</v>
      </c>
      <c r="H18" s="48">
        <v>33542</v>
      </c>
      <c r="I18" s="48">
        <v>32931</v>
      </c>
      <c r="J18" s="48">
        <v>57547</v>
      </c>
      <c r="K18" s="48">
        <v>70725</v>
      </c>
      <c r="L18" s="48">
        <v>40065</v>
      </c>
      <c r="M18" s="48">
        <v>30332</v>
      </c>
      <c r="N18" s="48">
        <v>31942</v>
      </c>
      <c r="O18" s="49" t="s">
        <v>162</v>
      </c>
      <c r="P18" s="49" t="s">
        <v>162</v>
      </c>
      <c r="Q18" s="49" t="s">
        <v>162</v>
      </c>
      <c r="R18" s="49" t="s">
        <v>162</v>
      </c>
      <c r="S18" s="49" t="s">
        <v>162</v>
      </c>
      <c r="T18" s="49" t="s">
        <v>162</v>
      </c>
      <c r="U18" s="49" t="s">
        <v>162</v>
      </c>
      <c r="V18" s="49" t="s">
        <v>162</v>
      </c>
      <c r="W18" s="49" t="s">
        <v>162</v>
      </c>
      <c r="X18" s="49" t="s">
        <v>162</v>
      </c>
      <c r="Y18" s="49" t="s">
        <v>162</v>
      </c>
      <c r="Z18" s="49" t="s">
        <v>162</v>
      </c>
      <c r="AA18" s="49" t="s">
        <v>162</v>
      </c>
      <c r="AB18" s="49" t="s">
        <v>162</v>
      </c>
      <c r="AC18" s="49" t="s">
        <v>162</v>
      </c>
      <c r="AD18" s="49" t="s">
        <v>162</v>
      </c>
      <c r="AE18" s="49" t="s">
        <v>162</v>
      </c>
      <c r="AF18" s="49" t="s">
        <v>162</v>
      </c>
      <c r="AG18" s="49" t="s">
        <v>162</v>
      </c>
      <c r="AH18" s="49" t="s">
        <v>162</v>
      </c>
      <c r="AI18" s="49" t="s">
        <v>162</v>
      </c>
      <c r="AJ18" s="49" t="s">
        <v>162</v>
      </c>
      <c r="AK18" s="49" t="s">
        <v>162</v>
      </c>
      <c r="AL18" s="49" t="s">
        <v>162</v>
      </c>
      <c r="AM18" s="49" t="s">
        <v>162</v>
      </c>
      <c r="AN18" s="49" t="s">
        <v>162</v>
      </c>
      <c r="AO18" s="49" t="s">
        <v>162</v>
      </c>
      <c r="AP18" s="49" t="s">
        <v>162</v>
      </c>
      <c r="AQ18" s="49" t="s">
        <v>162</v>
      </c>
      <c r="AR18" s="49" t="s">
        <v>162</v>
      </c>
      <c r="AS18" s="49" t="s">
        <v>162</v>
      </c>
      <c r="AT18" s="49" t="s">
        <v>162</v>
      </c>
      <c r="AU18" s="49" t="s">
        <v>162</v>
      </c>
      <c r="AV18" s="49" t="s">
        <v>162</v>
      </c>
    </row>
    <row r="19" spans="1:49" ht="12.9" customHeight="1">
      <c r="A19" s="5" t="s">
        <v>359</v>
      </c>
      <c r="B19" s="5" t="s">
        <v>360</v>
      </c>
      <c r="C19" s="43">
        <v>3992</v>
      </c>
      <c r="D19" s="43">
        <v>3557</v>
      </c>
      <c r="E19" s="43">
        <v>3694</v>
      </c>
      <c r="F19" s="43">
        <v>3954</v>
      </c>
      <c r="G19" s="43">
        <v>4142</v>
      </c>
      <c r="H19" s="43">
        <v>4406</v>
      </c>
      <c r="I19" s="43">
        <v>4689</v>
      </c>
      <c r="J19" s="43">
        <v>5721</v>
      </c>
      <c r="K19" s="43">
        <v>5963</v>
      </c>
      <c r="L19" s="43">
        <v>6140</v>
      </c>
      <c r="M19" s="43">
        <v>6472</v>
      </c>
      <c r="N19" s="43">
        <v>6581</v>
      </c>
      <c r="O19" s="46" t="s">
        <v>162</v>
      </c>
      <c r="P19" s="46" t="s">
        <v>162</v>
      </c>
      <c r="Q19" s="46" t="s">
        <v>162</v>
      </c>
      <c r="R19" s="46" t="s">
        <v>162</v>
      </c>
      <c r="S19" s="46" t="s">
        <v>162</v>
      </c>
      <c r="T19" s="46" t="s">
        <v>162</v>
      </c>
      <c r="U19" s="46" t="s">
        <v>162</v>
      </c>
      <c r="V19" s="46" t="s">
        <v>162</v>
      </c>
      <c r="W19" s="46" t="s">
        <v>162</v>
      </c>
      <c r="X19" s="46" t="s">
        <v>162</v>
      </c>
      <c r="Y19" s="46" t="s">
        <v>162</v>
      </c>
      <c r="Z19" s="46" t="s">
        <v>162</v>
      </c>
      <c r="AA19" s="46" t="s">
        <v>162</v>
      </c>
      <c r="AB19" s="46" t="s">
        <v>162</v>
      </c>
      <c r="AC19" s="46" t="s">
        <v>162</v>
      </c>
      <c r="AD19" s="46" t="s">
        <v>162</v>
      </c>
      <c r="AE19" s="46" t="s">
        <v>162</v>
      </c>
      <c r="AF19" s="46" t="s">
        <v>162</v>
      </c>
      <c r="AG19" s="46" t="s">
        <v>162</v>
      </c>
      <c r="AH19" s="46" t="s">
        <v>162</v>
      </c>
      <c r="AI19" s="46" t="s">
        <v>162</v>
      </c>
      <c r="AJ19" s="46" t="s">
        <v>162</v>
      </c>
      <c r="AK19" s="46" t="s">
        <v>162</v>
      </c>
      <c r="AL19" s="46" t="s">
        <v>162</v>
      </c>
      <c r="AM19" s="46" t="s">
        <v>162</v>
      </c>
      <c r="AN19" s="46" t="s">
        <v>162</v>
      </c>
      <c r="AO19" s="46" t="s">
        <v>162</v>
      </c>
      <c r="AP19" s="46" t="s">
        <v>162</v>
      </c>
      <c r="AQ19" s="46" t="s">
        <v>162</v>
      </c>
      <c r="AR19" s="46" t="s">
        <v>162</v>
      </c>
      <c r="AS19" s="46" t="s">
        <v>162</v>
      </c>
      <c r="AT19" s="46" t="s">
        <v>162</v>
      </c>
      <c r="AU19" s="46" t="s">
        <v>162</v>
      </c>
      <c r="AV19" s="46" t="s">
        <v>162</v>
      </c>
    </row>
    <row r="20" spans="1:49" ht="12.9" customHeight="1">
      <c r="A20" s="5" t="s">
        <v>361</v>
      </c>
      <c r="B20" s="5" t="s">
        <v>362</v>
      </c>
      <c r="C20" s="43">
        <v>136</v>
      </c>
      <c r="D20" s="43">
        <v>464</v>
      </c>
      <c r="E20" s="43">
        <v>425</v>
      </c>
      <c r="F20" s="43">
        <v>284</v>
      </c>
      <c r="G20" s="43">
        <v>113</v>
      </c>
      <c r="H20" s="43">
        <v>221</v>
      </c>
      <c r="I20" s="43">
        <v>352</v>
      </c>
      <c r="J20" s="43">
        <v>499</v>
      </c>
      <c r="K20" s="43">
        <v>283</v>
      </c>
      <c r="L20" s="43">
        <v>566</v>
      </c>
      <c r="M20" s="43">
        <v>264</v>
      </c>
      <c r="N20" s="43">
        <v>445</v>
      </c>
      <c r="O20" s="46" t="s">
        <v>162</v>
      </c>
      <c r="P20" s="46" t="s">
        <v>162</v>
      </c>
      <c r="Q20" s="46" t="s">
        <v>162</v>
      </c>
      <c r="R20" s="46" t="s">
        <v>162</v>
      </c>
      <c r="S20" s="46" t="s">
        <v>162</v>
      </c>
      <c r="T20" s="46" t="s">
        <v>162</v>
      </c>
      <c r="U20" s="46" t="s">
        <v>162</v>
      </c>
      <c r="V20" s="46" t="s">
        <v>162</v>
      </c>
      <c r="W20" s="46" t="s">
        <v>162</v>
      </c>
      <c r="X20" s="46" t="s">
        <v>162</v>
      </c>
      <c r="Y20" s="46" t="s">
        <v>162</v>
      </c>
      <c r="Z20" s="46" t="s">
        <v>162</v>
      </c>
      <c r="AA20" s="46" t="s">
        <v>162</v>
      </c>
      <c r="AB20" s="46" t="s">
        <v>162</v>
      </c>
      <c r="AC20" s="46" t="s">
        <v>162</v>
      </c>
      <c r="AD20" s="46" t="s">
        <v>162</v>
      </c>
      <c r="AE20" s="46" t="s">
        <v>162</v>
      </c>
      <c r="AF20" s="46" t="s">
        <v>162</v>
      </c>
      <c r="AG20" s="46" t="s">
        <v>162</v>
      </c>
      <c r="AH20" s="46" t="s">
        <v>162</v>
      </c>
      <c r="AI20" s="46" t="s">
        <v>162</v>
      </c>
      <c r="AJ20" s="46" t="s">
        <v>162</v>
      </c>
      <c r="AK20" s="46" t="s">
        <v>162</v>
      </c>
      <c r="AL20" s="46" t="s">
        <v>162</v>
      </c>
      <c r="AM20" s="46" t="s">
        <v>162</v>
      </c>
      <c r="AN20" s="46" t="s">
        <v>162</v>
      </c>
      <c r="AO20" s="46" t="s">
        <v>162</v>
      </c>
      <c r="AP20" s="46" t="s">
        <v>162</v>
      </c>
      <c r="AQ20" s="46" t="s">
        <v>162</v>
      </c>
      <c r="AR20" s="46" t="s">
        <v>162</v>
      </c>
      <c r="AS20" s="46" t="s">
        <v>162</v>
      </c>
      <c r="AT20" s="46" t="s">
        <v>162</v>
      </c>
      <c r="AU20" s="46" t="s">
        <v>162</v>
      </c>
      <c r="AV20" s="46" t="s">
        <v>162</v>
      </c>
    </row>
    <row r="21" spans="1:49" ht="12.9" customHeight="1">
      <c r="A21" s="5" t="s">
        <v>368</v>
      </c>
      <c r="B21" s="5" t="s">
        <v>369</v>
      </c>
      <c r="C21" s="43">
        <v>97251</v>
      </c>
      <c r="D21" s="43">
        <v>108138</v>
      </c>
      <c r="E21" s="43">
        <v>104127</v>
      </c>
      <c r="F21" s="43">
        <v>99800</v>
      </c>
      <c r="G21" s="43">
        <v>28672</v>
      </c>
      <c r="H21" s="43">
        <v>28915</v>
      </c>
      <c r="I21" s="43">
        <v>27890</v>
      </c>
      <c r="J21" s="43">
        <v>51327</v>
      </c>
      <c r="K21" s="43">
        <v>64479</v>
      </c>
      <c r="L21" s="43">
        <v>33359</v>
      </c>
      <c r="M21" s="43">
        <v>23596</v>
      </c>
      <c r="N21" s="43">
        <v>24916</v>
      </c>
      <c r="O21" s="46" t="s">
        <v>162</v>
      </c>
      <c r="P21" s="46" t="s">
        <v>162</v>
      </c>
      <c r="Q21" s="46" t="s">
        <v>162</v>
      </c>
      <c r="R21" s="46" t="s">
        <v>162</v>
      </c>
      <c r="S21" s="46" t="s">
        <v>162</v>
      </c>
      <c r="T21" s="46" t="s">
        <v>162</v>
      </c>
      <c r="U21" s="46" t="s">
        <v>162</v>
      </c>
      <c r="V21" s="46" t="s">
        <v>162</v>
      </c>
      <c r="W21" s="46" t="s">
        <v>162</v>
      </c>
      <c r="X21" s="46" t="s">
        <v>162</v>
      </c>
      <c r="Y21" s="46" t="s">
        <v>162</v>
      </c>
      <c r="Z21" s="46" t="s">
        <v>162</v>
      </c>
      <c r="AA21" s="46" t="s">
        <v>162</v>
      </c>
      <c r="AB21" s="46" t="s">
        <v>162</v>
      </c>
      <c r="AC21" s="46" t="s">
        <v>162</v>
      </c>
      <c r="AD21" s="46" t="s">
        <v>162</v>
      </c>
      <c r="AE21" s="46" t="s">
        <v>162</v>
      </c>
      <c r="AF21" s="46" t="s">
        <v>162</v>
      </c>
      <c r="AG21" s="46" t="s">
        <v>162</v>
      </c>
      <c r="AH21" s="46" t="s">
        <v>162</v>
      </c>
      <c r="AI21" s="46" t="s">
        <v>162</v>
      </c>
      <c r="AJ21" s="46" t="s">
        <v>162</v>
      </c>
      <c r="AK21" s="46" t="s">
        <v>162</v>
      </c>
      <c r="AL21" s="46" t="s">
        <v>162</v>
      </c>
      <c r="AM21" s="46" t="s">
        <v>162</v>
      </c>
      <c r="AN21" s="46" t="s">
        <v>162</v>
      </c>
      <c r="AO21" s="46" t="s">
        <v>162</v>
      </c>
      <c r="AP21" s="46" t="s">
        <v>162</v>
      </c>
      <c r="AQ21" s="46" t="s">
        <v>162</v>
      </c>
      <c r="AR21" s="46" t="s">
        <v>162</v>
      </c>
      <c r="AS21" s="46" t="s">
        <v>162</v>
      </c>
      <c r="AT21" s="46" t="s">
        <v>162</v>
      </c>
      <c r="AU21" s="46" t="s">
        <v>162</v>
      </c>
      <c r="AV21" s="46" t="s">
        <v>162</v>
      </c>
    </row>
    <row r="22" spans="1:49" ht="12.9" customHeight="1">
      <c r="A22" s="132" t="s">
        <v>256</v>
      </c>
      <c r="B22" s="132" t="s">
        <v>257</v>
      </c>
      <c r="C22" s="41" t="s">
        <v>162</v>
      </c>
      <c r="D22" s="41" t="s">
        <v>162</v>
      </c>
      <c r="E22" s="41" t="s">
        <v>162</v>
      </c>
      <c r="F22" s="41" t="s">
        <v>162</v>
      </c>
      <c r="G22" s="41" t="s">
        <v>162</v>
      </c>
      <c r="H22" s="41" t="s">
        <v>162</v>
      </c>
      <c r="I22" s="41" t="s">
        <v>162</v>
      </c>
      <c r="J22" s="41" t="s">
        <v>162</v>
      </c>
      <c r="K22" s="41" t="s">
        <v>162</v>
      </c>
      <c r="L22" s="41" t="s">
        <v>162</v>
      </c>
      <c r="M22" s="41" t="s">
        <v>162</v>
      </c>
      <c r="N22" s="41" t="s">
        <v>162</v>
      </c>
      <c r="O22" s="42">
        <v>35078</v>
      </c>
      <c r="P22" s="42">
        <v>52175</v>
      </c>
      <c r="Q22" s="42">
        <v>38463</v>
      </c>
      <c r="R22" s="42">
        <f>38112-12913</f>
        <v>25199</v>
      </c>
      <c r="S22" s="42">
        <f t="shared" ref="S22:X22" si="7">S25</f>
        <v>33474</v>
      </c>
      <c r="T22" s="42">
        <f t="shared" si="7"/>
        <v>35442</v>
      </c>
      <c r="U22" s="42">
        <f t="shared" si="7"/>
        <v>44164</v>
      </c>
      <c r="V22" s="42">
        <f t="shared" si="7"/>
        <v>40445</v>
      </c>
      <c r="W22" s="42">
        <f t="shared" si="7"/>
        <v>22486</v>
      </c>
      <c r="X22" s="42">
        <f t="shared" si="7"/>
        <v>38304</v>
      </c>
      <c r="Y22" s="42">
        <v>54324</v>
      </c>
      <c r="Z22" s="42">
        <f t="shared" ref="Z22:AE22" si="8">Z25</f>
        <v>58714</v>
      </c>
      <c r="AA22" s="42">
        <f t="shared" si="8"/>
        <v>62130</v>
      </c>
      <c r="AB22" s="42">
        <f t="shared" si="8"/>
        <v>48787</v>
      </c>
      <c r="AC22" s="42">
        <f t="shared" si="8"/>
        <v>52444</v>
      </c>
      <c r="AD22" s="42">
        <f t="shared" si="8"/>
        <v>35977</v>
      </c>
      <c r="AE22" s="42">
        <f t="shared" si="8"/>
        <v>22660</v>
      </c>
      <c r="AF22" s="42">
        <f t="shared" ref="AF22:AG22" si="9">AF25</f>
        <v>9985</v>
      </c>
      <c r="AG22" s="42">
        <f t="shared" si="9"/>
        <v>27763</v>
      </c>
      <c r="AH22" s="42">
        <f t="shared" ref="AH22:AM22" si="10">AH25+AH23</f>
        <v>138402</v>
      </c>
      <c r="AI22" s="42">
        <f t="shared" si="10"/>
        <v>148321</v>
      </c>
      <c r="AJ22" s="42">
        <f t="shared" si="10"/>
        <v>145571</v>
      </c>
      <c r="AK22" s="42">
        <f t="shared" si="10"/>
        <v>150473</v>
      </c>
      <c r="AL22" s="42">
        <f t="shared" si="10"/>
        <v>137414</v>
      </c>
      <c r="AM22" s="42">
        <f t="shared" si="10"/>
        <v>142142</v>
      </c>
      <c r="AN22" s="42">
        <f t="shared" ref="AN22" si="11">AN25+AN23</f>
        <v>140695</v>
      </c>
      <c r="AO22" s="42">
        <f t="shared" ref="AO22:AT22" si="12">AO25+AO23+AO26</f>
        <v>140391</v>
      </c>
      <c r="AP22" s="42">
        <f t="shared" si="12"/>
        <v>146797</v>
      </c>
      <c r="AQ22" s="42">
        <f t="shared" si="12"/>
        <v>130266</v>
      </c>
      <c r="AR22" s="42">
        <f t="shared" si="12"/>
        <v>127828</v>
      </c>
      <c r="AS22" s="42">
        <f t="shared" si="12"/>
        <v>129868</v>
      </c>
      <c r="AT22" s="42">
        <f t="shared" si="12"/>
        <v>128660</v>
      </c>
      <c r="AU22" s="42">
        <f t="shared" ref="AU22:AV22" si="13">AU25+AU23+AU26</f>
        <v>134038</v>
      </c>
      <c r="AV22" s="42">
        <f t="shared" si="13"/>
        <v>152553</v>
      </c>
    </row>
    <row r="23" spans="1:49" ht="12.9" customHeight="1">
      <c r="A23" s="125" t="s">
        <v>363</v>
      </c>
      <c r="B23" s="5" t="s">
        <v>363</v>
      </c>
      <c r="C23" s="46" t="s">
        <v>162</v>
      </c>
      <c r="D23" s="46" t="s">
        <v>162</v>
      </c>
      <c r="E23" s="46" t="s">
        <v>162</v>
      </c>
      <c r="F23" s="46" t="s">
        <v>162</v>
      </c>
      <c r="G23" s="46" t="s">
        <v>162</v>
      </c>
      <c r="H23" s="46" t="s">
        <v>162</v>
      </c>
      <c r="I23" s="46" t="s">
        <v>162</v>
      </c>
      <c r="J23" s="46" t="s">
        <v>162</v>
      </c>
      <c r="K23" s="46" t="s">
        <v>162</v>
      </c>
      <c r="L23" s="46" t="s">
        <v>162</v>
      </c>
      <c r="M23" s="46" t="s">
        <v>162</v>
      </c>
      <c r="N23" s="46" t="s">
        <v>162</v>
      </c>
      <c r="O23" s="43">
        <v>2717</v>
      </c>
      <c r="P23" s="43">
        <v>2564</v>
      </c>
      <c r="Q23" s="43">
        <v>2644</v>
      </c>
      <c r="R23" s="43">
        <v>2793</v>
      </c>
      <c r="S23" s="46" t="s">
        <v>162</v>
      </c>
      <c r="T23" s="46" t="s">
        <v>162</v>
      </c>
      <c r="U23" s="46" t="s">
        <v>162</v>
      </c>
      <c r="V23" s="46" t="s">
        <v>162</v>
      </c>
      <c r="W23" s="46" t="s">
        <v>162</v>
      </c>
      <c r="X23" s="46" t="s">
        <v>162</v>
      </c>
      <c r="Y23" s="46" t="s">
        <v>162</v>
      </c>
      <c r="Z23" s="46" t="s">
        <v>162</v>
      </c>
      <c r="AA23" s="46" t="s">
        <v>162</v>
      </c>
      <c r="AB23" s="46" t="s">
        <v>162</v>
      </c>
      <c r="AC23" s="46" t="s">
        <v>162</v>
      </c>
      <c r="AD23" s="46" t="s">
        <v>162</v>
      </c>
      <c r="AE23" s="46" t="s">
        <v>162</v>
      </c>
      <c r="AF23" s="46" t="s">
        <v>162</v>
      </c>
      <c r="AG23" s="46" t="s">
        <v>162</v>
      </c>
      <c r="AH23" s="46">
        <v>106010</v>
      </c>
      <c r="AI23" s="46">
        <v>106584</v>
      </c>
      <c r="AJ23" s="46">
        <v>105334</v>
      </c>
      <c r="AK23" s="46">
        <v>108328</v>
      </c>
      <c r="AL23" s="43">
        <v>107524</v>
      </c>
      <c r="AM23" s="43">
        <v>106822</v>
      </c>
      <c r="AN23" s="43">
        <v>107621</v>
      </c>
      <c r="AO23" s="43">
        <v>108769</v>
      </c>
      <c r="AP23" s="43">
        <v>109635</v>
      </c>
      <c r="AQ23" s="43">
        <v>107515</v>
      </c>
      <c r="AR23" s="43">
        <v>105594</v>
      </c>
      <c r="AS23" s="43">
        <v>102580</v>
      </c>
      <c r="AT23" s="43">
        <v>96343</v>
      </c>
      <c r="AU23" s="43">
        <v>92549</v>
      </c>
      <c r="AV23" s="43">
        <v>91571</v>
      </c>
    </row>
    <row r="24" spans="1:49" ht="12.9" customHeight="1">
      <c r="A24" s="5" t="s">
        <v>361</v>
      </c>
      <c r="B24" s="5" t="s">
        <v>362</v>
      </c>
      <c r="C24" s="46" t="s">
        <v>162</v>
      </c>
      <c r="D24" s="46" t="s">
        <v>162</v>
      </c>
      <c r="E24" s="46" t="s">
        <v>162</v>
      </c>
      <c r="F24" s="46" t="s">
        <v>162</v>
      </c>
      <c r="G24" s="46" t="s">
        <v>162</v>
      </c>
      <c r="H24" s="46" t="s">
        <v>162</v>
      </c>
      <c r="I24" s="46" t="s">
        <v>162</v>
      </c>
      <c r="J24" s="46" t="s">
        <v>162</v>
      </c>
      <c r="K24" s="46" t="s">
        <v>162</v>
      </c>
      <c r="L24" s="46" t="s">
        <v>162</v>
      </c>
      <c r="M24" s="46" t="s">
        <v>162</v>
      </c>
      <c r="N24" s="46" t="s">
        <v>162</v>
      </c>
      <c r="O24" s="43">
        <v>490</v>
      </c>
      <c r="P24" s="43">
        <v>624</v>
      </c>
      <c r="Q24" s="43">
        <v>572</v>
      </c>
      <c r="R24" s="43">
        <v>509</v>
      </c>
      <c r="S24" s="46" t="s">
        <v>162</v>
      </c>
      <c r="T24" s="46" t="s">
        <v>162</v>
      </c>
      <c r="U24" s="46" t="s">
        <v>162</v>
      </c>
      <c r="V24" s="46" t="s">
        <v>162</v>
      </c>
      <c r="W24" s="46" t="s">
        <v>162</v>
      </c>
      <c r="X24" s="46" t="s">
        <v>162</v>
      </c>
      <c r="Y24" s="46" t="s">
        <v>162</v>
      </c>
      <c r="Z24" s="46" t="s">
        <v>162</v>
      </c>
      <c r="AA24" s="46" t="s">
        <v>162</v>
      </c>
      <c r="AB24" s="46" t="s">
        <v>162</v>
      </c>
      <c r="AC24" s="46" t="s">
        <v>162</v>
      </c>
      <c r="AD24" s="46" t="s">
        <v>162</v>
      </c>
      <c r="AE24" s="46" t="s">
        <v>162</v>
      </c>
      <c r="AF24" s="46" t="s">
        <v>162</v>
      </c>
      <c r="AG24" s="46" t="s">
        <v>162</v>
      </c>
      <c r="AH24" s="46" t="s">
        <v>162</v>
      </c>
      <c r="AI24" s="46" t="s">
        <v>162</v>
      </c>
      <c r="AJ24" s="46" t="s">
        <v>162</v>
      </c>
      <c r="AK24" s="46" t="s">
        <v>162</v>
      </c>
      <c r="AL24" s="46" t="s">
        <v>162</v>
      </c>
      <c r="AM24" s="46" t="s">
        <v>162</v>
      </c>
      <c r="AN24" s="46" t="s">
        <v>162</v>
      </c>
      <c r="AO24" s="46" t="s">
        <v>162</v>
      </c>
      <c r="AP24" s="46" t="s">
        <v>162</v>
      </c>
      <c r="AQ24" s="46" t="s">
        <v>162</v>
      </c>
      <c r="AR24" s="46" t="s">
        <v>162</v>
      </c>
      <c r="AS24" s="46" t="s">
        <v>162</v>
      </c>
      <c r="AT24" s="46" t="s">
        <v>162</v>
      </c>
      <c r="AU24" s="46" t="s">
        <v>162</v>
      </c>
      <c r="AV24" s="46" t="s">
        <v>162</v>
      </c>
    </row>
    <row r="25" spans="1:49" ht="12.9" customHeight="1">
      <c r="A25" s="5" t="s">
        <v>370</v>
      </c>
      <c r="B25" s="5" t="s">
        <v>371</v>
      </c>
      <c r="C25" s="46" t="s">
        <v>162</v>
      </c>
      <c r="D25" s="46" t="s">
        <v>162</v>
      </c>
      <c r="E25" s="46" t="s">
        <v>162</v>
      </c>
      <c r="F25" s="46" t="s">
        <v>162</v>
      </c>
      <c r="G25" s="46" t="s">
        <v>162</v>
      </c>
      <c r="H25" s="46" t="s">
        <v>162</v>
      </c>
      <c r="I25" s="46" t="s">
        <v>162</v>
      </c>
      <c r="J25" s="46" t="s">
        <v>162</v>
      </c>
      <c r="K25" s="46" t="s">
        <v>162</v>
      </c>
      <c r="L25" s="46" t="s">
        <v>162</v>
      </c>
      <c r="M25" s="46" t="s">
        <v>162</v>
      </c>
      <c r="N25" s="46" t="s">
        <v>162</v>
      </c>
      <c r="O25" s="43">
        <v>31871</v>
      </c>
      <c r="P25" s="43">
        <v>48987</v>
      </c>
      <c r="Q25" s="43">
        <v>35247</v>
      </c>
      <c r="R25" s="43">
        <v>34810</v>
      </c>
      <c r="S25" s="43">
        <v>33474</v>
      </c>
      <c r="T25" s="43">
        <v>35442</v>
      </c>
      <c r="U25" s="43">
        <v>44164</v>
      </c>
      <c r="V25" s="43">
        <v>40445</v>
      </c>
      <c r="W25" s="43">
        <v>22486</v>
      </c>
      <c r="X25" s="43">
        <v>38304</v>
      </c>
      <c r="Y25" s="43">
        <v>54324</v>
      </c>
      <c r="Z25" s="43">
        <v>58714</v>
      </c>
      <c r="AA25" s="43">
        <v>62130</v>
      </c>
      <c r="AB25" s="43">
        <v>48787</v>
      </c>
      <c r="AC25" s="43">
        <v>52444</v>
      </c>
      <c r="AD25" s="43">
        <v>35977</v>
      </c>
      <c r="AE25" s="43">
        <v>22660</v>
      </c>
      <c r="AF25" s="43">
        <v>9985</v>
      </c>
      <c r="AG25" s="43">
        <v>27763</v>
      </c>
      <c r="AH25" s="43">
        <v>32392</v>
      </c>
      <c r="AI25" s="43">
        <v>41737</v>
      </c>
      <c r="AJ25" s="43">
        <v>40237</v>
      </c>
      <c r="AK25" s="46">
        <v>42145</v>
      </c>
      <c r="AL25" s="43">
        <v>29890</v>
      </c>
      <c r="AM25" s="43">
        <v>35320</v>
      </c>
      <c r="AN25" s="43">
        <v>33074</v>
      </c>
      <c r="AO25" s="43">
        <v>31433</v>
      </c>
      <c r="AP25" s="43">
        <v>36860</v>
      </c>
      <c r="AQ25" s="43">
        <v>22751</v>
      </c>
      <c r="AR25" s="43">
        <v>22234</v>
      </c>
      <c r="AS25" s="43">
        <v>27288</v>
      </c>
      <c r="AT25" s="43">
        <v>32317</v>
      </c>
      <c r="AU25" s="43">
        <v>41489</v>
      </c>
      <c r="AV25" s="43">
        <v>60982</v>
      </c>
    </row>
    <row r="26" spans="1:49">
      <c r="A26" s="5" t="s">
        <v>372</v>
      </c>
      <c r="B26" s="5" t="s">
        <v>373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6">
        <v>0</v>
      </c>
      <c r="AL26" s="43"/>
      <c r="AM26" s="43"/>
      <c r="AN26" s="43"/>
      <c r="AO26" s="43">
        <v>189</v>
      </c>
      <c r="AP26" s="43">
        <v>302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</row>
    <row r="27" spans="1:49" ht="12.9" customHeight="1" thickBot="1">
      <c r="A27" s="22" t="s">
        <v>258</v>
      </c>
      <c r="B27" s="22" t="s">
        <v>259</v>
      </c>
      <c r="C27" s="24">
        <f t="shared" ref="C27:AO27" si="14">SUM(C28:C35)</f>
        <v>-211821</v>
      </c>
      <c r="D27" s="24">
        <f t="shared" si="14"/>
        <v>-222926</v>
      </c>
      <c r="E27" s="24">
        <f t="shared" si="14"/>
        <v>-230697</v>
      </c>
      <c r="F27" s="24">
        <f t="shared" si="14"/>
        <v>-232763</v>
      </c>
      <c r="G27" s="24">
        <f t="shared" si="14"/>
        <v>-165508</v>
      </c>
      <c r="H27" s="24">
        <f t="shared" si="14"/>
        <v>-169958</v>
      </c>
      <c r="I27" s="24">
        <f t="shared" si="14"/>
        <v>-165380</v>
      </c>
      <c r="J27" s="24">
        <f t="shared" si="14"/>
        <v>-196986</v>
      </c>
      <c r="K27" s="24">
        <f t="shared" si="14"/>
        <v>-204313</v>
      </c>
      <c r="L27" s="24">
        <f t="shared" si="14"/>
        <v>-170049</v>
      </c>
      <c r="M27" s="24">
        <f t="shared" si="14"/>
        <v>-175482</v>
      </c>
      <c r="N27" s="24">
        <f t="shared" si="14"/>
        <v>-195146</v>
      </c>
      <c r="O27" s="24">
        <f t="shared" si="14"/>
        <v>-210323</v>
      </c>
      <c r="P27" s="24">
        <f t="shared" si="14"/>
        <v>-228486</v>
      </c>
      <c r="Q27" s="24">
        <f t="shared" si="14"/>
        <v>-213747</v>
      </c>
      <c r="R27" s="24">
        <f t="shared" si="14"/>
        <v>-219292</v>
      </c>
      <c r="S27" s="24">
        <f t="shared" si="14"/>
        <v>-216279</v>
      </c>
      <c r="T27" s="24">
        <f t="shared" si="14"/>
        <v>-217172</v>
      </c>
      <c r="U27" s="24">
        <f t="shared" si="14"/>
        <v>-226328</v>
      </c>
      <c r="V27" s="24">
        <f t="shared" si="14"/>
        <v>-218067</v>
      </c>
      <c r="W27" s="24">
        <f t="shared" si="14"/>
        <v>-183553</v>
      </c>
      <c r="X27" s="24">
        <f t="shared" si="14"/>
        <v>-137708</v>
      </c>
      <c r="Y27" s="24">
        <f t="shared" si="14"/>
        <v>-97794</v>
      </c>
      <c r="Z27" s="24">
        <f t="shared" si="14"/>
        <v>-67460</v>
      </c>
      <c r="AA27" s="24">
        <f t="shared" si="14"/>
        <v>-74488</v>
      </c>
      <c r="AB27" s="24">
        <f t="shared" si="14"/>
        <v>-51260</v>
      </c>
      <c r="AC27" s="24">
        <f t="shared" si="14"/>
        <v>-46495</v>
      </c>
      <c r="AD27" s="24">
        <f t="shared" si="14"/>
        <v>-66165</v>
      </c>
      <c r="AE27" s="24">
        <f t="shared" si="14"/>
        <v>-183412</v>
      </c>
      <c r="AF27" s="24">
        <f t="shared" si="14"/>
        <v>-377730</v>
      </c>
      <c r="AG27" s="24">
        <f t="shared" si="14"/>
        <v>-596539</v>
      </c>
      <c r="AH27" s="24">
        <f t="shared" si="14"/>
        <v>-672614</v>
      </c>
      <c r="AI27" s="24">
        <f t="shared" si="14"/>
        <v>-706738</v>
      </c>
      <c r="AJ27" s="24">
        <f t="shared" si="14"/>
        <v>-673747</v>
      </c>
      <c r="AK27" s="24">
        <f t="shared" si="14"/>
        <v>-668245</v>
      </c>
      <c r="AL27" s="24">
        <f t="shared" si="14"/>
        <v>-574869</v>
      </c>
      <c r="AM27" s="24">
        <f t="shared" si="14"/>
        <v>-554297</v>
      </c>
      <c r="AN27" s="24">
        <f t="shared" si="14"/>
        <v>-500358</v>
      </c>
      <c r="AO27" s="24">
        <f t="shared" si="14"/>
        <v>-499116</v>
      </c>
      <c r="AP27" s="24">
        <f t="shared" ref="AP27:AQ27" si="15">SUM(AP28:AP35)</f>
        <v>-496235</v>
      </c>
      <c r="AQ27" s="24">
        <f t="shared" si="15"/>
        <v>-485470</v>
      </c>
      <c r="AR27" s="24">
        <f t="shared" ref="AR27:AS27" si="16">SUM(AR28:AR35)</f>
        <v>-464972</v>
      </c>
      <c r="AS27" s="24">
        <f t="shared" si="16"/>
        <v>-447212</v>
      </c>
      <c r="AT27" s="24">
        <f t="shared" ref="AT27:AU27" si="17">SUM(AT28:AT35)</f>
        <v>-385204.77426999999</v>
      </c>
      <c r="AU27" s="24">
        <f t="shared" si="17"/>
        <v>-385201</v>
      </c>
      <c r="AV27" s="24">
        <f t="shared" ref="AV27" si="18">SUM(AV28:AV35)</f>
        <v>-374725</v>
      </c>
    </row>
    <row r="28" spans="1:49" ht="12.9" customHeight="1">
      <c r="A28" s="5" t="s">
        <v>340</v>
      </c>
      <c r="B28" s="5" t="s">
        <v>374</v>
      </c>
      <c r="C28" s="43">
        <v>-83108</v>
      </c>
      <c r="D28" s="43">
        <v>-85929</v>
      </c>
      <c r="E28" s="43">
        <v>-98190</v>
      </c>
      <c r="F28" s="43">
        <v>-101082</v>
      </c>
      <c r="G28" s="43">
        <v>-106815</v>
      </c>
      <c r="H28" s="43">
        <v>-106960</v>
      </c>
      <c r="I28" s="43">
        <v>-97203</v>
      </c>
      <c r="J28" s="43">
        <v>-89415</v>
      </c>
      <c r="K28" s="43">
        <v>-84885</v>
      </c>
      <c r="L28" s="43">
        <v>-78620</v>
      </c>
      <c r="M28" s="43">
        <v>-88967</v>
      </c>
      <c r="N28" s="43">
        <v>-93431</v>
      </c>
      <c r="O28" s="43">
        <v>-94796</v>
      </c>
      <c r="P28" s="43">
        <v>-95383</v>
      </c>
      <c r="Q28" s="43">
        <v>-88316</v>
      </c>
      <c r="R28" s="43">
        <v>-87074</v>
      </c>
      <c r="S28" s="43">
        <v>-86329</v>
      </c>
      <c r="T28" s="43">
        <v>-89530</v>
      </c>
      <c r="U28" s="43">
        <v>-91360</v>
      </c>
      <c r="V28" s="43">
        <v>-83740</v>
      </c>
      <c r="W28" s="43">
        <v>-68715</v>
      </c>
      <c r="X28" s="43">
        <v>-46725</v>
      </c>
      <c r="Y28" s="43">
        <v>-29069</v>
      </c>
      <c r="Z28" s="43">
        <v>-17480</v>
      </c>
      <c r="AA28" s="43">
        <v>-11091</v>
      </c>
      <c r="AB28" s="43">
        <v>-7104</v>
      </c>
      <c r="AC28" s="43">
        <v>-5186</v>
      </c>
      <c r="AD28" s="43">
        <v>-9392</v>
      </c>
      <c r="AE28" s="43">
        <v>-26586</v>
      </c>
      <c r="AF28" s="43">
        <v>-67509</v>
      </c>
      <c r="AG28" s="43">
        <v>-204929</v>
      </c>
      <c r="AH28" s="43">
        <v>-255020</v>
      </c>
      <c r="AI28" s="43">
        <v>-265701</v>
      </c>
      <c r="AJ28" s="43">
        <v>-258235</v>
      </c>
      <c r="AK28" s="43">
        <v>-240021</v>
      </c>
      <c r="AL28" s="43">
        <v>-225539</v>
      </c>
      <c r="AM28" s="43">
        <v>-228297</v>
      </c>
      <c r="AN28" s="43">
        <v>-203592</v>
      </c>
      <c r="AO28" s="43">
        <v>-189884</v>
      </c>
      <c r="AP28" s="43">
        <v>-188775</v>
      </c>
      <c r="AQ28" s="43">
        <v>-191893</v>
      </c>
      <c r="AR28" s="43">
        <v>-191613</v>
      </c>
      <c r="AS28" s="43">
        <v>-199184</v>
      </c>
      <c r="AT28" s="43">
        <v>-172864</v>
      </c>
      <c r="AU28" s="43">
        <v>-160810</v>
      </c>
      <c r="AV28" s="43">
        <v>-158988</v>
      </c>
    </row>
    <row r="29" spans="1:49" ht="12.9" customHeight="1">
      <c r="A29" s="5" t="s">
        <v>375</v>
      </c>
      <c r="B29" s="5" t="s">
        <v>376</v>
      </c>
      <c r="C29" s="43">
        <v>-22949</v>
      </c>
      <c r="D29" s="43">
        <v>-24724</v>
      </c>
      <c r="E29" s="43">
        <v>-24964</v>
      </c>
      <c r="F29" s="43">
        <v>-29368</v>
      </c>
      <c r="G29" s="43">
        <v>-28597</v>
      </c>
      <c r="H29" s="43">
        <v>-30455</v>
      </c>
      <c r="I29" s="43">
        <v>-31754</v>
      </c>
      <c r="J29" s="43">
        <v>-33333</v>
      </c>
      <c r="K29" s="43">
        <v>-29509</v>
      </c>
      <c r="L29" s="43">
        <v>-29123</v>
      </c>
      <c r="M29" s="43">
        <v>-30506</v>
      </c>
      <c r="N29" s="43">
        <v>-32768</v>
      </c>
      <c r="O29" s="43">
        <v>-37135</v>
      </c>
      <c r="P29" s="43">
        <v>-36247</v>
      </c>
      <c r="Q29" s="43">
        <v>-32792</v>
      </c>
      <c r="R29" s="43">
        <v>-33511</v>
      </c>
      <c r="S29" s="43">
        <v>-32117</v>
      </c>
      <c r="T29" s="43">
        <v>-32079</v>
      </c>
      <c r="U29" s="43">
        <v>-33012</v>
      </c>
      <c r="V29" s="43">
        <v>-34785</v>
      </c>
      <c r="W29" s="43">
        <v>-30307</v>
      </c>
      <c r="X29" s="43">
        <v>-31889</v>
      </c>
      <c r="Y29" s="43">
        <v>-29793</v>
      </c>
      <c r="Z29" s="43">
        <v>-15184</v>
      </c>
      <c r="AA29" s="43">
        <v>-19124</v>
      </c>
      <c r="AB29" s="43">
        <v>-16177</v>
      </c>
      <c r="AC29" s="43">
        <v>-14686</v>
      </c>
      <c r="AD29" s="43">
        <v>-15418</v>
      </c>
      <c r="AE29" s="43">
        <v>-14242</v>
      </c>
      <c r="AF29" s="43">
        <v>-22574</v>
      </c>
      <c r="AG29" s="43">
        <v>-25857</v>
      </c>
      <c r="AH29" s="43">
        <v>-31800</v>
      </c>
      <c r="AI29" s="43">
        <v>-34431</v>
      </c>
      <c r="AJ29" s="43">
        <v>-36771</v>
      </c>
      <c r="AK29" s="43">
        <v>-48073</v>
      </c>
      <c r="AL29" s="43">
        <v>-47320</v>
      </c>
      <c r="AM29" s="43">
        <v>-47753</v>
      </c>
      <c r="AN29" s="43">
        <v>-43010</v>
      </c>
      <c r="AO29" s="43">
        <v>-51663</v>
      </c>
      <c r="AP29" s="43">
        <v>-43497</v>
      </c>
      <c r="AQ29" s="43">
        <v>-38114</v>
      </c>
      <c r="AR29" s="43">
        <v>-37053</v>
      </c>
      <c r="AS29" s="43">
        <v>-33466</v>
      </c>
      <c r="AT29" s="43">
        <v>-36199</v>
      </c>
      <c r="AU29" s="43">
        <v>-35154</v>
      </c>
      <c r="AV29" s="43">
        <v>-33145</v>
      </c>
    </row>
    <row r="30" spans="1:49" ht="12.9" customHeight="1">
      <c r="A30" s="5" t="s">
        <v>356</v>
      </c>
      <c r="B30" s="5" t="s">
        <v>357</v>
      </c>
      <c r="C30" s="43">
        <v>-5380</v>
      </c>
      <c r="D30" s="43">
        <v>-4629</v>
      </c>
      <c r="E30" s="43">
        <v>-1828</v>
      </c>
      <c r="F30" s="43">
        <v>-2251</v>
      </c>
      <c r="G30" s="43">
        <v>-2384</v>
      </c>
      <c r="H30" s="43">
        <v>-3715</v>
      </c>
      <c r="I30" s="43">
        <v>-3118</v>
      </c>
      <c r="J30" s="43">
        <v>-4620</v>
      </c>
      <c r="K30" s="43">
        <v>-4096</v>
      </c>
      <c r="L30" s="43">
        <v>-3770</v>
      </c>
      <c r="M30" s="43">
        <v>-4612</v>
      </c>
      <c r="N30" s="43">
        <v>-3521</v>
      </c>
      <c r="O30" s="43">
        <v>-4286</v>
      </c>
      <c r="P30" s="43">
        <v>-4243</v>
      </c>
      <c r="Q30" s="43">
        <v>-3245</v>
      </c>
      <c r="R30" s="43">
        <v>-2879</v>
      </c>
      <c r="S30" s="43">
        <v>-3559</v>
      </c>
      <c r="T30" s="43">
        <v>-3059</v>
      </c>
      <c r="U30" s="43">
        <v>-2904</v>
      </c>
      <c r="V30" s="43">
        <v>-3347</v>
      </c>
      <c r="W30" s="43">
        <v>-4685</v>
      </c>
      <c r="X30" s="43">
        <v>-724</v>
      </c>
      <c r="Y30" s="43">
        <v>-78</v>
      </c>
      <c r="Z30" s="43">
        <v>-56</v>
      </c>
      <c r="AA30" s="43">
        <v>-20</v>
      </c>
      <c r="AB30" s="43">
        <v>-29</v>
      </c>
      <c r="AC30" s="43">
        <v>-40</v>
      </c>
      <c r="AD30" s="43">
        <v>-1204</v>
      </c>
      <c r="AE30" s="43">
        <v>-8613</v>
      </c>
      <c r="AF30" s="43">
        <v>-28475</v>
      </c>
      <c r="AG30" s="43">
        <v>-20890</v>
      </c>
      <c r="AH30" s="43">
        <v>-18615</v>
      </c>
      <c r="AI30" s="43">
        <v>-19261</v>
      </c>
      <c r="AJ30" s="43">
        <v>-24186</v>
      </c>
      <c r="AK30" s="43">
        <v>-29384</v>
      </c>
      <c r="AL30" s="43">
        <v>-31722</v>
      </c>
      <c r="AM30" s="43">
        <v>-34984</v>
      </c>
      <c r="AN30" s="43">
        <v>-26699</v>
      </c>
      <c r="AO30" s="43">
        <v>-22083</v>
      </c>
      <c r="AP30" s="43">
        <v>-24698</v>
      </c>
      <c r="AQ30" s="43">
        <v>-28342</v>
      </c>
      <c r="AR30" s="43">
        <v>-23325</v>
      </c>
      <c r="AS30" s="43">
        <v>-26347</v>
      </c>
      <c r="AT30" s="43">
        <v>-15506</v>
      </c>
      <c r="AU30" s="43">
        <v>-26136</v>
      </c>
      <c r="AV30" s="43">
        <v>-26162</v>
      </c>
    </row>
    <row r="31" spans="1:49" ht="12.9" customHeight="1">
      <c r="A31" s="5" t="s">
        <v>377</v>
      </c>
      <c r="B31" s="5" t="s">
        <v>378</v>
      </c>
      <c r="C31" s="43">
        <v>-910</v>
      </c>
      <c r="D31" s="43">
        <v>274</v>
      </c>
      <c r="E31" s="43">
        <v>-950</v>
      </c>
      <c r="F31" s="43">
        <v>-601</v>
      </c>
      <c r="G31" s="43">
        <v>-1081</v>
      </c>
      <c r="H31" s="43">
        <v>-1159</v>
      </c>
      <c r="I31" s="43">
        <v>-504</v>
      </c>
      <c r="J31" s="43">
        <v>-702</v>
      </c>
      <c r="K31" s="43">
        <v>-1017</v>
      </c>
      <c r="L31" s="43">
        <v>-837</v>
      </c>
      <c r="M31" s="43">
        <v>-779</v>
      </c>
      <c r="N31" s="43">
        <v>-667</v>
      </c>
      <c r="O31" s="43">
        <v>-825</v>
      </c>
      <c r="P31" s="43">
        <v>-735</v>
      </c>
      <c r="Q31" s="43">
        <v>-732</v>
      </c>
      <c r="R31" s="43">
        <v>-365</v>
      </c>
      <c r="S31" s="43">
        <v>-767</v>
      </c>
      <c r="T31" s="43">
        <v>-622</v>
      </c>
      <c r="U31" s="43">
        <v>-280</v>
      </c>
      <c r="V31" s="43">
        <v>-553</v>
      </c>
      <c r="W31" s="43">
        <v>-739</v>
      </c>
      <c r="X31" s="43">
        <v>-521</v>
      </c>
      <c r="Y31" s="43">
        <v>-383</v>
      </c>
      <c r="Z31" s="43">
        <v>-552</v>
      </c>
      <c r="AA31" s="43">
        <v>-574</v>
      </c>
      <c r="AB31" s="43">
        <v>-655</v>
      </c>
      <c r="AC31" s="43">
        <v>-835</v>
      </c>
      <c r="AD31" s="43">
        <v>-1033</v>
      </c>
      <c r="AE31" s="43">
        <v>-1216</v>
      </c>
      <c r="AF31" s="43">
        <v>-1483</v>
      </c>
      <c r="AG31" s="43">
        <v>-1295</v>
      </c>
      <c r="AH31" s="43">
        <v>-996</v>
      </c>
      <c r="AI31" s="43">
        <v>-874</v>
      </c>
      <c r="AJ31" s="43">
        <v>-960</v>
      </c>
      <c r="AK31" s="43">
        <v>-1131</v>
      </c>
      <c r="AL31" s="43">
        <v>-1716</v>
      </c>
      <c r="AM31" s="43">
        <v>-1197</v>
      </c>
      <c r="AN31" s="43">
        <v>-1730</v>
      </c>
      <c r="AO31" s="43">
        <v>-1498</v>
      </c>
      <c r="AP31" s="43">
        <v>-1322</v>
      </c>
      <c r="AQ31" s="43">
        <v>-1248</v>
      </c>
      <c r="AR31" s="43">
        <v>-6285</v>
      </c>
      <c r="AS31" s="43">
        <v>-4663</v>
      </c>
      <c r="AT31" s="43">
        <v>-4667</v>
      </c>
      <c r="AU31" s="43">
        <v>-5989</v>
      </c>
      <c r="AV31" s="43">
        <v>-4423</v>
      </c>
    </row>
    <row r="32" spans="1:49" s="4" customFormat="1" ht="12.9" customHeight="1">
      <c r="A32" s="5" t="s">
        <v>363</v>
      </c>
      <c r="B32" s="5" t="s">
        <v>363</v>
      </c>
      <c r="C32" s="46" t="s">
        <v>162</v>
      </c>
      <c r="D32" s="46" t="s">
        <v>162</v>
      </c>
      <c r="E32" s="46" t="s">
        <v>162</v>
      </c>
      <c r="F32" s="46" t="s">
        <v>162</v>
      </c>
      <c r="G32" s="46" t="s">
        <v>162</v>
      </c>
      <c r="H32" s="46" t="s">
        <v>162</v>
      </c>
      <c r="I32" s="46" t="s">
        <v>162</v>
      </c>
      <c r="J32" s="46" t="s">
        <v>162</v>
      </c>
      <c r="K32" s="46" t="s">
        <v>162</v>
      </c>
      <c r="L32" s="46" t="s">
        <v>162</v>
      </c>
      <c r="M32" s="46" t="s">
        <v>162</v>
      </c>
      <c r="N32" s="46" t="s">
        <v>162</v>
      </c>
      <c r="O32" s="46" t="s">
        <v>162</v>
      </c>
      <c r="P32" s="46" t="s">
        <v>162</v>
      </c>
      <c r="Q32" s="46" t="s">
        <v>162</v>
      </c>
      <c r="R32" s="46" t="s">
        <v>162</v>
      </c>
      <c r="S32" s="43">
        <v>-932</v>
      </c>
      <c r="T32" s="43">
        <v>-1240</v>
      </c>
      <c r="U32" s="43">
        <v>-1124</v>
      </c>
      <c r="V32" s="43">
        <v>-1405</v>
      </c>
      <c r="W32" s="43">
        <v>-801</v>
      </c>
      <c r="X32" s="43">
        <v>-730</v>
      </c>
      <c r="Y32" s="43">
        <v>-684</v>
      </c>
      <c r="Z32" s="43">
        <v>-902</v>
      </c>
      <c r="AA32" s="43">
        <v>-400</v>
      </c>
      <c r="AB32" s="43">
        <v>-394</v>
      </c>
      <c r="AC32" s="43">
        <v>-397</v>
      </c>
      <c r="AD32" s="43">
        <v>-827</v>
      </c>
      <c r="AE32" s="43">
        <v>-947</v>
      </c>
      <c r="AF32" s="43">
        <v>-998</v>
      </c>
      <c r="AG32" s="43">
        <v>-1658</v>
      </c>
      <c r="AH32" s="43">
        <v>-2017</v>
      </c>
      <c r="AI32" s="43">
        <v>-2176</v>
      </c>
      <c r="AJ32" s="43">
        <v>-2429</v>
      </c>
      <c r="AK32" s="43">
        <v>-2749</v>
      </c>
      <c r="AL32" s="43">
        <v>-3217</v>
      </c>
      <c r="AM32" s="43">
        <v>-2567</v>
      </c>
      <c r="AN32" s="43">
        <v>-2548</v>
      </c>
      <c r="AO32" s="43">
        <v>-2440</v>
      </c>
      <c r="AP32" s="43">
        <v>-2082</v>
      </c>
      <c r="AQ32" s="43">
        <v>-2161</v>
      </c>
      <c r="AR32" s="43">
        <v>-1980</v>
      </c>
      <c r="AS32" s="43">
        <v>-1823</v>
      </c>
      <c r="AT32" s="43">
        <v>-2943</v>
      </c>
      <c r="AU32" s="43">
        <v>-2539</v>
      </c>
      <c r="AV32" s="43">
        <v>-2537</v>
      </c>
      <c r="AW32" s="2"/>
    </row>
    <row r="33" spans="1:48" ht="12.9" customHeight="1">
      <c r="A33" s="5" t="s">
        <v>379</v>
      </c>
      <c r="B33" s="5" t="s">
        <v>365</v>
      </c>
      <c r="C33" s="43">
        <v>-518</v>
      </c>
      <c r="D33" s="43">
        <v>-971</v>
      </c>
      <c r="E33" s="43">
        <v>-625</v>
      </c>
      <c r="F33" s="43">
        <v>-538</v>
      </c>
      <c r="G33" s="43">
        <v>-570</v>
      </c>
      <c r="H33" s="43">
        <v>-818</v>
      </c>
      <c r="I33" s="43">
        <v>-475</v>
      </c>
      <c r="J33" s="43">
        <v>-1092</v>
      </c>
      <c r="K33" s="43">
        <v>-1715</v>
      </c>
      <c r="L33" s="43">
        <v>-2355</v>
      </c>
      <c r="M33" s="43">
        <v>-2475</v>
      </c>
      <c r="N33" s="43">
        <v>-2160</v>
      </c>
      <c r="O33" s="43">
        <v>-2159</v>
      </c>
      <c r="P33" s="43">
        <v>-3386</v>
      </c>
      <c r="Q33" s="43">
        <v>-2794</v>
      </c>
      <c r="R33" s="43">
        <v>-3878</v>
      </c>
      <c r="S33" s="43">
        <v>-3006</v>
      </c>
      <c r="T33" s="43">
        <v>-3104</v>
      </c>
      <c r="U33" s="43">
        <v>-4148</v>
      </c>
      <c r="V33" s="43">
        <v>-1866</v>
      </c>
      <c r="W33" s="43">
        <v>-4022</v>
      </c>
      <c r="X33" s="43">
        <v>-1546</v>
      </c>
      <c r="Y33" s="43">
        <v>-1551</v>
      </c>
      <c r="Z33" s="43">
        <v>396</v>
      </c>
      <c r="AA33" s="43">
        <v>-615</v>
      </c>
      <c r="AB33" s="43">
        <v>-553</v>
      </c>
      <c r="AC33" s="43">
        <v>-520</v>
      </c>
      <c r="AD33" s="43">
        <v>-760</v>
      </c>
      <c r="AE33" s="43">
        <v>-814</v>
      </c>
      <c r="AF33" s="43">
        <v>-1003</v>
      </c>
      <c r="AG33" s="43">
        <v>-1721</v>
      </c>
      <c r="AH33" s="43">
        <v>-1783</v>
      </c>
      <c r="AI33" s="43">
        <v>-2715</v>
      </c>
      <c r="AJ33" s="43">
        <v>-2695</v>
      </c>
      <c r="AK33" s="43">
        <v>-3119</v>
      </c>
      <c r="AL33" s="43">
        <v>-3027</v>
      </c>
      <c r="AM33" s="43">
        <v>-2996</v>
      </c>
      <c r="AN33" s="43">
        <v>-2569</v>
      </c>
      <c r="AO33" s="43">
        <v>-2579</v>
      </c>
      <c r="AP33" s="43">
        <v>-2482</v>
      </c>
      <c r="AQ33" s="43">
        <v>-1931</v>
      </c>
      <c r="AR33" s="43">
        <v>-911</v>
      </c>
      <c r="AS33" s="43">
        <v>-39</v>
      </c>
      <c r="AT33" s="43">
        <v>-31</v>
      </c>
      <c r="AU33" s="43">
        <v>-90</v>
      </c>
      <c r="AV33" s="43">
        <v>64</v>
      </c>
    </row>
    <row r="34" spans="1:48" ht="12.9" customHeight="1">
      <c r="A34" s="5" t="s">
        <v>380</v>
      </c>
      <c r="B34" s="5" t="s">
        <v>381</v>
      </c>
      <c r="C34" s="43">
        <v>-10964</v>
      </c>
      <c r="D34" s="43">
        <v>-10306</v>
      </c>
      <c r="E34" s="43">
        <v>-8782</v>
      </c>
      <c r="F34" s="43">
        <v>-7839</v>
      </c>
      <c r="G34" s="43">
        <v>-7621</v>
      </c>
      <c r="H34" s="43">
        <v>-8391</v>
      </c>
      <c r="I34" s="43">
        <v>-11024</v>
      </c>
      <c r="J34" s="43">
        <v>-21366</v>
      </c>
      <c r="K34" s="43">
        <v>-24479</v>
      </c>
      <c r="L34" s="43">
        <v>-26108</v>
      </c>
      <c r="M34" s="43">
        <v>-28681</v>
      </c>
      <c r="N34" s="43">
        <v>-42104</v>
      </c>
      <c r="O34" s="43">
        <v>-45110</v>
      </c>
      <c r="P34" s="50">
        <v>-46479</v>
      </c>
      <c r="Q34" s="50">
        <v>-58092</v>
      </c>
      <c r="R34" s="43">
        <v>-65104</v>
      </c>
      <c r="S34" s="43">
        <v>-66053</v>
      </c>
      <c r="T34" s="43">
        <v>-64506</v>
      </c>
      <c r="U34" s="43">
        <v>-62693</v>
      </c>
      <c r="V34" s="43">
        <v>-64888</v>
      </c>
      <c r="W34" s="43">
        <v>-63836</v>
      </c>
      <c r="X34" s="43">
        <v>-40349</v>
      </c>
      <c r="Y34" s="43">
        <v>-14695</v>
      </c>
      <c r="Z34" s="43">
        <v>-7086</v>
      </c>
      <c r="AA34" s="43">
        <v>-6461</v>
      </c>
      <c r="AB34" s="43">
        <v>-4163</v>
      </c>
      <c r="AC34" s="43">
        <v>-3686</v>
      </c>
      <c r="AD34" s="43">
        <v>-17610</v>
      </c>
      <c r="AE34" s="43">
        <v>-41742</v>
      </c>
      <c r="AF34" s="43">
        <v>-67037</v>
      </c>
      <c r="AG34" s="43">
        <v>-77710</v>
      </c>
      <c r="AH34" s="43">
        <v>-94345</v>
      </c>
      <c r="AI34" s="43">
        <v>-111910</v>
      </c>
      <c r="AJ34" s="43">
        <v>-93501</v>
      </c>
      <c r="AK34" s="43">
        <v>-102039</v>
      </c>
      <c r="AL34" s="43">
        <v>-99402</v>
      </c>
      <c r="AM34" s="43">
        <v>-94826</v>
      </c>
      <c r="AN34" s="43">
        <v>-87035</v>
      </c>
      <c r="AO34" s="43">
        <v>-94336</v>
      </c>
      <c r="AP34" s="43">
        <v>-94600</v>
      </c>
      <c r="AQ34" s="43">
        <v>-106684</v>
      </c>
      <c r="AR34" s="43">
        <v>-98399</v>
      </c>
      <c r="AS34" s="43">
        <v>-96770</v>
      </c>
      <c r="AT34" s="43">
        <v>-91642</v>
      </c>
      <c r="AU34" s="43">
        <v>-107193</v>
      </c>
      <c r="AV34" s="43">
        <v>-105392</v>
      </c>
    </row>
    <row r="35" spans="1:48" ht="12.9" customHeight="1">
      <c r="A35" s="5" t="s">
        <v>368</v>
      </c>
      <c r="B35" s="5" t="s">
        <v>371</v>
      </c>
      <c r="C35" s="43">
        <v>-87992</v>
      </c>
      <c r="D35" s="43">
        <v>-96641</v>
      </c>
      <c r="E35" s="43">
        <v>-95358</v>
      </c>
      <c r="F35" s="43">
        <v>-91084</v>
      </c>
      <c r="G35" s="43">
        <v>-18440</v>
      </c>
      <c r="H35" s="43">
        <v>-18460</v>
      </c>
      <c r="I35" s="43">
        <v>-21302</v>
      </c>
      <c r="J35" s="43">
        <v>-46458</v>
      </c>
      <c r="K35" s="43">
        <v>-58612</v>
      </c>
      <c r="L35" s="43">
        <v>-29236</v>
      </c>
      <c r="M35" s="43">
        <v>-19462</v>
      </c>
      <c r="N35" s="43">
        <v>-20495</v>
      </c>
      <c r="O35" s="43">
        <v>-26012</v>
      </c>
      <c r="P35" s="43">
        <v>-42013</v>
      </c>
      <c r="Q35" s="43">
        <v>-27776</v>
      </c>
      <c r="R35" s="43">
        <v>-26481</v>
      </c>
      <c r="S35" s="43">
        <v>-23516</v>
      </c>
      <c r="T35" s="43">
        <v>-23032</v>
      </c>
      <c r="U35" s="43">
        <v>-30807</v>
      </c>
      <c r="V35" s="43">
        <v>-27483</v>
      </c>
      <c r="W35" s="43">
        <v>-10448</v>
      </c>
      <c r="X35" s="43">
        <v>-15224</v>
      </c>
      <c r="Y35" s="43">
        <v>-21541</v>
      </c>
      <c r="Z35" s="43">
        <v>-26596</v>
      </c>
      <c r="AA35" s="43">
        <v>-36203</v>
      </c>
      <c r="AB35" s="43">
        <v>-22185</v>
      </c>
      <c r="AC35" s="43">
        <v>-21145</v>
      </c>
      <c r="AD35" s="43">
        <v>-19921</v>
      </c>
      <c r="AE35" s="43">
        <v>-89252</v>
      </c>
      <c r="AF35" s="43">
        <v>-188651</v>
      </c>
      <c r="AG35" s="43">
        <v>-262479</v>
      </c>
      <c r="AH35" s="43">
        <v>-268038</v>
      </c>
      <c r="AI35" s="43">
        <v>-269670</v>
      </c>
      <c r="AJ35" s="43">
        <v>-254970</v>
      </c>
      <c r="AK35" s="43">
        <v>-241729</v>
      </c>
      <c r="AL35" s="43">
        <v>-162926</v>
      </c>
      <c r="AM35" s="43">
        <v>-141677</v>
      </c>
      <c r="AN35" s="43">
        <v>-133175</v>
      </c>
      <c r="AO35" s="43">
        <v>-134633</v>
      </c>
      <c r="AP35" s="43">
        <v>-138779</v>
      </c>
      <c r="AQ35" s="43">
        <v>-115097</v>
      </c>
      <c r="AR35" s="43">
        <v>-105406</v>
      </c>
      <c r="AS35" s="43">
        <v>-84920</v>
      </c>
      <c r="AT35" s="43">
        <v>-61352.774269999994</v>
      </c>
      <c r="AU35" s="43">
        <v>-47290</v>
      </c>
      <c r="AV35" s="43">
        <v>-44142</v>
      </c>
    </row>
    <row r="36" spans="1:48" ht="12.9" customHeight="1" thickBot="1">
      <c r="A36" s="22" t="s">
        <v>260</v>
      </c>
      <c r="B36" s="22" t="s">
        <v>261</v>
      </c>
      <c r="C36" s="24">
        <f t="shared" ref="C36:N36" si="19">C3+C27</f>
        <v>344304</v>
      </c>
      <c r="D36" s="24">
        <f t="shared" si="19"/>
        <v>373410</v>
      </c>
      <c r="E36" s="24">
        <f t="shared" si="19"/>
        <v>383724</v>
      </c>
      <c r="F36" s="24">
        <f t="shared" si="19"/>
        <v>399575</v>
      </c>
      <c r="G36" s="24">
        <f t="shared" si="19"/>
        <v>412494</v>
      </c>
      <c r="H36" s="24">
        <f t="shared" si="19"/>
        <v>444173</v>
      </c>
      <c r="I36" s="24">
        <f t="shared" si="19"/>
        <v>490510</v>
      </c>
      <c r="J36" s="24">
        <f t="shared" si="19"/>
        <v>598872</v>
      </c>
      <c r="K36" s="24">
        <f t="shared" si="19"/>
        <v>663013</v>
      </c>
      <c r="L36" s="24">
        <f t="shared" si="19"/>
        <v>722655</v>
      </c>
      <c r="M36" s="24">
        <f t="shared" si="19"/>
        <v>728128</v>
      </c>
      <c r="N36" s="24">
        <f t="shared" si="19"/>
        <v>742345</v>
      </c>
      <c r="O36" s="24">
        <f>O3+O22+O27</f>
        <v>740859</v>
      </c>
      <c r="P36" s="24">
        <f>P3+P22+P27</f>
        <v>766476</v>
      </c>
      <c r="Q36" s="24">
        <f>Q3+Q22+Q27</f>
        <v>785912</v>
      </c>
      <c r="R36" s="24">
        <f t="shared" ref="R36:X36" si="20">R3+R22+R27</f>
        <v>791277</v>
      </c>
      <c r="S36" s="24">
        <f t="shared" si="20"/>
        <v>803807</v>
      </c>
      <c r="T36" s="24">
        <f t="shared" si="20"/>
        <v>829175</v>
      </c>
      <c r="U36" s="24">
        <f t="shared" si="20"/>
        <v>803011</v>
      </c>
      <c r="V36" s="24">
        <f t="shared" si="20"/>
        <v>748351</v>
      </c>
      <c r="W36" s="24">
        <f t="shared" si="20"/>
        <v>776884</v>
      </c>
      <c r="X36" s="24">
        <f t="shared" si="20"/>
        <v>721981</v>
      </c>
      <c r="Y36" s="24">
        <v>683115</v>
      </c>
      <c r="Z36" s="24">
        <f t="shared" ref="Z36:AE36" si="21">Z3+Z22+Z27</f>
        <v>666746</v>
      </c>
      <c r="AA36" s="24">
        <f t="shared" si="21"/>
        <v>670178</v>
      </c>
      <c r="AB36" s="24">
        <f t="shared" si="21"/>
        <v>666659</v>
      </c>
      <c r="AC36" s="24">
        <f t="shared" si="21"/>
        <v>703520</v>
      </c>
      <c r="AD36" s="24">
        <f t="shared" si="21"/>
        <v>757877</v>
      </c>
      <c r="AE36" s="24">
        <f t="shared" si="21"/>
        <v>862351</v>
      </c>
      <c r="AF36" s="24">
        <f t="shared" ref="AF36:AG36" si="22">AF3+AF22+AF27</f>
        <v>971761</v>
      </c>
      <c r="AG36" s="24">
        <f t="shared" si="22"/>
        <v>586675</v>
      </c>
      <c r="AH36" s="24">
        <f>AH3+AH22+AH27</f>
        <v>1139084</v>
      </c>
      <c r="AI36" s="24">
        <f t="shared" ref="AI36:AJ36" si="23">AI3+AI22+AI27</f>
        <v>1103062</v>
      </c>
      <c r="AJ36" s="24">
        <f t="shared" si="23"/>
        <v>1160879</v>
      </c>
      <c r="AK36" s="24">
        <f t="shared" ref="AK36" si="24">AK3+AK22+AK27</f>
        <v>1219237</v>
      </c>
      <c r="AL36" s="24">
        <f t="shared" ref="AL36" si="25">AL3+AL22+AL27</f>
        <v>1289192</v>
      </c>
      <c r="AM36" s="24">
        <f t="shared" ref="AM36:AR36" si="26">AM3+AM22+AM27</f>
        <v>1269409</v>
      </c>
      <c r="AN36" s="24">
        <f t="shared" si="26"/>
        <v>1244265</v>
      </c>
      <c r="AO36" s="24">
        <f t="shared" si="26"/>
        <v>1358068</v>
      </c>
      <c r="AP36" s="24">
        <f t="shared" si="26"/>
        <v>1311969</v>
      </c>
      <c r="AQ36" s="24">
        <f t="shared" si="26"/>
        <v>1284780</v>
      </c>
      <c r="AR36" s="24">
        <f t="shared" si="26"/>
        <v>1289147</v>
      </c>
      <c r="AS36" s="24">
        <f t="shared" ref="AS36:AU36" si="27">AS3+AS22+AS27</f>
        <v>1296130</v>
      </c>
      <c r="AT36" s="24">
        <f t="shared" si="27"/>
        <v>1264834.2257300001</v>
      </c>
      <c r="AU36" s="24">
        <f t="shared" si="27"/>
        <v>1248230</v>
      </c>
      <c r="AV36" s="24">
        <f t="shared" ref="AV36" si="28">AV3+AV22+AV27</f>
        <v>1122421</v>
      </c>
    </row>
    <row r="37" spans="1:48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"/>
      <c r="W37" s="40"/>
      <c r="AA37" s="9"/>
      <c r="AB37" s="9"/>
      <c r="AC37" s="9"/>
      <c r="AD37" s="9"/>
      <c r="AF37" s="9"/>
      <c r="AG37" s="9"/>
    </row>
    <row r="38" spans="1:48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X38" s="89"/>
      <c r="Y38" s="89"/>
      <c r="Z38" s="89"/>
      <c r="AA38" s="9"/>
      <c r="AB38" s="9"/>
      <c r="AC38" s="9"/>
      <c r="AD38" s="9"/>
      <c r="AF38" s="9"/>
      <c r="AG38" s="9"/>
    </row>
    <row r="39" spans="1:48"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AA39" s="9"/>
      <c r="AB39" s="9"/>
      <c r="AC39" s="9"/>
      <c r="AD39" s="9"/>
      <c r="AF39" s="9"/>
      <c r="AG39" s="9"/>
    </row>
    <row r="40" spans="1:48">
      <c r="S40" s="9"/>
      <c r="AA40" s="9"/>
      <c r="AB40" s="9"/>
      <c r="AC40" s="9"/>
      <c r="AD40" s="9"/>
      <c r="AF40" s="9"/>
      <c r="AG40" s="9"/>
    </row>
    <row r="41" spans="1:48">
      <c r="S41" s="9"/>
      <c r="AA41" s="9"/>
      <c r="AB41" s="9"/>
      <c r="AC41" s="9"/>
      <c r="AD41" s="9"/>
      <c r="AF41" s="9"/>
      <c r="AG41" s="9"/>
    </row>
    <row r="42" spans="1:48">
      <c r="O42" s="89"/>
      <c r="P42" s="89"/>
      <c r="Q42" s="89"/>
      <c r="R42" s="89"/>
      <c r="S42" s="89"/>
      <c r="T42" s="89"/>
      <c r="AA42" s="9"/>
      <c r="AB42" s="9"/>
      <c r="AC42" s="9"/>
      <c r="AD42" s="9"/>
      <c r="AF42" s="9"/>
      <c r="AG42" s="9"/>
    </row>
    <row r="43" spans="1:48">
      <c r="O43" s="89"/>
      <c r="P43" s="89"/>
      <c r="Q43" s="89"/>
      <c r="R43" s="89"/>
      <c r="S43" s="89"/>
      <c r="T43" s="89"/>
      <c r="AA43" s="9"/>
      <c r="AB43" s="9"/>
      <c r="AC43" s="9"/>
      <c r="AD43" s="9"/>
      <c r="AF43" s="9"/>
      <c r="AG43" s="9"/>
    </row>
    <row r="44" spans="1:48">
      <c r="S44" s="9"/>
      <c r="AA44" s="9"/>
      <c r="AB44" s="9"/>
      <c r="AC44" s="9"/>
      <c r="AD44" s="9"/>
      <c r="AF44" s="9"/>
      <c r="AG44" s="9"/>
    </row>
    <row r="45" spans="1:48">
      <c r="O45" s="89"/>
      <c r="P45" s="89"/>
      <c r="Q45" s="89"/>
      <c r="R45" s="89"/>
      <c r="S45" s="89"/>
      <c r="T45" s="89"/>
      <c r="U45" s="9"/>
      <c r="V45" s="9"/>
      <c r="AA45" s="9"/>
    </row>
    <row r="46" spans="1:48">
      <c r="O46" s="89"/>
      <c r="P46" s="89"/>
      <c r="Q46" s="89"/>
      <c r="R46" s="89"/>
      <c r="S46" s="89"/>
      <c r="T46" s="89"/>
      <c r="AA46" s="9"/>
    </row>
    <row r="47" spans="1:48">
      <c r="S47" s="9"/>
      <c r="AA47" s="9"/>
    </row>
    <row r="48" spans="1:48">
      <c r="O48" s="89"/>
      <c r="P48" s="89"/>
      <c r="Q48" s="89"/>
      <c r="R48" s="89"/>
      <c r="S48" s="89"/>
      <c r="T48" s="89"/>
      <c r="AA48" s="9"/>
    </row>
    <row r="49" spans="15:27">
      <c r="O49" s="89"/>
      <c r="P49" s="89"/>
      <c r="Q49" s="89"/>
      <c r="R49" s="89"/>
      <c r="S49" s="89"/>
      <c r="T49" s="89"/>
      <c r="AA49" s="9"/>
    </row>
    <row r="50" spans="15:27">
      <c r="S50" s="9"/>
      <c r="AA50" s="9"/>
    </row>
    <row r="51" spans="15:27">
      <c r="AA51" s="9"/>
    </row>
    <row r="52" spans="15:27">
      <c r="AA52" s="9"/>
    </row>
    <row r="53" spans="15:27">
      <c r="AA53" s="9"/>
    </row>
    <row r="54" spans="15:27">
      <c r="AA54" s="9"/>
    </row>
    <row r="55" spans="15:27">
      <c r="AA55" s="9"/>
    </row>
    <row r="56" spans="15:27">
      <c r="AA56" s="9"/>
    </row>
    <row r="57" spans="15:27">
      <c r="AA57" s="9"/>
    </row>
    <row r="58" spans="15:27">
      <c r="AA58" s="9"/>
    </row>
    <row r="59" spans="15:27">
      <c r="AA59" s="9"/>
    </row>
    <row r="60" spans="15:27">
      <c r="AA60" s="9"/>
    </row>
    <row r="61" spans="15:27">
      <c r="AA61" s="9"/>
    </row>
    <row r="62" spans="15:27">
      <c r="AA62" s="9"/>
    </row>
    <row r="63" spans="15:27">
      <c r="AA63" s="9"/>
    </row>
    <row r="64" spans="15:27">
      <c r="AA64" s="9"/>
    </row>
    <row r="65" spans="27:27">
      <c r="AA65" s="9"/>
    </row>
    <row r="66" spans="27:27">
      <c r="AA66" s="9"/>
    </row>
    <row r="67" spans="27:27">
      <c r="AA67" s="9"/>
    </row>
    <row r="68" spans="27:27">
      <c r="AA68" s="9"/>
    </row>
    <row r="69" spans="27:27">
      <c r="AA69" s="9"/>
    </row>
    <row r="70" spans="27:27">
      <c r="AA70" s="9"/>
    </row>
    <row r="71" spans="27:27">
      <c r="AA71" s="9"/>
    </row>
    <row r="72" spans="27:27">
      <c r="AA72" s="9"/>
    </row>
    <row r="73" spans="27:27">
      <c r="AA73" s="9"/>
    </row>
    <row r="74" spans="27:27">
      <c r="AA74" s="9"/>
    </row>
    <row r="75" spans="27:27">
      <c r="AA75" s="9"/>
    </row>
    <row r="76" spans="27:27">
      <c r="AA76" s="9"/>
    </row>
    <row r="77" spans="27:27">
      <c r="AA77" s="9"/>
    </row>
    <row r="78" spans="27:27">
      <c r="AA78" s="9"/>
    </row>
    <row r="79" spans="27:27">
      <c r="AA79" s="9"/>
    </row>
    <row r="80" spans="27:27">
      <c r="AA80" s="9"/>
    </row>
    <row r="81" spans="27:27">
      <c r="AA81" s="9"/>
    </row>
    <row r="82" spans="27:27">
      <c r="AA82" s="9"/>
    </row>
    <row r="83" spans="27:27">
      <c r="AA83" s="9"/>
    </row>
    <row r="84" spans="27:27">
      <c r="AA84" s="9"/>
    </row>
    <row r="85" spans="27:27">
      <c r="AA85" s="9"/>
    </row>
    <row r="86" spans="27:27">
      <c r="AA86" s="9"/>
    </row>
    <row r="87" spans="27:27">
      <c r="AA87" s="9"/>
    </row>
    <row r="88" spans="27:27">
      <c r="AA88" s="9"/>
    </row>
    <row r="89" spans="27:27">
      <c r="AA89" s="9"/>
    </row>
    <row r="90" spans="27:27">
      <c r="AA90" s="9"/>
    </row>
    <row r="91" spans="27:27">
      <c r="AA91" s="9"/>
    </row>
    <row r="92" spans="27:27">
      <c r="AA92" s="9"/>
    </row>
    <row r="93" spans="27:27">
      <c r="AA93" s="9"/>
    </row>
    <row r="94" spans="27:27">
      <c r="AA94" s="9"/>
    </row>
    <row r="95" spans="27:27">
      <c r="AA95" s="9"/>
    </row>
    <row r="96" spans="27:27">
      <c r="AA96" s="9"/>
    </row>
    <row r="97" spans="27:27">
      <c r="AA97" s="9"/>
    </row>
    <row r="98" spans="27:27">
      <c r="AA98" s="9"/>
    </row>
    <row r="99" spans="27:27">
      <c r="AA99" s="9"/>
    </row>
    <row r="100" spans="27:27">
      <c r="AA100" s="9"/>
    </row>
    <row r="101" spans="27:27">
      <c r="AA101" s="9"/>
    </row>
    <row r="102" spans="27:27">
      <c r="AA102" s="9"/>
    </row>
    <row r="103" spans="27:27">
      <c r="AA103" s="9"/>
    </row>
    <row r="104" spans="27:27">
      <c r="AA104" s="9"/>
    </row>
    <row r="105" spans="27:27">
      <c r="AA105" s="9"/>
    </row>
    <row r="106" spans="27:27">
      <c r="AA106" s="9"/>
    </row>
    <row r="107" spans="27:27">
      <c r="AA107" s="9"/>
    </row>
    <row r="108" spans="27:27">
      <c r="AA108" s="9"/>
    </row>
    <row r="109" spans="27:27">
      <c r="AA109" s="9"/>
    </row>
    <row r="110" spans="27:27">
      <c r="AA110" s="9"/>
    </row>
    <row r="111" spans="27:27">
      <c r="AA111" s="9"/>
    </row>
    <row r="112" spans="27:27">
      <c r="AA112" s="9"/>
    </row>
    <row r="113" spans="27:27">
      <c r="AA113" s="9"/>
    </row>
    <row r="114" spans="27:27">
      <c r="AA114" s="9"/>
    </row>
    <row r="115" spans="27:27">
      <c r="AA115" s="9"/>
    </row>
    <row r="116" spans="27:27">
      <c r="AA116" s="9"/>
    </row>
    <row r="117" spans="27:27">
      <c r="AA117" s="9"/>
    </row>
    <row r="118" spans="27:27">
      <c r="AA118" s="9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4DF0-9591-4F08-921E-6B8052B55481}">
  <sheetPr>
    <tabColor rgb="FFFF9966"/>
  </sheetPr>
  <dimension ref="A1:AV32"/>
  <sheetViews>
    <sheetView zoomScaleNormal="100" workbookViewId="0">
      <pane xSplit="2" ySplit="3" topLeftCell="AU4" activePane="bottomRight" state="frozen"/>
      <selection pane="topRight" sqref="A1:B1048576"/>
      <selection pane="bottomLeft" sqref="A1:B1048576"/>
      <selection pane="bottomRight" activeCell="AV2" sqref="AV2"/>
    </sheetView>
  </sheetViews>
  <sheetFormatPr defaultColWidth="9.33203125" defaultRowHeight="11.5"/>
  <cols>
    <col min="1" max="2" width="50.6640625" style="2" customWidth="1"/>
    <col min="3" max="37" width="10.6640625" style="2" customWidth="1"/>
    <col min="38" max="39" width="9.33203125" style="2" customWidth="1"/>
    <col min="40" max="16384" width="9.33203125" style="2"/>
  </cols>
  <sheetData>
    <row r="1" spans="1:48" ht="12" hidden="1" thickBot="1">
      <c r="A1" s="80"/>
      <c r="B1" s="80"/>
      <c r="C1" s="9">
        <f>RZiS!C7-Prowizje!C4</f>
        <v>0</v>
      </c>
      <c r="D1" s="9">
        <f>RZiS!D7-Prowizje!D4</f>
        <v>0</v>
      </c>
      <c r="E1" s="9">
        <f>RZiS!E7-Prowizje!E4</f>
        <v>0</v>
      </c>
      <c r="F1" s="9">
        <f>RZiS!F7-Prowizje!F4</f>
        <v>0</v>
      </c>
      <c r="G1" s="9">
        <f>RZiS!G7-Prowizje!G4</f>
        <v>0</v>
      </c>
      <c r="H1" s="9">
        <f>RZiS!H7-Prowizje!H4</f>
        <v>0</v>
      </c>
      <c r="I1" s="9">
        <f>RZiS!I7-Prowizje!I4</f>
        <v>0</v>
      </c>
      <c r="J1" s="9">
        <f>RZiS!J7-Prowizje!J4</f>
        <v>0</v>
      </c>
      <c r="K1" s="9">
        <f>RZiS!K7-Prowizje!K4</f>
        <v>0</v>
      </c>
      <c r="L1" s="9">
        <f>RZiS!L7-Prowizje!L4</f>
        <v>0</v>
      </c>
      <c r="M1" s="9">
        <f>RZiS!M7-Prowizje!M4</f>
        <v>0</v>
      </c>
      <c r="N1" s="9">
        <f>RZiS!N7-Prowizje!N4</f>
        <v>0</v>
      </c>
      <c r="O1" s="9">
        <f>RZiS!O7-Prowizje!O4</f>
        <v>0</v>
      </c>
      <c r="P1" s="9">
        <f>RZiS!P7-Prowizje!P4</f>
        <v>0</v>
      </c>
      <c r="Q1" s="9">
        <f>RZiS!Q7-Prowizje!Q4</f>
        <v>0</v>
      </c>
      <c r="R1" s="9">
        <f>RZiS!R7-Prowizje!R4</f>
        <v>0</v>
      </c>
      <c r="S1" s="9">
        <f>RZiS!S7-Prowizje!S4</f>
        <v>0</v>
      </c>
      <c r="T1" s="9">
        <f>RZiS!T7-Prowizje!T4</f>
        <v>0</v>
      </c>
      <c r="U1" s="9">
        <f>RZiS!U7-Prowizje!U4</f>
        <v>0</v>
      </c>
      <c r="V1" s="9" t="e">
        <f>RZiS!#REF!-Prowizje!V4</f>
        <v>#REF!</v>
      </c>
      <c r="W1" s="9">
        <f>RZiS!W7-Prowizje!W4</f>
        <v>0</v>
      </c>
      <c r="X1" s="9">
        <f>RZiS!X7-Prowizje!X4</f>
        <v>0</v>
      </c>
      <c r="Y1" s="9"/>
      <c r="Z1" s="9"/>
    </row>
    <row r="2" spans="1:48" ht="12.9" customHeight="1" thickBot="1">
      <c r="A2" s="80" t="str">
        <f>HYPERLINK("#Spis_treści!B6",Menu!B6)</f>
        <v>Table of contents</v>
      </c>
      <c r="B2" s="80" t="str">
        <f>HYPERLINK("#Spis_treści!C6",Menu!C6)</f>
        <v>Spis treści</v>
      </c>
      <c r="C2" s="1" t="s">
        <v>80</v>
      </c>
      <c r="D2" s="1" t="s">
        <v>81</v>
      </c>
      <c r="E2" s="1" t="s">
        <v>82</v>
      </c>
      <c r="F2" s="1" t="s">
        <v>83</v>
      </c>
      <c r="G2" s="1" t="s">
        <v>84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89</v>
      </c>
      <c r="M2" s="1" t="s">
        <v>90</v>
      </c>
      <c r="N2" s="1" t="s">
        <v>91</v>
      </c>
      <c r="O2" s="1" t="s">
        <v>2</v>
      </c>
      <c r="P2" s="1" t="s">
        <v>92</v>
      </c>
      <c r="Q2" s="1" t="s">
        <v>93</v>
      </c>
      <c r="R2" s="1" t="s">
        <v>94</v>
      </c>
      <c r="S2" s="1" t="s">
        <v>6</v>
      </c>
      <c r="T2" s="1" t="s">
        <v>95</v>
      </c>
      <c r="U2" s="1" t="s">
        <v>96</v>
      </c>
      <c r="V2" s="1" t="s">
        <v>97</v>
      </c>
      <c r="W2" s="1" t="s">
        <v>10</v>
      </c>
      <c r="X2" s="1" t="s">
        <v>98</v>
      </c>
      <c r="Y2" s="1" t="s">
        <v>99</v>
      </c>
      <c r="Z2" s="1" t="s">
        <v>100</v>
      </c>
      <c r="AA2" s="1" t="s">
        <v>14</v>
      </c>
      <c r="AB2" s="1" t="s">
        <v>101</v>
      </c>
      <c r="AC2" s="1" t="s">
        <v>102</v>
      </c>
      <c r="AD2" s="1" t="s">
        <v>103</v>
      </c>
      <c r="AE2" s="1" t="s">
        <v>18</v>
      </c>
      <c r="AF2" s="1" t="s">
        <v>104</v>
      </c>
      <c r="AG2" s="1" t="s">
        <v>105</v>
      </c>
      <c r="AH2" s="1" t="s">
        <v>106</v>
      </c>
      <c r="AI2" s="1" t="s">
        <v>22</v>
      </c>
      <c r="AJ2" s="1" t="s">
        <v>107</v>
      </c>
      <c r="AK2" s="1" t="s">
        <v>108</v>
      </c>
      <c r="AL2" s="1" t="s">
        <v>109</v>
      </c>
      <c r="AM2" s="1" t="s">
        <v>26</v>
      </c>
      <c r="AN2" s="1" t="s">
        <v>110</v>
      </c>
      <c r="AO2" s="1" t="s">
        <v>111</v>
      </c>
      <c r="AP2" s="1" t="s">
        <v>112</v>
      </c>
      <c r="AQ2" s="1" t="s">
        <v>30</v>
      </c>
      <c r="AR2" s="1" t="s">
        <v>113</v>
      </c>
      <c r="AS2" s="1" t="s">
        <v>114</v>
      </c>
      <c r="AT2" s="1" t="s">
        <v>115</v>
      </c>
      <c r="AU2" s="1" t="s">
        <v>34</v>
      </c>
      <c r="AV2" s="1" t="s">
        <v>763</v>
      </c>
    </row>
    <row r="3" spans="1:48" ht="12.9" customHeight="1" thickBot="1">
      <c r="A3" s="1" t="s">
        <v>382</v>
      </c>
      <c r="B3" s="1" t="s">
        <v>383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  <c r="K3" s="1" t="s">
        <v>126</v>
      </c>
      <c r="L3" s="1" t="s">
        <v>127</v>
      </c>
      <c r="M3" s="1" t="s">
        <v>128</v>
      </c>
      <c r="N3" s="1" t="s">
        <v>129</v>
      </c>
      <c r="O3" s="1" t="s">
        <v>37</v>
      </c>
      <c r="P3" s="1" t="s">
        <v>130</v>
      </c>
      <c r="Q3" s="1" t="s">
        <v>131</v>
      </c>
      <c r="R3" s="1" t="s">
        <v>132</v>
      </c>
      <c r="S3" s="1" t="s">
        <v>41</v>
      </c>
      <c r="T3" s="1" t="s">
        <v>133</v>
      </c>
      <c r="U3" s="1" t="s">
        <v>134</v>
      </c>
      <c r="V3" s="1" t="s">
        <v>135</v>
      </c>
      <c r="W3" s="1" t="s">
        <v>45</v>
      </c>
      <c r="X3" s="1" t="s">
        <v>136</v>
      </c>
      <c r="Y3" s="1" t="s">
        <v>137</v>
      </c>
      <c r="Z3" s="1" t="s">
        <v>138</v>
      </c>
      <c r="AA3" s="1" t="s">
        <v>49</v>
      </c>
      <c r="AB3" s="1" t="s">
        <v>139</v>
      </c>
      <c r="AC3" s="1" t="s">
        <v>140</v>
      </c>
      <c r="AD3" s="1" t="s">
        <v>141</v>
      </c>
      <c r="AE3" s="1" t="s">
        <v>53</v>
      </c>
      <c r="AF3" s="1" t="s">
        <v>142</v>
      </c>
      <c r="AG3" s="1" t="s">
        <v>143</v>
      </c>
      <c r="AH3" s="1" t="s">
        <v>144</v>
      </c>
      <c r="AI3" s="1" t="s">
        <v>57</v>
      </c>
      <c r="AJ3" s="1" t="s">
        <v>145</v>
      </c>
      <c r="AK3" s="1" t="s">
        <v>146</v>
      </c>
      <c r="AL3" s="1" t="s">
        <v>147</v>
      </c>
      <c r="AM3" s="1" t="s">
        <v>61</v>
      </c>
      <c r="AN3" s="1" t="s">
        <v>148</v>
      </c>
      <c r="AO3" s="1" t="s">
        <v>149</v>
      </c>
      <c r="AP3" s="1" t="s">
        <v>150</v>
      </c>
      <c r="AQ3" s="1" t="s">
        <v>65</v>
      </c>
      <c r="AR3" s="1" t="s">
        <v>151</v>
      </c>
      <c r="AS3" s="1" t="s">
        <v>152</v>
      </c>
      <c r="AT3" s="1" t="s">
        <v>153</v>
      </c>
      <c r="AU3" s="1" t="s">
        <v>69</v>
      </c>
      <c r="AV3" s="1" t="s">
        <v>764</v>
      </c>
    </row>
    <row r="4" spans="1:48" ht="12.9" customHeight="1" thickBot="1">
      <c r="A4" s="22" t="s">
        <v>262</v>
      </c>
      <c r="B4" s="22" t="s">
        <v>263</v>
      </c>
      <c r="C4" s="24">
        <f t="shared" ref="C4:N4" si="0">SUM(C5:C18)</f>
        <v>135582</v>
      </c>
      <c r="D4" s="24">
        <f t="shared" si="0"/>
        <v>124811</v>
      </c>
      <c r="E4" s="24">
        <f t="shared" si="0"/>
        <v>144977</v>
      </c>
      <c r="F4" s="24">
        <f t="shared" si="0"/>
        <v>140360</v>
      </c>
      <c r="G4" s="24">
        <f t="shared" si="0"/>
        <v>137970</v>
      </c>
      <c r="H4" s="24">
        <f t="shared" si="0"/>
        <v>137134</v>
      </c>
      <c r="I4" s="24">
        <f t="shared" si="0"/>
        <v>135490</v>
      </c>
      <c r="J4" s="24">
        <f t="shared" si="0"/>
        <v>180107</v>
      </c>
      <c r="K4" s="24">
        <f t="shared" si="0"/>
        <v>189088</v>
      </c>
      <c r="L4" s="24">
        <f t="shared" si="0"/>
        <v>203275</v>
      </c>
      <c r="M4" s="24">
        <f t="shared" si="0"/>
        <v>201424</v>
      </c>
      <c r="N4" s="24">
        <f t="shared" si="0"/>
        <v>211816</v>
      </c>
      <c r="O4" s="24">
        <f>SUM(O5:O18)</f>
        <v>264369</v>
      </c>
      <c r="P4" s="24">
        <f t="shared" ref="P4:U4" si="1">SUM(P5:P18)</f>
        <v>265023</v>
      </c>
      <c r="Q4" s="24">
        <f t="shared" si="1"/>
        <v>283467</v>
      </c>
      <c r="R4" s="24">
        <f t="shared" si="1"/>
        <v>286609</v>
      </c>
      <c r="S4" s="24">
        <f t="shared" si="1"/>
        <v>266948</v>
      </c>
      <c r="T4" s="24">
        <f t="shared" si="1"/>
        <v>284261</v>
      </c>
      <c r="U4" s="24">
        <f t="shared" si="1"/>
        <v>302209</v>
      </c>
      <c r="V4" s="24">
        <f>SUM(V5:V18)</f>
        <v>303634</v>
      </c>
      <c r="W4" s="24">
        <f>SUM(W5:W18)</f>
        <v>269347</v>
      </c>
      <c r="X4" s="24">
        <f>SUM(X5:X18)</f>
        <v>294250</v>
      </c>
      <c r="Y4" s="24">
        <v>329428</v>
      </c>
      <c r="Z4" s="24">
        <f t="shared" ref="Z4:AE4" si="2">SUM(Z5:Z18)</f>
        <v>322724</v>
      </c>
      <c r="AA4" s="24">
        <f t="shared" si="2"/>
        <v>316398</v>
      </c>
      <c r="AB4" s="24">
        <f t="shared" si="2"/>
        <v>345200</v>
      </c>
      <c r="AC4" s="24">
        <f t="shared" si="2"/>
        <v>380365</v>
      </c>
      <c r="AD4" s="24">
        <f t="shared" si="2"/>
        <v>399551</v>
      </c>
      <c r="AE4" s="24">
        <f t="shared" si="2"/>
        <v>371419</v>
      </c>
      <c r="AF4" s="24">
        <f t="shared" ref="AF4:AG4" si="3">SUM(AF5:AF18)</f>
        <v>432416</v>
      </c>
      <c r="AG4" s="24">
        <f t="shared" si="3"/>
        <v>430599</v>
      </c>
      <c r="AH4" s="24">
        <f t="shared" ref="AH4:AI4" si="4">SUM(AH5:AH18)</f>
        <v>402121</v>
      </c>
      <c r="AI4" s="24">
        <f t="shared" si="4"/>
        <v>420359</v>
      </c>
      <c r="AJ4" s="24">
        <f t="shared" ref="AJ4:AK4" si="5">SUM(AJ5:AJ18)</f>
        <v>466660</v>
      </c>
      <c r="AK4" s="24">
        <f t="shared" si="5"/>
        <v>438006</v>
      </c>
      <c r="AL4" s="24">
        <f t="shared" ref="AL4:AM4" si="6">SUM(AL5:AL18)</f>
        <v>497052</v>
      </c>
      <c r="AM4" s="24">
        <f t="shared" si="6"/>
        <v>455369</v>
      </c>
      <c r="AN4" s="24">
        <f t="shared" ref="AN4:AO4" si="7">SUM(AN5:AN18)</f>
        <v>304822</v>
      </c>
      <c r="AO4" s="24">
        <f t="shared" si="7"/>
        <v>294980</v>
      </c>
      <c r="AP4" s="24">
        <f t="shared" ref="AP4:AQ4" si="8">SUM(AP5:AP18)</f>
        <v>297129</v>
      </c>
      <c r="AQ4" s="24">
        <f t="shared" si="8"/>
        <v>284946</v>
      </c>
      <c r="AR4" s="24">
        <f t="shared" ref="AR4:AS4" si="9">SUM(AR5:AR18)</f>
        <v>301164</v>
      </c>
      <c r="AS4" s="24">
        <f t="shared" si="9"/>
        <v>312740</v>
      </c>
      <c r="AT4" s="24">
        <f t="shared" ref="AT4:AU4" si="10">SUM(AT5:AT18)</f>
        <v>319364</v>
      </c>
      <c r="AU4" s="24">
        <f t="shared" si="10"/>
        <v>303453</v>
      </c>
      <c r="AV4" s="24">
        <f t="shared" ref="AV4" si="11">SUM(AV5:AV18)</f>
        <v>319025</v>
      </c>
    </row>
    <row r="5" spans="1:48" ht="12.9" customHeight="1">
      <c r="A5" s="51" t="s">
        <v>384</v>
      </c>
      <c r="B5" s="51" t="s">
        <v>385</v>
      </c>
      <c r="C5" s="43">
        <v>20404</v>
      </c>
      <c r="D5" s="43">
        <v>21489</v>
      </c>
      <c r="E5" s="43">
        <v>24079</v>
      </c>
      <c r="F5" s="43">
        <v>23939</v>
      </c>
      <c r="G5" s="43">
        <v>24484</v>
      </c>
      <c r="H5" s="43">
        <v>24671</v>
      </c>
      <c r="I5" s="43">
        <v>23237</v>
      </c>
      <c r="J5" s="43">
        <v>41840</v>
      </c>
      <c r="K5" s="43">
        <v>45504</v>
      </c>
      <c r="L5" s="43">
        <v>53075</v>
      </c>
      <c r="M5" s="43">
        <v>55660</v>
      </c>
      <c r="N5" s="43">
        <v>58363</v>
      </c>
      <c r="O5" s="43">
        <v>56686</v>
      </c>
      <c r="P5" s="43">
        <v>62435</v>
      </c>
      <c r="Q5" s="43">
        <v>65619</v>
      </c>
      <c r="R5" s="43">
        <v>69680</v>
      </c>
      <c r="S5" s="43">
        <v>65133</v>
      </c>
      <c r="T5" s="43">
        <v>79151</v>
      </c>
      <c r="U5" s="43">
        <v>86470</v>
      </c>
      <c r="V5" s="43">
        <v>88899</v>
      </c>
      <c r="W5" s="43">
        <v>85160</v>
      </c>
      <c r="X5" s="43">
        <v>94715</v>
      </c>
      <c r="Y5" s="43">
        <v>110226</v>
      </c>
      <c r="Z5" s="43">
        <v>106753</v>
      </c>
      <c r="AA5" s="43">
        <v>100429</v>
      </c>
      <c r="AB5" s="43">
        <v>122490</v>
      </c>
      <c r="AC5" s="43">
        <v>140005</v>
      </c>
      <c r="AD5" s="43">
        <v>139241</v>
      </c>
      <c r="AE5" s="43">
        <v>133089</v>
      </c>
      <c r="AF5" s="43">
        <v>167863</v>
      </c>
      <c r="AG5" s="43">
        <v>177666</v>
      </c>
      <c r="AH5" s="43">
        <v>179621</v>
      </c>
      <c r="AI5" s="43">
        <v>169839</v>
      </c>
      <c r="AJ5" s="43">
        <v>197690</v>
      </c>
      <c r="AK5" s="43">
        <v>208069</v>
      </c>
      <c r="AL5" s="43">
        <v>200711</v>
      </c>
      <c r="AM5" s="43">
        <v>192047</v>
      </c>
      <c r="AN5" s="43">
        <v>49905</v>
      </c>
      <c r="AO5" s="43">
        <v>42425</v>
      </c>
      <c r="AP5" s="43">
        <v>42802</v>
      </c>
      <c r="AQ5" s="43">
        <v>39022</v>
      </c>
      <c r="AR5" s="43">
        <v>41111</v>
      </c>
      <c r="AS5" s="43">
        <v>41403</v>
      </c>
      <c r="AT5" s="43">
        <v>41829</v>
      </c>
      <c r="AU5" s="43">
        <v>40353</v>
      </c>
      <c r="AV5" s="43">
        <v>42386</v>
      </c>
    </row>
    <row r="6" spans="1:48" ht="12.9" customHeight="1">
      <c r="A6" s="51" t="s">
        <v>386</v>
      </c>
      <c r="B6" s="51" t="s">
        <v>387</v>
      </c>
      <c r="C6" s="46" t="s">
        <v>162</v>
      </c>
      <c r="D6" s="46" t="s">
        <v>162</v>
      </c>
      <c r="E6" s="46" t="s">
        <v>162</v>
      </c>
      <c r="F6" s="46" t="s">
        <v>162</v>
      </c>
      <c r="G6" s="46" t="s">
        <v>162</v>
      </c>
      <c r="H6" s="46" t="s">
        <v>162</v>
      </c>
      <c r="I6" s="46" t="s">
        <v>162</v>
      </c>
      <c r="J6" s="46" t="s">
        <v>162</v>
      </c>
      <c r="K6" s="46" t="s">
        <v>162</v>
      </c>
      <c r="L6" s="46" t="s">
        <v>162</v>
      </c>
      <c r="M6" s="46" t="s">
        <v>162</v>
      </c>
      <c r="N6" s="46" t="s">
        <v>162</v>
      </c>
      <c r="O6" s="43">
        <v>67644</v>
      </c>
      <c r="P6" s="43">
        <v>64495</v>
      </c>
      <c r="Q6" s="43">
        <v>71232</v>
      </c>
      <c r="R6" s="43">
        <v>70535</v>
      </c>
      <c r="S6" s="43">
        <v>68435</v>
      </c>
      <c r="T6" s="43">
        <v>75862</v>
      </c>
      <c r="U6" s="43">
        <v>81832</v>
      </c>
      <c r="V6" s="43">
        <v>69959</v>
      </c>
      <c r="W6" s="43">
        <v>48546</v>
      </c>
      <c r="X6" s="43">
        <v>57203</v>
      </c>
      <c r="Y6" s="43">
        <v>69259</v>
      </c>
      <c r="Z6" s="43">
        <v>53497</v>
      </c>
      <c r="AA6" s="43">
        <v>53270</v>
      </c>
      <c r="AB6" s="43">
        <v>54545</v>
      </c>
      <c r="AC6" s="43">
        <v>70756</v>
      </c>
      <c r="AD6" s="43">
        <v>84955</v>
      </c>
      <c r="AE6" s="43">
        <v>66929</v>
      </c>
      <c r="AF6" s="43">
        <v>88089</v>
      </c>
      <c r="AG6" s="43">
        <v>86975</v>
      </c>
      <c r="AH6" s="43">
        <v>62258</v>
      </c>
      <c r="AI6" s="43">
        <v>83151</v>
      </c>
      <c r="AJ6" s="43">
        <v>100470</v>
      </c>
      <c r="AK6" s="43">
        <v>62606</v>
      </c>
      <c r="AL6" s="43">
        <v>106112</v>
      </c>
      <c r="AM6" s="43">
        <v>85321</v>
      </c>
      <c r="AN6" s="43">
        <v>75012</v>
      </c>
      <c r="AO6" s="43">
        <v>74988</v>
      </c>
      <c r="AP6" s="43">
        <v>75483</v>
      </c>
      <c r="AQ6" s="43">
        <v>72662</v>
      </c>
      <c r="AR6" s="43">
        <v>78620</v>
      </c>
      <c r="AS6" s="43">
        <v>84372</v>
      </c>
      <c r="AT6" s="43">
        <v>82223</v>
      </c>
      <c r="AU6" s="43">
        <v>73328</v>
      </c>
      <c r="AV6" s="43">
        <v>79156</v>
      </c>
    </row>
    <row r="7" spans="1:48" ht="12.9" customHeight="1">
      <c r="A7" s="51" t="s">
        <v>388</v>
      </c>
      <c r="B7" s="51" t="s">
        <v>389</v>
      </c>
      <c r="C7" s="43">
        <v>18796</v>
      </c>
      <c r="D7" s="43">
        <v>21052</v>
      </c>
      <c r="E7" s="43">
        <v>23197</v>
      </c>
      <c r="F7" s="43">
        <v>22288</v>
      </c>
      <c r="G7" s="43">
        <v>25362</v>
      </c>
      <c r="H7" s="43">
        <v>26311</v>
      </c>
      <c r="I7" s="43">
        <v>28152</v>
      </c>
      <c r="J7" s="43">
        <v>31122</v>
      </c>
      <c r="K7" s="43">
        <v>38107</v>
      </c>
      <c r="L7" s="43">
        <v>33946</v>
      </c>
      <c r="M7" s="43">
        <v>32473</v>
      </c>
      <c r="N7" s="43">
        <v>32332</v>
      </c>
      <c r="O7" s="43">
        <v>30218</v>
      </c>
      <c r="P7" s="43">
        <v>27939</v>
      </c>
      <c r="Q7" s="43">
        <v>30320</v>
      </c>
      <c r="R7" s="43">
        <v>30759</v>
      </c>
      <c r="S7" s="43">
        <v>26815</v>
      </c>
      <c r="T7" s="43">
        <v>25930</v>
      </c>
      <c r="U7" s="43">
        <v>24598</v>
      </c>
      <c r="V7" s="43">
        <v>24197</v>
      </c>
      <c r="W7" s="43">
        <v>24217</v>
      </c>
      <c r="X7" s="43">
        <v>25751</v>
      </c>
      <c r="Y7" s="43">
        <v>26211</v>
      </c>
      <c r="Z7" s="43">
        <v>28922</v>
      </c>
      <c r="AA7" s="43">
        <v>26981</v>
      </c>
      <c r="AB7" s="43">
        <v>27717</v>
      </c>
      <c r="AC7" s="43">
        <v>29675</v>
      </c>
      <c r="AD7" s="43">
        <v>30326</v>
      </c>
      <c r="AE7" s="43">
        <v>29271</v>
      </c>
      <c r="AF7" s="43">
        <v>31414</v>
      </c>
      <c r="AG7" s="43">
        <v>24733</v>
      </c>
      <c r="AH7" s="43">
        <v>23796</v>
      </c>
      <c r="AI7" s="43">
        <v>23724</v>
      </c>
      <c r="AJ7" s="43">
        <v>24325</v>
      </c>
      <c r="AK7" s="43">
        <v>25999</v>
      </c>
      <c r="AL7" s="43">
        <v>26327</v>
      </c>
      <c r="AM7" s="43">
        <v>27213</v>
      </c>
      <c r="AN7" s="43">
        <v>26801</v>
      </c>
      <c r="AO7" s="43">
        <v>25934</v>
      </c>
      <c r="AP7" s="43">
        <v>25227</v>
      </c>
      <c r="AQ7" s="43">
        <v>26097</v>
      </c>
      <c r="AR7" s="43">
        <v>26629</v>
      </c>
      <c r="AS7" s="43">
        <v>28085</v>
      </c>
      <c r="AT7" s="43">
        <v>26957</v>
      </c>
      <c r="AU7" s="43">
        <v>26824</v>
      </c>
      <c r="AV7" s="43">
        <v>31086</v>
      </c>
    </row>
    <row r="8" spans="1:48" ht="12.9" customHeight="1">
      <c r="A8" s="51" t="s">
        <v>390</v>
      </c>
      <c r="B8" s="51" t="s">
        <v>391</v>
      </c>
      <c r="C8" s="43">
        <v>15738</v>
      </c>
      <c r="D8" s="43">
        <v>17413</v>
      </c>
      <c r="E8" s="43">
        <v>19453</v>
      </c>
      <c r="F8" s="43">
        <v>21142</v>
      </c>
      <c r="G8" s="43">
        <v>17457</v>
      </c>
      <c r="H8" s="43">
        <v>12972</v>
      </c>
      <c r="I8" s="43">
        <v>16597</v>
      </c>
      <c r="J8" s="43">
        <v>27379</v>
      </c>
      <c r="K8" s="43">
        <v>22796</v>
      </c>
      <c r="L8" s="43">
        <v>24541</v>
      </c>
      <c r="M8" s="43">
        <v>24925</v>
      </c>
      <c r="N8" s="43">
        <v>23885</v>
      </c>
      <c r="O8" s="43">
        <v>20065</v>
      </c>
      <c r="P8" s="43">
        <v>19268</v>
      </c>
      <c r="Q8" s="43">
        <v>17481</v>
      </c>
      <c r="R8" s="43">
        <v>9344</v>
      </c>
      <c r="S8" s="43">
        <v>7141</v>
      </c>
      <c r="T8" s="43">
        <v>6115</v>
      </c>
      <c r="U8" s="43">
        <v>4695</v>
      </c>
      <c r="V8" s="43">
        <v>5684</v>
      </c>
      <c r="W8" s="43">
        <v>10758</v>
      </c>
      <c r="X8" s="43">
        <v>13351</v>
      </c>
      <c r="Y8" s="43">
        <v>13883</v>
      </c>
      <c r="Z8" s="43">
        <v>17642</v>
      </c>
      <c r="AA8" s="43">
        <v>16160</v>
      </c>
      <c r="AB8" s="43">
        <v>11755</v>
      </c>
      <c r="AC8" s="43">
        <v>12526</v>
      </c>
      <c r="AD8" s="43">
        <v>12560</v>
      </c>
      <c r="AE8" s="43">
        <v>16050</v>
      </c>
      <c r="AF8" s="43">
        <v>14370</v>
      </c>
      <c r="AG8" s="43">
        <v>12752</v>
      </c>
      <c r="AH8" s="43">
        <v>10150</v>
      </c>
      <c r="AI8" s="43">
        <v>12827</v>
      </c>
      <c r="AJ8" s="43">
        <v>12510</v>
      </c>
      <c r="AK8" s="43">
        <v>10287</v>
      </c>
      <c r="AL8" s="43">
        <v>34728</v>
      </c>
      <c r="AM8" s="43">
        <v>19766</v>
      </c>
      <c r="AN8" s="43">
        <v>18666</v>
      </c>
      <c r="AO8" s="43">
        <v>20500</v>
      </c>
      <c r="AP8" s="43">
        <v>18885</v>
      </c>
      <c r="AQ8" s="43">
        <v>20251</v>
      </c>
      <c r="AR8" s="43">
        <v>23145</v>
      </c>
      <c r="AS8" s="43">
        <v>22250</v>
      </c>
      <c r="AT8" s="43">
        <v>29757</v>
      </c>
      <c r="AU8" s="43">
        <v>30266</v>
      </c>
      <c r="AV8" s="43">
        <v>33295</v>
      </c>
    </row>
    <row r="9" spans="1:48" ht="12.9" customHeight="1">
      <c r="A9" s="51" t="s">
        <v>392</v>
      </c>
      <c r="B9" s="51" t="s">
        <v>393</v>
      </c>
      <c r="C9" s="43">
        <v>34673</v>
      </c>
      <c r="D9" s="43">
        <v>10328</v>
      </c>
      <c r="E9" s="43">
        <v>25984</v>
      </c>
      <c r="F9" s="43">
        <v>23637</v>
      </c>
      <c r="G9" s="43">
        <v>21338</v>
      </c>
      <c r="H9" s="43">
        <v>28621</v>
      </c>
      <c r="I9" s="43">
        <v>13385</v>
      </c>
      <c r="J9" s="43">
        <v>11945</v>
      </c>
      <c r="K9" s="43">
        <v>17488</v>
      </c>
      <c r="L9" s="43">
        <v>24767</v>
      </c>
      <c r="M9" s="43">
        <v>21266</v>
      </c>
      <c r="N9" s="43">
        <v>24679</v>
      </c>
      <c r="O9" s="43">
        <v>20862</v>
      </c>
      <c r="P9" s="43">
        <v>15326</v>
      </c>
      <c r="Q9" s="43">
        <v>22817</v>
      </c>
      <c r="R9" s="43">
        <v>28630</v>
      </c>
      <c r="S9" s="43">
        <v>23703</v>
      </c>
      <c r="T9" s="43">
        <v>20798</v>
      </c>
      <c r="U9" s="43">
        <v>23587</v>
      </c>
      <c r="V9" s="43">
        <f>25146-1787</f>
        <v>23359</v>
      </c>
      <c r="W9" s="43">
        <v>22480</v>
      </c>
      <c r="X9" s="43">
        <v>24105</v>
      </c>
      <c r="Y9" s="43">
        <v>31298</v>
      </c>
      <c r="Z9" s="43">
        <v>16104</v>
      </c>
      <c r="AA9" s="43">
        <v>25421</v>
      </c>
      <c r="AB9" s="43">
        <v>28589</v>
      </c>
      <c r="AC9" s="43">
        <v>28239</v>
      </c>
      <c r="AD9" s="43">
        <v>25299</v>
      </c>
      <c r="AE9" s="43">
        <v>25292</v>
      </c>
      <c r="AF9" s="43">
        <v>24656</v>
      </c>
      <c r="AG9" s="43">
        <v>23346</v>
      </c>
      <c r="AH9" s="43">
        <v>19249</v>
      </c>
      <c r="AI9" s="43">
        <v>24821</v>
      </c>
      <c r="AJ9" s="43">
        <v>27104</v>
      </c>
      <c r="AK9" s="43">
        <v>25387</v>
      </c>
      <c r="AL9" s="43">
        <v>23169</v>
      </c>
      <c r="AM9" s="43">
        <v>25372</v>
      </c>
      <c r="AN9" s="43">
        <v>24867</v>
      </c>
      <c r="AO9" s="43">
        <v>24249</v>
      </c>
      <c r="AP9" s="43">
        <v>24845</v>
      </c>
      <c r="AQ9" s="43">
        <v>21516</v>
      </c>
      <c r="AR9" s="43">
        <v>21604</v>
      </c>
      <c r="AS9" s="43">
        <v>25410</v>
      </c>
      <c r="AT9" s="43">
        <v>24911</v>
      </c>
      <c r="AU9" s="43">
        <v>25273</v>
      </c>
      <c r="AV9" s="43">
        <v>25480</v>
      </c>
    </row>
    <row r="10" spans="1:48" ht="12.9" customHeight="1">
      <c r="A10" s="51" t="s">
        <v>394</v>
      </c>
      <c r="B10" s="51" t="s">
        <v>395</v>
      </c>
      <c r="C10" s="43">
        <v>16505</v>
      </c>
      <c r="D10" s="43">
        <v>17868</v>
      </c>
      <c r="E10" s="43">
        <v>17382</v>
      </c>
      <c r="F10" s="43">
        <v>14592</v>
      </c>
      <c r="G10" s="43">
        <v>13637</v>
      </c>
      <c r="H10" s="43">
        <v>14235</v>
      </c>
      <c r="I10" s="43">
        <v>16066</v>
      </c>
      <c r="J10" s="43">
        <v>19789</v>
      </c>
      <c r="K10" s="43">
        <v>20783</v>
      </c>
      <c r="L10" s="43">
        <v>22067</v>
      </c>
      <c r="M10" s="43">
        <v>21005</v>
      </c>
      <c r="N10" s="43">
        <v>25072</v>
      </c>
      <c r="O10" s="43">
        <v>25607</v>
      </c>
      <c r="P10" s="43">
        <v>31063</v>
      </c>
      <c r="Q10" s="43">
        <v>29308</v>
      </c>
      <c r="R10" s="43">
        <v>27925</v>
      </c>
      <c r="S10" s="43">
        <v>26064</v>
      </c>
      <c r="T10" s="43">
        <v>26803</v>
      </c>
      <c r="U10" s="43">
        <v>28331</v>
      </c>
      <c r="V10" s="43">
        <v>38153</v>
      </c>
      <c r="W10" s="43">
        <v>29690</v>
      </c>
      <c r="X10" s="43">
        <v>31547</v>
      </c>
      <c r="Y10" s="43">
        <v>28808</v>
      </c>
      <c r="Z10" s="43">
        <v>41280</v>
      </c>
      <c r="AA10" s="43">
        <v>35434</v>
      </c>
      <c r="AB10" s="43">
        <v>38408</v>
      </c>
      <c r="AC10" s="43">
        <v>37614</v>
      </c>
      <c r="AD10" s="43">
        <v>36890</v>
      </c>
      <c r="AE10" s="43">
        <v>37764</v>
      </c>
      <c r="AF10" s="43">
        <v>40415</v>
      </c>
      <c r="AG10" s="43">
        <v>38860</v>
      </c>
      <c r="AH10" s="43">
        <v>40614</v>
      </c>
      <c r="AI10" s="43">
        <v>38297</v>
      </c>
      <c r="AJ10" s="43">
        <v>40203</v>
      </c>
      <c r="AK10" s="43">
        <v>40617</v>
      </c>
      <c r="AL10" s="43">
        <v>38729</v>
      </c>
      <c r="AM10" s="43">
        <v>38465</v>
      </c>
      <c r="AN10" s="43">
        <v>38168</v>
      </c>
      <c r="AO10" s="43">
        <v>36000</v>
      </c>
      <c r="AP10" s="43">
        <v>36715</v>
      </c>
      <c r="AQ10" s="43">
        <v>34459</v>
      </c>
      <c r="AR10" s="43">
        <v>35943</v>
      </c>
      <c r="AS10" s="43">
        <v>35827</v>
      </c>
      <c r="AT10" s="43">
        <v>36290</v>
      </c>
      <c r="AU10" s="43">
        <v>34316</v>
      </c>
      <c r="AV10" s="43">
        <v>33231</v>
      </c>
    </row>
    <row r="11" spans="1:48" ht="12.9" customHeight="1">
      <c r="A11" s="51" t="s">
        <v>396</v>
      </c>
      <c r="B11" s="51" t="s">
        <v>397</v>
      </c>
      <c r="C11" s="43">
        <v>8806</v>
      </c>
      <c r="D11" s="43">
        <v>9056</v>
      </c>
      <c r="E11" s="43">
        <v>9067</v>
      </c>
      <c r="F11" s="43">
        <v>9378</v>
      </c>
      <c r="G11" s="43">
        <v>8903</v>
      </c>
      <c r="H11" s="43">
        <v>9375</v>
      </c>
      <c r="I11" s="43">
        <v>9405</v>
      </c>
      <c r="J11" s="43">
        <v>13918</v>
      </c>
      <c r="K11" s="43">
        <v>15716</v>
      </c>
      <c r="L11" s="43">
        <v>16187</v>
      </c>
      <c r="M11" s="43">
        <v>15591</v>
      </c>
      <c r="N11" s="43">
        <v>15891</v>
      </c>
      <c r="O11" s="43">
        <v>15446</v>
      </c>
      <c r="P11" s="43">
        <v>15141</v>
      </c>
      <c r="Q11" s="43">
        <v>14692</v>
      </c>
      <c r="R11" s="43">
        <v>15214</v>
      </c>
      <c r="S11" s="43">
        <v>13259</v>
      </c>
      <c r="T11" s="43">
        <v>13283</v>
      </c>
      <c r="U11" s="43">
        <v>13170</v>
      </c>
      <c r="V11" s="43">
        <v>13311</v>
      </c>
      <c r="W11" s="43">
        <v>11582</v>
      </c>
      <c r="X11" s="43">
        <v>10819</v>
      </c>
      <c r="Y11" s="43">
        <v>12287</v>
      </c>
      <c r="Z11" s="43">
        <v>13998</v>
      </c>
      <c r="AA11" s="43">
        <v>12787</v>
      </c>
      <c r="AB11" s="43">
        <v>13357</v>
      </c>
      <c r="AC11" s="43">
        <v>13437</v>
      </c>
      <c r="AD11" s="43">
        <v>14418</v>
      </c>
      <c r="AE11" s="43">
        <v>13373</v>
      </c>
      <c r="AF11" s="43">
        <v>14086</v>
      </c>
      <c r="AG11" s="43">
        <v>14168</v>
      </c>
      <c r="AH11" s="43">
        <v>14760</v>
      </c>
      <c r="AI11" s="43">
        <v>14276</v>
      </c>
      <c r="AJ11" s="43">
        <v>14582</v>
      </c>
      <c r="AK11" s="43">
        <v>14239</v>
      </c>
      <c r="AL11" s="43">
        <v>15056</v>
      </c>
      <c r="AM11" s="43">
        <v>14308</v>
      </c>
      <c r="AN11" s="43">
        <v>15130</v>
      </c>
      <c r="AO11" s="43">
        <v>15742</v>
      </c>
      <c r="AP11" s="43">
        <v>15410</v>
      </c>
      <c r="AQ11" s="43">
        <v>14715</v>
      </c>
      <c r="AR11" s="43">
        <v>16157</v>
      </c>
      <c r="AS11" s="43">
        <v>16599</v>
      </c>
      <c r="AT11" s="43">
        <v>16497</v>
      </c>
      <c r="AU11" s="43">
        <v>15412</v>
      </c>
      <c r="AV11" s="43">
        <v>16937</v>
      </c>
    </row>
    <row r="12" spans="1:48" ht="12.9" customHeight="1">
      <c r="A12" s="51" t="s">
        <v>398</v>
      </c>
      <c r="B12" s="51" t="s">
        <v>399</v>
      </c>
      <c r="C12" s="43">
        <v>4908</v>
      </c>
      <c r="D12" s="43">
        <v>5319</v>
      </c>
      <c r="E12" s="43">
        <v>5651</v>
      </c>
      <c r="F12" s="43">
        <v>5526</v>
      </c>
      <c r="G12" s="43">
        <v>5070</v>
      </c>
      <c r="H12" s="43">
        <v>5868</v>
      </c>
      <c r="I12" s="43">
        <v>7266</v>
      </c>
      <c r="J12" s="43">
        <v>9164</v>
      </c>
      <c r="K12" s="43">
        <v>9339</v>
      </c>
      <c r="L12" s="43">
        <v>11965</v>
      </c>
      <c r="M12" s="43">
        <v>12209</v>
      </c>
      <c r="N12" s="43">
        <v>12517</v>
      </c>
      <c r="O12" s="43">
        <v>10313</v>
      </c>
      <c r="P12" s="43">
        <v>10757</v>
      </c>
      <c r="Q12" s="43">
        <v>10717</v>
      </c>
      <c r="R12" s="43">
        <v>10179</v>
      </c>
      <c r="S12" s="43">
        <v>9412</v>
      </c>
      <c r="T12" s="43">
        <v>9853</v>
      </c>
      <c r="U12" s="43">
        <v>9983</v>
      </c>
      <c r="V12" s="43">
        <v>9416</v>
      </c>
      <c r="W12" s="43">
        <v>7581</v>
      </c>
      <c r="X12" s="43">
        <v>7912</v>
      </c>
      <c r="Y12" s="43">
        <v>9187</v>
      </c>
      <c r="Z12" s="43">
        <v>9644</v>
      </c>
      <c r="AA12" s="43">
        <v>8539</v>
      </c>
      <c r="AB12" s="43">
        <v>8992</v>
      </c>
      <c r="AC12" s="43">
        <v>9486</v>
      </c>
      <c r="AD12" s="43">
        <v>9337</v>
      </c>
      <c r="AE12" s="43">
        <v>8011</v>
      </c>
      <c r="AF12" s="43">
        <v>8959</v>
      </c>
      <c r="AG12" s="43">
        <v>9115</v>
      </c>
      <c r="AH12" s="43">
        <v>9381</v>
      </c>
      <c r="AI12" s="43">
        <v>8237</v>
      </c>
      <c r="AJ12" s="43">
        <v>8764</v>
      </c>
      <c r="AK12" s="43">
        <v>8973</v>
      </c>
      <c r="AL12" s="43">
        <v>9206</v>
      </c>
      <c r="AM12" s="43">
        <v>8304</v>
      </c>
      <c r="AN12" s="43">
        <v>8521</v>
      </c>
      <c r="AO12" s="43">
        <v>8604</v>
      </c>
      <c r="AP12" s="43">
        <v>9373</v>
      </c>
      <c r="AQ12" s="43">
        <v>7806</v>
      </c>
      <c r="AR12" s="43">
        <v>8548</v>
      </c>
      <c r="AS12" s="43">
        <v>8792</v>
      </c>
      <c r="AT12" s="43">
        <v>8687</v>
      </c>
      <c r="AU12" s="43">
        <v>7488</v>
      </c>
      <c r="AV12" s="43">
        <v>8522</v>
      </c>
    </row>
    <row r="13" spans="1:48" ht="12.9" customHeight="1">
      <c r="A13" s="51" t="s">
        <v>400</v>
      </c>
      <c r="B13" s="51" t="s">
        <v>401</v>
      </c>
      <c r="C13" s="43">
        <v>3590</v>
      </c>
      <c r="D13" s="43">
        <v>3842</v>
      </c>
      <c r="E13" s="43">
        <v>3331</v>
      </c>
      <c r="F13" s="43">
        <v>4217</v>
      </c>
      <c r="G13" s="43">
        <v>3635</v>
      </c>
      <c r="H13" s="43">
        <v>3578</v>
      </c>
      <c r="I13" s="43">
        <v>3457</v>
      </c>
      <c r="J13" s="43">
        <v>3591</v>
      </c>
      <c r="K13" s="43">
        <v>2965</v>
      </c>
      <c r="L13" s="43">
        <v>3076</v>
      </c>
      <c r="M13" s="43">
        <v>3839</v>
      </c>
      <c r="N13" s="43">
        <v>3588</v>
      </c>
      <c r="O13" s="43">
        <v>3633</v>
      </c>
      <c r="P13" s="43">
        <v>3542</v>
      </c>
      <c r="Q13" s="43">
        <v>3797</v>
      </c>
      <c r="R13" s="43">
        <v>3550</v>
      </c>
      <c r="S13" s="43">
        <v>3187</v>
      </c>
      <c r="T13" s="43">
        <v>3165</v>
      </c>
      <c r="U13" s="43">
        <v>2834</v>
      </c>
      <c r="V13" s="43">
        <v>2822</v>
      </c>
      <c r="W13" s="43">
        <v>2673</v>
      </c>
      <c r="X13" s="43">
        <v>2660</v>
      </c>
      <c r="Y13" s="43">
        <v>2459</v>
      </c>
      <c r="Z13" s="43">
        <v>2681</v>
      </c>
      <c r="AA13" s="43">
        <v>3079</v>
      </c>
      <c r="AB13" s="43">
        <v>3200</v>
      </c>
      <c r="AC13" s="43">
        <v>3266</v>
      </c>
      <c r="AD13" s="43">
        <v>2946</v>
      </c>
      <c r="AE13" s="43">
        <v>2805</v>
      </c>
      <c r="AF13" s="43">
        <v>3949</v>
      </c>
      <c r="AG13" s="43">
        <v>2912</v>
      </c>
      <c r="AH13" s="43">
        <v>2496</v>
      </c>
      <c r="AI13" s="43">
        <v>2600</v>
      </c>
      <c r="AJ13" s="43">
        <v>2788</v>
      </c>
      <c r="AK13" s="43">
        <v>2851</v>
      </c>
      <c r="AL13" s="43">
        <v>3439</v>
      </c>
      <c r="AM13" s="43">
        <v>3105</v>
      </c>
      <c r="AN13" s="43">
        <v>3819</v>
      </c>
      <c r="AO13" s="43">
        <v>3697</v>
      </c>
      <c r="AP13" s="43">
        <v>3716</v>
      </c>
      <c r="AQ13" s="43">
        <v>3988</v>
      </c>
      <c r="AR13" s="43">
        <v>3800</v>
      </c>
      <c r="AS13" s="43">
        <v>5813</v>
      </c>
      <c r="AT13" s="43">
        <v>4229</v>
      </c>
      <c r="AU13" s="43">
        <v>4279</v>
      </c>
      <c r="AV13" s="43">
        <v>4827</v>
      </c>
    </row>
    <row r="14" spans="1:48" ht="12.9" customHeight="1">
      <c r="A14" s="51" t="s">
        <v>402</v>
      </c>
      <c r="B14" s="51" t="s">
        <v>355</v>
      </c>
      <c r="C14" s="43">
        <v>2637</v>
      </c>
      <c r="D14" s="43">
        <v>4025</v>
      </c>
      <c r="E14" s="43">
        <v>2697</v>
      </c>
      <c r="F14" s="43">
        <v>2531</v>
      </c>
      <c r="G14" s="43">
        <v>1923</v>
      </c>
      <c r="H14" s="43">
        <v>2145</v>
      </c>
      <c r="I14" s="43">
        <v>1921</v>
      </c>
      <c r="J14" s="43">
        <v>2981</v>
      </c>
      <c r="K14" s="43">
        <v>3911</v>
      </c>
      <c r="L14" s="43">
        <v>3247</v>
      </c>
      <c r="M14" s="43">
        <v>2725</v>
      </c>
      <c r="N14" s="43">
        <v>3964</v>
      </c>
      <c r="O14" s="43">
        <v>2906</v>
      </c>
      <c r="P14" s="43">
        <v>2898</v>
      </c>
      <c r="Q14" s="43">
        <v>2721</v>
      </c>
      <c r="R14" s="43">
        <v>3162</v>
      </c>
      <c r="S14" s="43">
        <v>2612</v>
      </c>
      <c r="T14" s="43">
        <v>2964</v>
      </c>
      <c r="U14" s="43">
        <v>1760</v>
      </c>
      <c r="V14" s="43">
        <v>1705</v>
      </c>
      <c r="W14" s="43">
        <v>1214</v>
      </c>
      <c r="X14" s="43">
        <v>1191</v>
      </c>
      <c r="Y14" s="43">
        <v>1032</v>
      </c>
      <c r="Z14" s="43">
        <v>1080</v>
      </c>
      <c r="AA14" s="43">
        <v>892</v>
      </c>
      <c r="AB14" s="43">
        <v>1003</v>
      </c>
      <c r="AC14" s="43">
        <v>867</v>
      </c>
      <c r="AD14" s="43">
        <v>905</v>
      </c>
      <c r="AE14" s="43">
        <v>911</v>
      </c>
      <c r="AF14" s="43">
        <v>1007</v>
      </c>
      <c r="AG14" s="43">
        <v>1023</v>
      </c>
      <c r="AH14" s="43">
        <v>1147</v>
      </c>
      <c r="AI14" s="43">
        <v>1174</v>
      </c>
      <c r="AJ14" s="43">
        <v>1395</v>
      </c>
      <c r="AK14" s="43">
        <v>1278</v>
      </c>
      <c r="AL14" s="43">
        <v>1172</v>
      </c>
      <c r="AM14" s="43">
        <v>1129</v>
      </c>
      <c r="AN14" s="43">
        <v>1187</v>
      </c>
      <c r="AO14" s="43">
        <v>976</v>
      </c>
      <c r="AP14" s="43">
        <v>1026</v>
      </c>
      <c r="AQ14" s="43">
        <v>1013</v>
      </c>
      <c r="AR14" s="43">
        <v>1088</v>
      </c>
      <c r="AS14" s="43">
        <v>1058</v>
      </c>
      <c r="AT14" s="43">
        <v>1159</v>
      </c>
      <c r="AU14" s="43">
        <v>1165</v>
      </c>
      <c r="AV14" s="43">
        <v>1263</v>
      </c>
    </row>
    <row r="15" spans="1:48" ht="12.9" customHeight="1">
      <c r="A15" s="51" t="s">
        <v>403</v>
      </c>
      <c r="B15" s="51" t="s">
        <v>404</v>
      </c>
      <c r="C15" s="46" t="s">
        <v>162</v>
      </c>
      <c r="D15" s="46" t="s">
        <v>162</v>
      </c>
      <c r="E15" s="46" t="s">
        <v>162</v>
      </c>
      <c r="F15" s="46" t="s">
        <v>162</v>
      </c>
      <c r="G15" s="46" t="s">
        <v>162</v>
      </c>
      <c r="H15" s="46" t="s">
        <v>162</v>
      </c>
      <c r="I15" s="46" t="s">
        <v>162</v>
      </c>
      <c r="J15" s="43">
        <v>3761</v>
      </c>
      <c r="K15" s="43">
        <v>1994</v>
      </c>
      <c r="L15" s="43">
        <v>2957</v>
      </c>
      <c r="M15" s="43">
        <v>2664</v>
      </c>
      <c r="N15" s="43">
        <v>3002</v>
      </c>
      <c r="O15" s="43">
        <v>2592</v>
      </c>
      <c r="P15" s="43">
        <v>3141</v>
      </c>
      <c r="Q15" s="43">
        <v>3460</v>
      </c>
      <c r="R15" s="43">
        <v>3612</v>
      </c>
      <c r="S15" s="43">
        <v>2530</v>
      </c>
      <c r="T15" s="43">
        <v>2108</v>
      </c>
      <c r="U15" s="43">
        <v>2101</v>
      </c>
      <c r="V15" s="43">
        <v>2012</v>
      </c>
      <c r="W15" s="43">
        <v>2375</v>
      </c>
      <c r="X15" s="43">
        <v>2350</v>
      </c>
      <c r="Y15" s="43">
        <v>2006</v>
      </c>
      <c r="Z15" s="43">
        <v>2453</v>
      </c>
      <c r="AA15" s="43">
        <v>2386</v>
      </c>
      <c r="AB15" s="43">
        <v>2231</v>
      </c>
      <c r="AC15" s="43">
        <v>1749</v>
      </c>
      <c r="AD15" s="43">
        <v>2291</v>
      </c>
      <c r="AE15" s="43">
        <v>2159</v>
      </c>
      <c r="AF15" s="43">
        <v>2076</v>
      </c>
      <c r="AG15" s="43">
        <v>1777</v>
      </c>
      <c r="AH15" s="43">
        <v>2017</v>
      </c>
      <c r="AI15" s="43">
        <v>1851</v>
      </c>
      <c r="AJ15" s="43">
        <v>2238</v>
      </c>
      <c r="AK15" s="43">
        <v>2034</v>
      </c>
      <c r="AL15" s="43">
        <v>2005</v>
      </c>
      <c r="AM15" s="43">
        <v>1945</v>
      </c>
      <c r="AN15" s="43">
        <v>2214</v>
      </c>
      <c r="AO15" s="43">
        <v>1795</v>
      </c>
      <c r="AP15" s="43">
        <v>2180</v>
      </c>
      <c r="AQ15" s="43">
        <v>2766</v>
      </c>
      <c r="AR15" s="43">
        <v>3072</v>
      </c>
      <c r="AS15" s="43">
        <v>2525</v>
      </c>
      <c r="AT15" s="43">
        <v>2396</v>
      </c>
      <c r="AU15" s="43">
        <v>2604</v>
      </c>
      <c r="AV15" s="43">
        <v>1010</v>
      </c>
    </row>
    <row r="16" spans="1:48" ht="12.9" customHeight="1">
      <c r="A16" s="51" t="s">
        <v>405</v>
      </c>
      <c r="B16" s="51" t="s">
        <v>406</v>
      </c>
      <c r="C16" s="46" t="s">
        <v>162</v>
      </c>
      <c r="D16" s="46" t="s">
        <v>162</v>
      </c>
      <c r="E16" s="46" t="s">
        <v>162</v>
      </c>
      <c r="F16" s="46" t="s">
        <v>162</v>
      </c>
      <c r="G16" s="46" t="s">
        <v>162</v>
      </c>
      <c r="H16" s="46" t="s">
        <v>162</v>
      </c>
      <c r="I16" s="46" t="s">
        <v>162</v>
      </c>
      <c r="J16" s="46" t="s">
        <v>162</v>
      </c>
      <c r="K16" s="46" t="s">
        <v>162</v>
      </c>
      <c r="L16" s="46" t="s">
        <v>162</v>
      </c>
      <c r="M16" s="46" t="s">
        <v>162</v>
      </c>
      <c r="N16" s="43">
        <v>4618</v>
      </c>
      <c r="O16" s="43">
        <v>1259</v>
      </c>
      <c r="P16" s="43">
        <v>1487</v>
      </c>
      <c r="Q16" s="43">
        <v>1408</v>
      </c>
      <c r="R16" s="43">
        <v>1525</v>
      </c>
      <c r="S16" s="43">
        <v>1469</v>
      </c>
      <c r="T16" s="43">
        <v>1626</v>
      </c>
      <c r="U16" s="43">
        <v>1610</v>
      </c>
      <c r="V16" s="43">
        <v>1617</v>
      </c>
      <c r="W16" s="43">
        <v>1404</v>
      </c>
      <c r="X16" s="43">
        <v>884</v>
      </c>
      <c r="Y16" s="43">
        <v>1163</v>
      </c>
      <c r="Z16" s="43">
        <v>1355</v>
      </c>
      <c r="AA16" s="43">
        <v>1453</v>
      </c>
      <c r="AB16" s="43">
        <v>1532</v>
      </c>
      <c r="AC16" s="43">
        <v>1477</v>
      </c>
      <c r="AD16" s="43">
        <v>1634</v>
      </c>
      <c r="AE16" s="43">
        <v>1555</v>
      </c>
      <c r="AF16" s="43">
        <v>1733</v>
      </c>
      <c r="AG16" s="43">
        <v>1823</v>
      </c>
      <c r="AH16" s="43">
        <v>1868</v>
      </c>
      <c r="AI16" s="43">
        <v>1886</v>
      </c>
      <c r="AJ16" s="43">
        <v>1908</v>
      </c>
      <c r="AK16" s="43">
        <v>2002</v>
      </c>
      <c r="AL16" s="43">
        <v>2098</v>
      </c>
      <c r="AM16" s="43">
        <v>2162</v>
      </c>
      <c r="AN16" s="43">
        <v>2551</v>
      </c>
      <c r="AO16" s="43">
        <v>2637</v>
      </c>
      <c r="AP16" s="43">
        <v>2538</v>
      </c>
      <c r="AQ16" s="43">
        <v>2521</v>
      </c>
      <c r="AR16" s="43">
        <v>2629</v>
      </c>
      <c r="AS16" s="43">
        <v>2617</v>
      </c>
      <c r="AT16" s="43">
        <v>2493</v>
      </c>
      <c r="AU16" s="43">
        <v>2527</v>
      </c>
      <c r="AV16" s="43">
        <v>2602</v>
      </c>
    </row>
    <row r="17" spans="1:48" ht="12.9" customHeight="1">
      <c r="A17" s="51" t="s">
        <v>407</v>
      </c>
      <c r="B17" s="51" t="s">
        <v>408</v>
      </c>
      <c r="C17" s="46" t="s">
        <v>162</v>
      </c>
      <c r="D17" s="46" t="s">
        <v>162</v>
      </c>
      <c r="E17" s="46" t="s">
        <v>162</v>
      </c>
      <c r="F17" s="46" t="s">
        <v>162</v>
      </c>
      <c r="G17" s="46" t="s">
        <v>162</v>
      </c>
      <c r="H17" s="46" t="s">
        <v>162</v>
      </c>
      <c r="I17" s="46" t="s">
        <v>162</v>
      </c>
      <c r="J17" s="46" t="s">
        <v>162</v>
      </c>
      <c r="K17" s="46" t="s">
        <v>162</v>
      </c>
      <c r="L17" s="46" t="s">
        <v>162</v>
      </c>
      <c r="M17" s="46" t="s">
        <v>162</v>
      </c>
      <c r="N17" s="46" t="s">
        <v>162</v>
      </c>
      <c r="O17" s="43">
        <v>3218</v>
      </c>
      <c r="P17" s="43">
        <v>4473</v>
      </c>
      <c r="Q17" s="43">
        <v>5078</v>
      </c>
      <c r="R17" s="43">
        <v>6271</v>
      </c>
      <c r="S17" s="43">
        <v>10495</v>
      </c>
      <c r="T17" s="43">
        <v>9033</v>
      </c>
      <c r="U17" s="43">
        <v>12015</v>
      </c>
      <c r="V17" s="43">
        <v>13781</v>
      </c>
      <c r="W17" s="43">
        <v>13261</v>
      </c>
      <c r="X17" s="43">
        <v>11052</v>
      </c>
      <c r="Y17" s="43">
        <v>12866</v>
      </c>
      <c r="Z17" s="43">
        <v>15031</v>
      </c>
      <c r="AA17" s="43">
        <v>16864</v>
      </c>
      <c r="AB17" s="43">
        <v>17707</v>
      </c>
      <c r="AC17" s="43">
        <v>18337</v>
      </c>
      <c r="AD17" s="43">
        <v>20419</v>
      </c>
      <c r="AE17" s="43">
        <v>20175</v>
      </c>
      <c r="AF17" s="43">
        <v>19442</v>
      </c>
      <c r="AG17" s="43">
        <v>20505</v>
      </c>
      <c r="AH17" s="43">
        <v>20773</v>
      </c>
      <c r="AI17" s="43">
        <v>21925</v>
      </c>
      <c r="AJ17" s="43">
        <v>21672</v>
      </c>
      <c r="AK17" s="43">
        <v>22033</v>
      </c>
      <c r="AL17" s="43">
        <v>22579</v>
      </c>
      <c r="AM17" s="43">
        <v>22842</v>
      </c>
      <c r="AN17" s="43">
        <v>22012</v>
      </c>
      <c r="AO17" s="43">
        <v>20694</v>
      </c>
      <c r="AP17" s="43">
        <v>20579</v>
      </c>
      <c r="AQ17" s="43">
        <v>20072</v>
      </c>
      <c r="AR17" s="43">
        <v>19748</v>
      </c>
      <c r="AS17" s="43">
        <v>20997</v>
      </c>
      <c r="AT17" s="43">
        <v>22580</v>
      </c>
      <c r="AU17" s="43">
        <v>21926</v>
      </c>
      <c r="AV17" s="43">
        <v>21819</v>
      </c>
    </row>
    <row r="18" spans="1:48" ht="12.9" customHeight="1">
      <c r="A18" s="51" t="s">
        <v>409</v>
      </c>
      <c r="B18" s="51" t="s">
        <v>410</v>
      </c>
      <c r="C18" s="43">
        <v>9525</v>
      </c>
      <c r="D18" s="43">
        <v>14419</v>
      </c>
      <c r="E18" s="43">
        <v>14136</v>
      </c>
      <c r="F18" s="43">
        <v>13110</v>
      </c>
      <c r="G18" s="43">
        <v>16161</v>
      </c>
      <c r="H18" s="43">
        <v>9358</v>
      </c>
      <c r="I18" s="43">
        <v>16004</v>
      </c>
      <c r="J18" s="43">
        <v>14617</v>
      </c>
      <c r="K18" s="43">
        <v>10485</v>
      </c>
      <c r="L18" s="43">
        <v>7447</v>
      </c>
      <c r="M18" s="43">
        <v>9067</v>
      </c>
      <c r="N18" s="43">
        <v>3905</v>
      </c>
      <c r="O18" s="43">
        <v>3920</v>
      </c>
      <c r="P18" s="43">
        <v>3058</v>
      </c>
      <c r="Q18" s="43">
        <v>4817</v>
      </c>
      <c r="R18" s="43">
        <v>6223</v>
      </c>
      <c r="S18" s="43">
        <v>6693</v>
      </c>
      <c r="T18" s="43">
        <v>7570</v>
      </c>
      <c r="U18" s="43">
        <v>9223</v>
      </c>
      <c r="V18" s="43">
        <v>8719</v>
      </c>
      <c r="W18" s="43">
        <v>8406</v>
      </c>
      <c r="X18" s="43">
        <v>10710</v>
      </c>
      <c r="Y18" s="43">
        <v>8743</v>
      </c>
      <c r="Z18" s="43">
        <v>12284</v>
      </c>
      <c r="AA18" s="43">
        <v>12703</v>
      </c>
      <c r="AB18" s="43">
        <v>13674</v>
      </c>
      <c r="AC18" s="43">
        <v>12931</v>
      </c>
      <c r="AD18" s="43">
        <v>18330</v>
      </c>
      <c r="AE18" s="43">
        <v>14035</v>
      </c>
      <c r="AF18" s="43">
        <v>14357</v>
      </c>
      <c r="AG18" s="43">
        <v>14944</v>
      </c>
      <c r="AH18" s="43">
        <v>13991</v>
      </c>
      <c r="AI18" s="43">
        <v>15751</v>
      </c>
      <c r="AJ18" s="43">
        <v>11011</v>
      </c>
      <c r="AK18" s="43">
        <v>11631</v>
      </c>
      <c r="AL18" s="43">
        <v>11721</v>
      </c>
      <c r="AM18" s="43">
        <v>13390</v>
      </c>
      <c r="AN18" s="43">
        <v>15969</v>
      </c>
      <c r="AO18" s="43">
        <v>16739</v>
      </c>
      <c r="AP18" s="43">
        <v>18350</v>
      </c>
      <c r="AQ18" s="43">
        <v>18058</v>
      </c>
      <c r="AR18" s="43">
        <v>19070</v>
      </c>
      <c r="AS18" s="43">
        <v>16992</v>
      </c>
      <c r="AT18" s="43">
        <v>19356</v>
      </c>
      <c r="AU18" s="43">
        <v>17692</v>
      </c>
      <c r="AV18" s="43">
        <v>17411</v>
      </c>
    </row>
    <row r="19" spans="1:48" ht="12.9" customHeight="1" thickBot="1">
      <c r="A19" s="22" t="s">
        <v>411</v>
      </c>
      <c r="B19" s="22" t="s">
        <v>265</v>
      </c>
      <c r="C19" s="24">
        <f t="shared" ref="C19:N19" si="12">SUM(C20:C29)</f>
        <v>-42799</v>
      </c>
      <c r="D19" s="24">
        <f t="shared" si="12"/>
        <v>-54485</v>
      </c>
      <c r="E19" s="24">
        <f t="shared" si="12"/>
        <v>-55868</v>
      </c>
      <c r="F19" s="24">
        <f t="shared" si="12"/>
        <v>-60910</v>
      </c>
      <c r="G19" s="24">
        <f t="shared" si="12"/>
        <v>-50709</v>
      </c>
      <c r="H19" s="24">
        <f t="shared" si="12"/>
        <v>-60976</v>
      </c>
      <c r="I19" s="24">
        <f t="shared" si="12"/>
        <v>-59329</v>
      </c>
      <c r="J19" s="24">
        <f t="shared" si="12"/>
        <v>-88553</v>
      </c>
      <c r="K19" s="24">
        <f t="shared" si="12"/>
        <v>-78059</v>
      </c>
      <c r="L19" s="24">
        <f t="shared" si="12"/>
        <v>-91077</v>
      </c>
      <c r="M19" s="24">
        <f t="shared" si="12"/>
        <v>-104094</v>
      </c>
      <c r="N19" s="24">
        <f t="shared" si="12"/>
        <v>-101622</v>
      </c>
      <c r="O19" s="24">
        <f>SUM(O20:O29)</f>
        <v>-87495</v>
      </c>
      <c r="P19" s="24">
        <f t="shared" ref="P19:U19" si="13">SUM(P20:P29)</f>
        <v>-94428</v>
      </c>
      <c r="Q19" s="24">
        <f t="shared" si="13"/>
        <v>-104905</v>
      </c>
      <c r="R19" s="24">
        <f t="shared" si="13"/>
        <v>-102641</v>
      </c>
      <c r="S19" s="24">
        <f t="shared" si="13"/>
        <v>-97084</v>
      </c>
      <c r="T19" s="24">
        <f t="shared" si="13"/>
        <v>-127451</v>
      </c>
      <c r="U19" s="24">
        <f t="shared" si="13"/>
        <v>-131965</v>
      </c>
      <c r="V19" s="24">
        <v>-142494</v>
      </c>
      <c r="W19" s="24">
        <f>SUM(W20:W29)</f>
        <v>-134176</v>
      </c>
      <c r="X19" s="24">
        <f>SUM(X20:X29)</f>
        <v>-139666</v>
      </c>
      <c r="Y19" s="24">
        <v>-160326</v>
      </c>
      <c r="Z19" s="24">
        <f t="shared" ref="Z19:AE19" si="14">SUM(Z20:Z29)</f>
        <v>-145735</v>
      </c>
      <c r="AA19" s="24">
        <f t="shared" si="14"/>
        <v>-138688</v>
      </c>
      <c r="AB19" s="24">
        <f t="shared" si="14"/>
        <v>-161822</v>
      </c>
      <c r="AC19" s="24">
        <f t="shared" si="14"/>
        <v>-190777</v>
      </c>
      <c r="AD19" s="24">
        <f t="shared" si="14"/>
        <v>-183479</v>
      </c>
      <c r="AE19" s="24">
        <f t="shared" si="14"/>
        <v>-180742</v>
      </c>
      <c r="AF19" s="24">
        <f t="shared" ref="AF19:AG19" si="15">SUM(AF20:AF29)</f>
        <v>-211816</v>
      </c>
      <c r="AG19" s="24">
        <f t="shared" si="15"/>
        <v>-229013</v>
      </c>
      <c r="AH19" s="24">
        <f t="shared" ref="AH19:AI19" si="16">SUM(AH20:AH29)</f>
        <v>-218915</v>
      </c>
      <c r="AI19" s="24">
        <f t="shared" si="16"/>
        <v>-211808</v>
      </c>
      <c r="AJ19" s="24">
        <f t="shared" ref="AJ19:AK19" si="17">SUM(AJ20:AJ29)</f>
        <v>-250499</v>
      </c>
      <c r="AK19" s="24">
        <f t="shared" si="17"/>
        <v>-265733</v>
      </c>
      <c r="AL19" s="24">
        <f t="shared" ref="AL19:AM19" si="18">SUM(AL20:AL29)</f>
        <v>-236525</v>
      </c>
      <c r="AM19" s="24">
        <f t="shared" si="18"/>
        <v>-239353</v>
      </c>
      <c r="AN19" s="24">
        <f t="shared" ref="AN19:AO19" si="19">SUM(AN20:AN29)</f>
        <v>-88215</v>
      </c>
      <c r="AO19" s="24">
        <f t="shared" si="19"/>
        <v>-81683</v>
      </c>
      <c r="AP19" s="24">
        <f t="shared" ref="AP19:AQ19" si="20">SUM(AP20:AP29)</f>
        <v>-76040</v>
      </c>
      <c r="AQ19" s="24">
        <f t="shared" si="20"/>
        <v>-75654</v>
      </c>
      <c r="AR19" s="24">
        <f t="shared" ref="AR19:AS19" si="21">SUM(AR20:AR29)</f>
        <v>-78897</v>
      </c>
      <c r="AS19" s="24">
        <f t="shared" si="21"/>
        <v>-78798</v>
      </c>
      <c r="AT19" s="24">
        <f t="shared" ref="AT19:AU19" si="22">SUM(AT20:AT29)</f>
        <v>-79143</v>
      </c>
      <c r="AU19" s="24">
        <f t="shared" si="22"/>
        <v>-82302</v>
      </c>
      <c r="AV19" s="24">
        <f t="shared" ref="AV19" si="23">SUM(AV20:AV29)</f>
        <v>-78485</v>
      </c>
    </row>
    <row r="20" spans="1:48" ht="12.9" customHeight="1">
      <c r="A20" s="51" t="s">
        <v>412</v>
      </c>
      <c r="B20" s="124" t="s">
        <v>413</v>
      </c>
      <c r="C20" s="43">
        <v>-13457</v>
      </c>
      <c r="D20" s="43">
        <v>-14618</v>
      </c>
      <c r="E20" s="43">
        <v>-16206</v>
      </c>
      <c r="F20" s="43">
        <v>-16909</v>
      </c>
      <c r="G20" s="43">
        <v>-15056</v>
      </c>
      <c r="H20" s="43">
        <v>-17809</v>
      </c>
      <c r="I20" s="43">
        <v>-17973</v>
      </c>
      <c r="J20" s="43">
        <v>-32772</v>
      </c>
      <c r="K20" s="43">
        <v>-31889</v>
      </c>
      <c r="L20" s="43">
        <v>-31679</v>
      </c>
      <c r="M20" s="43">
        <v>-51575</v>
      </c>
      <c r="N20" s="43">
        <v>-39699</v>
      </c>
      <c r="O20" s="43">
        <v>-43856</v>
      </c>
      <c r="P20" s="43">
        <v>-44371</v>
      </c>
      <c r="Q20" s="43">
        <v>-59775</v>
      </c>
      <c r="R20" s="43">
        <v>-42450</v>
      </c>
      <c r="S20" s="43">
        <v>-50251</v>
      </c>
      <c r="T20" s="43">
        <v>-77721</v>
      </c>
      <c r="U20" s="43">
        <v>-83316</v>
      </c>
      <c r="V20" s="43">
        <v>-74263</v>
      </c>
      <c r="W20" s="43">
        <v>-81459</v>
      </c>
      <c r="X20" s="43">
        <v>-85691</v>
      </c>
      <c r="Y20" s="43">
        <v>-105309</v>
      </c>
      <c r="Z20" s="43">
        <v>-97361</v>
      </c>
      <c r="AA20" s="43">
        <v>-90729</v>
      </c>
      <c r="AB20" s="43">
        <v>-110726</v>
      </c>
      <c r="AC20" s="43">
        <v>-140799</v>
      </c>
      <c r="AD20" s="43">
        <v>-132179</v>
      </c>
      <c r="AE20" s="43">
        <v>-126713</v>
      </c>
      <c r="AF20" s="43">
        <v>-160030</v>
      </c>
      <c r="AG20" s="43">
        <v>-176961</v>
      </c>
      <c r="AH20" s="43">
        <v>-164886</v>
      </c>
      <c r="AI20" s="43">
        <v>-161922</v>
      </c>
      <c r="AJ20" s="43">
        <v>-198446</v>
      </c>
      <c r="AK20" s="43">
        <v>-214108</v>
      </c>
      <c r="AL20" s="43">
        <v>-183297</v>
      </c>
      <c r="AM20" s="43">
        <v>-186592</v>
      </c>
      <c r="AN20" s="43">
        <v>-33753</v>
      </c>
      <c r="AO20" s="43">
        <v>-26388</v>
      </c>
      <c r="AP20" s="43">
        <v>-18226</v>
      </c>
      <c r="AQ20" s="43">
        <v>-20594</v>
      </c>
      <c r="AR20" s="43">
        <v>-21815</v>
      </c>
      <c r="AS20" s="43">
        <v>-20147</v>
      </c>
      <c r="AT20" s="43">
        <v>-21434</v>
      </c>
      <c r="AU20" s="43">
        <v>-21973</v>
      </c>
      <c r="AV20" s="43">
        <v>-24764</v>
      </c>
    </row>
    <row r="21" spans="1:48" ht="12.9" customHeight="1">
      <c r="A21" s="51" t="s">
        <v>414</v>
      </c>
      <c r="B21" s="51" t="s">
        <v>415</v>
      </c>
      <c r="C21" s="43">
        <v>-4811</v>
      </c>
      <c r="D21" s="43">
        <v>-7672</v>
      </c>
      <c r="E21" s="43">
        <v>-7271</v>
      </c>
      <c r="F21" s="43">
        <v>-24106</v>
      </c>
      <c r="G21" s="43">
        <v>-6738</v>
      </c>
      <c r="H21" s="43">
        <v>-9801</v>
      </c>
      <c r="I21" s="43">
        <v>-7899</v>
      </c>
      <c r="J21" s="43">
        <v>-10573</v>
      </c>
      <c r="K21" s="43">
        <v>-7172</v>
      </c>
      <c r="L21" s="43">
        <v>-10898</v>
      </c>
      <c r="M21" s="43">
        <v>-9765</v>
      </c>
      <c r="N21" s="43">
        <v>-12011</v>
      </c>
      <c r="O21" s="43">
        <v>-6536</v>
      </c>
      <c r="P21" s="43">
        <v>-14370</v>
      </c>
      <c r="Q21" s="43">
        <v>-13817</v>
      </c>
      <c r="R21" s="43">
        <v>-18632</v>
      </c>
      <c r="S21" s="43">
        <v>-12719</v>
      </c>
      <c r="T21" s="43">
        <v>-15271</v>
      </c>
      <c r="U21" s="43">
        <v>-16758</v>
      </c>
      <c r="V21" s="43">
        <v>-23515</v>
      </c>
      <c r="W21" s="43">
        <v>-16150</v>
      </c>
      <c r="X21" s="43">
        <v>-19716</v>
      </c>
      <c r="Y21" s="43">
        <v>-15497</v>
      </c>
      <c r="Z21" s="43">
        <v>-13059</v>
      </c>
      <c r="AA21" s="43">
        <v>-14194</v>
      </c>
      <c r="AB21" s="43">
        <v>-15280</v>
      </c>
      <c r="AC21" s="43">
        <v>-15912</v>
      </c>
      <c r="AD21" s="43">
        <v>-15891</v>
      </c>
      <c r="AE21" s="43">
        <v>-15703</v>
      </c>
      <c r="AF21" s="43">
        <v>-15992</v>
      </c>
      <c r="AG21" s="43">
        <v>-13522</v>
      </c>
      <c r="AH21" s="43">
        <v>-13150</v>
      </c>
      <c r="AI21" s="43">
        <v>-12125</v>
      </c>
      <c r="AJ21" s="43">
        <v>-13088</v>
      </c>
      <c r="AK21" s="43">
        <v>-12884</v>
      </c>
      <c r="AL21" s="43">
        <v>-12957</v>
      </c>
      <c r="AM21" s="43">
        <v>-12333</v>
      </c>
      <c r="AN21" s="43">
        <v>-13022</v>
      </c>
      <c r="AO21" s="43">
        <v>-13531</v>
      </c>
      <c r="AP21" s="43">
        <v>-14295</v>
      </c>
      <c r="AQ21" s="43">
        <v>-13412</v>
      </c>
      <c r="AR21" s="43">
        <v>-13796</v>
      </c>
      <c r="AS21" s="43">
        <v>-15011</v>
      </c>
      <c r="AT21" s="43">
        <v>-16031</v>
      </c>
      <c r="AU21" s="43">
        <v>-15278</v>
      </c>
      <c r="AV21" s="43">
        <v>-13951</v>
      </c>
    </row>
    <row r="22" spans="1:48" ht="12.9" customHeight="1">
      <c r="A22" s="51" t="s">
        <v>416</v>
      </c>
      <c r="B22" s="51" t="s">
        <v>417</v>
      </c>
      <c r="C22" s="43">
        <v>-6340</v>
      </c>
      <c r="D22" s="43">
        <v>-8078</v>
      </c>
      <c r="E22" s="43">
        <v>-7461</v>
      </c>
      <c r="F22" s="43">
        <v>-4003</v>
      </c>
      <c r="G22" s="43">
        <v>-7194</v>
      </c>
      <c r="H22" s="43">
        <v>-7107</v>
      </c>
      <c r="I22" s="43">
        <v>-8069</v>
      </c>
      <c r="J22" s="43">
        <v>-3586</v>
      </c>
      <c r="K22" s="43">
        <v>-5075</v>
      </c>
      <c r="L22" s="43">
        <v>-4658</v>
      </c>
      <c r="M22" s="43">
        <v>-5415</v>
      </c>
      <c r="N22" s="43">
        <v>-4250</v>
      </c>
      <c r="O22" s="43">
        <v>-4247</v>
      </c>
      <c r="P22" s="43">
        <v>-4284</v>
      </c>
      <c r="Q22" s="43">
        <v>-3944</v>
      </c>
      <c r="R22" s="43">
        <v>-3992</v>
      </c>
      <c r="S22" s="43">
        <v>-3707</v>
      </c>
      <c r="T22" s="43">
        <v>-3223</v>
      </c>
      <c r="U22" s="43">
        <v>-3726</v>
      </c>
      <c r="V22" s="43">
        <v>-3497</v>
      </c>
      <c r="W22" s="43">
        <v>-3789</v>
      </c>
      <c r="X22" s="43">
        <v>-3643</v>
      </c>
      <c r="Y22" s="43">
        <v>-2895</v>
      </c>
      <c r="Z22" s="43">
        <v>-3157</v>
      </c>
      <c r="AA22" s="43">
        <v>-3270</v>
      </c>
      <c r="AB22" s="43">
        <v>-3146</v>
      </c>
      <c r="AC22" s="43">
        <v>-3551</v>
      </c>
      <c r="AD22" s="43">
        <v>-3562</v>
      </c>
      <c r="AE22" s="43">
        <v>-3529</v>
      </c>
      <c r="AF22" s="43">
        <v>-3339</v>
      </c>
      <c r="AG22" s="43">
        <v>-3539</v>
      </c>
      <c r="AH22" s="43">
        <v>-3284</v>
      </c>
      <c r="AI22" s="43">
        <v>-3181</v>
      </c>
      <c r="AJ22" s="43">
        <v>-3121</v>
      </c>
      <c r="AK22" s="43">
        <v>-3156</v>
      </c>
      <c r="AL22" s="43">
        <v>-4074</v>
      </c>
      <c r="AM22" s="43">
        <v>-4951</v>
      </c>
      <c r="AN22" s="43">
        <v>-5234</v>
      </c>
      <c r="AO22" s="43">
        <v>-5245</v>
      </c>
      <c r="AP22" s="43">
        <v>-5221</v>
      </c>
      <c r="AQ22" s="43">
        <v>-5459</v>
      </c>
      <c r="AR22" s="43">
        <v>-5235</v>
      </c>
      <c r="AS22" s="43">
        <v>-5269</v>
      </c>
      <c r="AT22" s="43">
        <v>-5134</v>
      </c>
      <c r="AU22" s="43">
        <v>-2401</v>
      </c>
      <c r="AV22" s="43">
        <v>-1986</v>
      </c>
    </row>
    <row r="23" spans="1:48" ht="12.9" customHeight="1">
      <c r="A23" s="51" t="s">
        <v>418</v>
      </c>
      <c r="B23" s="51" t="s">
        <v>419</v>
      </c>
      <c r="C23" s="43">
        <v>-3861</v>
      </c>
      <c r="D23" s="43">
        <v>-4381</v>
      </c>
      <c r="E23" s="43">
        <v>-4464</v>
      </c>
      <c r="F23" s="43">
        <v>-4807</v>
      </c>
      <c r="G23" s="43">
        <v>-5143</v>
      </c>
      <c r="H23" s="43">
        <v>-6269</v>
      </c>
      <c r="I23" s="43">
        <v>-6222</v>
      </c>
      <c r="J23" s="43">
        <v>-6557</v>
      </c>
      <c r="K23" s="43">
        <v>-6737</v>
      </c>
      <c r="L23" s="43">
        <v>-4880</v>
      </c>
      <c r="M23" s="43">
        <v>-3613</v>
      </c>
      <c r="N23" s="43">
        <v>-4158</v>
      </c>
      <c r="O23" s="43">
        <v>-3302</v>
      </c>
      <c r="P23" s="43">
        <v>-3928</v>
      </c>
      <c r="Q23" s="43">
        <v>-3981</v>
      </c>
      <c r="R23" s="43">
        <v>-4470</v>
      </c>
      <c r="S23" s="43">
        <v>-3936</v>
      </c>
      <c r="T23" s="43">
        <v>-4160</v>
      </c>
      <c r="U23" s="43">
        <v>-4053</v>
      </c>
      <c r="V23" s="43">
        <v>-4153</v>
      </c>
      <c r="W23" s="43">
        <v>-4748</v>
      </c>
      <c r="X23" s="43">
        <v>-3845</v>
      </c>
      <c r="Y23" s="43">
        <v>-4030</v>
      </c>
      <c r="Z23" s="43">
        <v>-4198</v>
      </c>
      <c r="AA23" s="43">
        <v>-4012</v>
      </c>
      <c r="AB23" s="43">
        <v>-3855</v>
      </c>
      <c r="AC23" s="43">
        <v>-3920</v>
      </c>
      <c r="AD23" s="43">
        <v>-3857</v>
      </c>
      <c r="AE23" s="43">
        <v>-4289</v>
      </c>
      <c r="AF23" s="43">
        <v>-4374</v>
      </c>
      <c r="AG23" s="43">
        <v>-4671</v>
      </c>
      <c r="AH23" s="43">
        <v>-4897</v>
      </c>
      <c r="AI23" s="43">
        <v>-6912</v>
      </c>
      <c r="AJ23" s="43">
        <v>-5659</v>
      </c>
      <c r="AK23" s="43">
        <v>-5935</v>
      </c>
      <c r="AL23" s="43">
        <v>-5821</v>
      </c>
      <c r="AM23" s="43">
        <v>-6044</v>
      </c>
      <c r="AN23" s="43">
        <v>-6459</v>
      </c>
      <c r="AO23" s="43">
        <v>-6911</v>
      </c>
      <c r="AP23" s="43">
        <v>-7584</v>
      </c>
      <c r="AQ23" s="43">
        <v>-8127</v>
      </c>
      <c r="AR23" s="43">
        <v>-8864</v>
      </c>
      <c r="AS23" s="43">
        <v>-8963</v>
      </c>
      <c r="AT23" s="43">
        <v>-8744</v>
      </c>
      <c r="AU23" s="43">
        <v>-8043</v>
      </c>
      <c r="AV23" s="43">
        <v>-8284</v>
      </c>
    </row>
    <row r="24" spans="1:48" ht="12.9" customHeight="1">
      <c r="A24" s="51" t="s">
        <v>420</v>
      </c>
      <c r="B24" s="51" t="s">
        <v>421</v>
      </c>
      <c r="C24" s="43">
        <v>-5136</v>
      </c>
      <c r="D24" s="43">
        <v>-6182</v>
      </c>
      <c r="E24" s="43">
        <v>-6350</v>
      </c>
      <c r="F24" s="43">
        <v>-6588</v>
      </c>
      <c r="G24" s="43">
        <v>-5259</v>
      </c>
      <c r="H24" s="43">
        <v>-5092</v>
      </c>
      <c r="I24" s="43">
        <v>-5451</v>
      </c>
      <c r="J24" s="43">
        <v>-6534</v>
      </c>
      <c r="K24" s="43">
        <v>-5135</v>
      </c>
      <c r="L24" s="43">
        <v>-6118</v>
      </c>
      <c r="M24" s="43">
        <v>-7301</v>
      </c>
      <c r="N24" s="43">
        <v>-9762</v>
      </c>
      <c r="O24" s="43">
        <v>-6671</v>
      </c>
      <c r="P24" s="43">
        <v>-5724</v>
      </c>
      <c r="Q24" s="43">
        <v>-7158</v>
      </c>
      <c r="R24" s="43">
        <v>-6301</v>
      </c>
      <c r="S24" s="43">
        <v>-5521</v>
      </c>
      <c r="T24" s="43">
        <v>-5841</v>
      </c>
      <c r="U24" s="43">
        <v>-6649</v>
      </c>
      <c r="V24" s="43">
        <v>-5641</v>
      </c>
      <c r="W24" s="43">
        <v>-5994</v>
      </c>
      <c r="X24" s="43">
        <v>-4740</v>
      </c>
      <c r="Y24" s="43">
        <v>-7578</v>
      </c>
      <c r="Z24" s="43">
        <v>-4837</v>
      </c>
      <c r="AA24" s="43">
        <v>-3767</v>
      </c>
      <c r="AB24" s="43">
        <v>-7657</v>
      </c>
      <c r="AC24" s="43">
        <v>-6442</v>
      </c>
      <c r="AD24" s="43">
        <v>-5986</v>
      </c>
      <c r="AE24" s="43">
        <v>-5687</v>
      </c>
      <c r="AF24" s="43">
        <v>-6901</v>
      </c>
      <c r="AG24" s="43">
        <v>-6938</v>
      </c>
      <c r="AH24" s="43">
        <v>-6641</v>
      </c>
      <c r="AI24" s="43">
        <v>-6751</v>
      </c>
      <c r="AJ24" s="43">
        <v>-6623</v>
      </c>
      <c r="AK24" s="43">
        <v>-7005</v>
      </c>
      <c r="AL24" s="43">
        <v>-7205</v>
      </c>
      <c r="AM24" s="43">
        <v>-6406</v>
      </c>
      <c r="AN24" s="43">
        <v>-7886</v>
      </c>
      <c r="AO24" s="43">
        <v>-6417</v>
      </c>
      <c r="AP24" s="43">
        <v>-6886</v>
      </c>
      <c r="AQ24" s="43">
        <v>-6240</v>
      </c>
      <c r="AR24" s="43">
        <v>-7538</v>
      </c>
      <c r="AS24" s="43">
        <v>-7367</v>
      </c>
      <c r="AT24" s="43">
        <v>-7202</v>
      </c>
      <c r="AU24" s="43">
        <v>-7027</v>
      </c>
      <c r="AV24" s="43">
        <v>-7995</v>
      </c>
    </row>
    <row r="25" spans="1:48" ht="12.9" customHeight="1">
      <c r="A25" s="51" t="s">
        <v>422</v>
      </c>
      <c r="B25" s="124" t="s">
        <v>423</v>
      </c>
      <c r="C25" s="43">
        <v>-2013</v>
      </c>
      <c r="D25" s="43">
        <v>-2739</v>
      </c>
      <c r="E25" s="43">
        <v>-2701</v>
      </c>
      <c r="F25" s="43">
        <v>-2057</v>
      </c>
      <c r="G25" s="43">
        <v>-2259</v>
      </c>
      <c r="H25" s="43">
        <v>-2953</v>
      </c>
      <c r="I25" s="43">
        <v>-2216</v>
      </c>
      <c r="J25" s="43">
        <v>-4684</v>
      </c>
      <c r="K25" s="43">
        <v>-4382</v>
      </c>
      <c r="L25" s="43">
        <v>-10840</v>
      </c>
      <c r="M25" s="43">
        <v>-7893</v>
      </c>
      <c r="N25" s="43">
        <v>-8354</v>
      </c>
      <c r="O25" s="43">
        <v>-7719</v>
      </c>
      <c r="P25" s="43">
        <v>-5913</v>
      </c>
      <c r="Q25" s="43">
        <v>-6573</v>
      </c>
      <c r="R25" s="43">
        <v>-8792</v>
      </c>
      <c r="S25" s="43">
        <v>-7156</v>
      </c>
      <c r="T25" s="43">
        <v>-5782</v>
      </c>
      <c r="U25" s="43">
        <v>-5900</v>
      </c>
      <c r="V25" s="43">
        <v>-6734</v>
      </c>
      <c r="W25" s="43">
        <v>-6324</v>
      </c>
      <c r="X25" s="43">
        <v>-6435</v>
      </c>
      <c r="Y25" s="43">
        <v>-6554</v>
      </c>
      <c r="Z25" s="43">
        <v>-5655</v>
      </c>
      <c r="AA25" s="43">
        <v>-4948</v>
      </c>
      <c r="AB25" s="43">
        <v>-7127</v>
      </c>
      <c r="AC25" s="43">
        <v>-5189</v>
      </c>
      <c r="AD25" s="43">
        <v>-6723</v>
      </c>
      <c r="AE25" s="43">
        <v>-8494</v>
      </c>
      <c r="AF25" s="43">
        <v>-4468</v>
      </c>
      <c r="AG25" s="43">
        <v>-6573</v>
      </c>
      <c r="AH25" s="43">
        <v>-6258</v>
      </c>
      <c r="AI25" s="43">
        <v>-5667</v>
      </c>
      <c r="AJ25" s="43">
        <v>-6080</v>
      </c>
      <c r="AK25" s="43">
        <v>-6560</v>
      </c>
      <c r="AL25" s="43">
        <v>-6236</v>
      </c>
      <c r="AM25" s="43">
        <v>-7012</v>
      </c>
      <c r="AN25" s="43">
        <v>-6841</v>
      </c>
      <c r="AO25" s="43">
        <v>-6703</v>
      </c>
      <c r="AP25" s="43">
        <v>-7763</v>
      </c>
      <c r="AQ25" s="43">
        <v>-6484</v>
      </c>
      <c r="AR25" s="43">
        <v>-6653</v>
      </c>
      <c r="AS25" s="43">
        <v>-6480</v>
      </c>
      <c r="AT25" s="43">
        <v>-5009</v>
      </c>
      <c r="AU25" s="43">
        <v>-10818</v>
      </c>
      <c r="AV25" s="43">
        <v>-5694</v>
      </c>
    </row>
    <row r="26" spans="1:48" ht="12.9" customHeight="1">
      <c r="A26" s="51" t="s">
        <v>390</v>
      </c>
      <c r="B26" s="51" t="s">
        <v>391</v>
      </c>
      <c r="C26" s="43">
        <v>-837</v>
      </c>
      <c r="D26" s="43">
        <v>-1005</v>
      </c>
      <c r="E26" s="43">
        <v>-1077</v>
      </c>
      <c r="F26" s="43">
        <v>-969</v>
      </c>
      <c r="G26" s="43">
        <v>-688</v>
      </c>
      <c r="H26" s="43">
        <v>-824</v>
      </c>
      <c r="I26" s="43">
        <v>-1162</v>
      </c>
      <c r="J26" s="43">
        <v>-1025</v>
      </c>
      <c r="K26" s="43">
        <v>-983</v>
      </c>
      <c r="L26" s="43">
        <v>-1503</v>
      </c>
      <c r="M26" s="43">
        <v>-1264</v>
      </c>
      <c r="N26" s="43">
        <v>-1288</v>
      </c>
      <c r="O26" s="43">
        <v>-879</v>
      </c>
      <c r="P26" s="43">
        <v>-1103</v>
      </c>
      <c r="Q26" s="43">
        <v>-878</v>
      </c>
      <c r="R26" s="43">
        <v>-842</v>
      </c>
      <c r="S26" s="43">
        <v>-670</v>
      </c>
      <c r="T26" s="43">
        <v>-902</v>
      </c>
      <c r="U26" s="43">
        <v>-741</v>
      </c>
      <c r="V26" s="43">
        <v>-789</v>
      </c>
      <c r="W26" s="43">
        <v>-945</v>
      </c>
      <c r="X26" s="43">
        <v>-1627</v>
      </c>
      <c r="Y26" s="43">
        <v>-1693</v>
      </c>
      <c r="Z26" s="43">
        <v>-2138</v>
      </c>
      <c r="AA26" s="43">
        <v>-1980</v>
      </c>
      <c r="AB26" s="43">
        <v>-1561</v>
      </c>
      <c r="AC26" s="43">
        <v>-1188</v>
      </c>
      <c r="AD26" s="43">
        <v>-1628</v>
      </c>
      <c r="AE26" s="43">
        <v>-1509</v>
      </c>
      <c r="AF26" s="43">
        <v>-1887</v>
      </c>
      <c r="AG26" s="43">
        <v>-1265</v>
      </c>
      <c r="AH26" s="43">
        <v>-1367</v>
      </c>
      <c r="AI26" s="43">
        <v>-935</v>
      </c>
      <c r="AJ26" s="43">
        <v>-1325</v>
      </c>
      <c r="AK26" s="43">
        <v>-1183</v>
      </c>
      <c r="AL26" s="43">
        <v>-1267</v>
      </c>
      <c r="AM26" s="43">
        <v>-1254</v>
      </c>
      <c r="AN26" s="43">
        <v>-1308</v>
      </c>
      <c r="AO26" s="43">
        <v>-1257</v>
      </c>
      <c r="AP26" s="43">
        <v>-1232</v>
      </c>
      <c r="AQ26" s="43">
        <v>-1370</v>
      </c>
      <c r="AR26" s="43">
        <v>-1520</v>
      </c>
      <c r="AS26" s="43">
        <v>-1253</v>
      </c>
      <c r="AT26" s="43">
        <v>-1537</v>
      </c>
      <c r="AU26" s="43">
        <v>-1658</v>
      </c>
      <c r="AV26" s="43">
        <v>-1612</v>
      </c>
    </row>
    <row r="27" spans="1:48" ht="12.9" customHeight="1">
      <c r="A27" s="51" t="s">
        <v>403</v>
      </c>
      <c r="B27" s="51" t="s">
        <v>404</v>
      </c>
      <c r="C27" s="46" t="s">
        <v>162</v>
      </c>
      <c r="D27" s="46" t="s">
        <v>162</v>
      </c>
      <c r="E27" s="46" t="s">
        <v>162</v>
      </c>
      <c r="F27" s="46" t="s">
        <v>162</v>
      </c>
      <c r="G27" s="46" t="s">
        <v>162</v>
      </c>
      <c r="H27" s="46" t="s">
        <v>162</v>
      </c>
      <c r="I27" s="46" t="s">
        <v>162</v>
      </c>
      <c r="J27" s="43">
        <v>-847</v>
      </c>
      <c r="K27" s="43">
        <v>-478</v>
      </c>
      <c r="L27" s="43">
        <v>-876</v>
      </c>
      <c r="M27" s="43">
        <v>-545</v>
      </c>
      <c r="N27" s="43">
        <v>-1259</v>
      </c>
      <c r="O27" s="43">
        <v>-385</v>
      </c>
      <c r="P27" s="43">
        <v>-673</v>
      </c>
      <c r="Q27" s="43">
        <v>-847</v>
      </c>
      <c r="R27" s="43">
        <v>-1264</v>
      </c>
      <c r="S27" s="43">
        <v>-369</v>
      </c>
      <c r="T27" s="43">
        <v>-586</v>
      </c>
      <c r="U27" s="43">
        <v>-506</v>
      </c>
      <c r="V27" s="43">
        <v>-774</v>
      </c>
      <c r="W27" s="43">
        <v>-25</v>
      </c>
      <c r="X27" s="43">
        <v>-41</v>
      </c>
      <c r="Y27" s="43">
        <v>-70</v>
      </c>
      <c r="Z27" s="43">
        <v>-21</v>
      </c>
      <c r="AA27" s="43">
        <v>-45</v>
      </c>
      <c r="AB27" s="43">
        <v>-2109</v>
      </c>
      <c r="AC27" s="43">
        <v>-811</v>
      </c>
      <c r="AD27" s="43">
        <v>-947</v>
      </c>
      <c r="AE27" s="43">
        <v>-735</v>
      </c>
      <c r="AF27" s="43">
        <v>-714</v>
      </c>
      <c r="AG27" s="43">
        <v>-681</v>
      </c>
      <c r="AH27" s="43">
        <v>-773</v>
      </c>
      <c r="AI27" s="43">
        <v>-1278</v>
      </c>
      <c r="AJ27" s="43">
        <v>-847</v>
      </c>
      <c r="AK27" s="43">
        <v>-996</v>
      </c>
      <c r="AL27" s="43">
        <v>-1127</v>
      </c>
      <c r="AM27" s="43">
        <v>-1054</v>
      </c>
      <c r="AN27" s="43">
        <v>-661</v>
      </c>
      <c r="AO27" s="43">
        <v>-1330</v>
      </c>
      <c r="AP27" s="43">
        <v>-1017</v>
      </c>
      <c r="AQ27" s="43">
        <v>-1172</v>
      </c>
      <c r="AR27" s="43">
        <v>-1133</v>
      </c>
      <c r="AS27" s="43">
        <v>-1242</v>
      </c>
      <c r="AT27" s="43">
        <v>-1168</v>
      </c>
      <c r="AU27" s="43">
        <v>-1231</v>
      </c>
      <c r="AV27" s="43">
        <v>-596</v>
      </c>
    </row>
    <row r="28" spans="1:48" ht="12.9" customHeight="1">
      <c r="A28" s="51" t="s">
        <v>424</v>
      </c>
      <c r="B28" s="51" t="s">
        <v>425</v>
      </c>
      <c r="C28" s="46" t="s">
        <v>162</v>
      </c>
      <c r="D28" s="46" t="s">
        <v>162</v>
      </c>
      <c r="E28" s="46" t="s">
        <v>162</v>
      </c>
      <c r="F28" s="46" t="s">
        <v>162</v>
      </c>
      <c r="G28" s="46" t="s">
        <v>162</v>
      </c>
      <c r="H28" s="46" t="s">
        <v>162</v>
      </c>
      <c r="I28" s="46" t="s">
        <v>162</v>
      </c>
      <c r="J28" s="46" t="s">
        <v>162</v>
      </c>
      <c r="K28" s="46" t="s">
        <v>162</v>
      </c>
      <c r="L28" s="46" t="s">
        <v>162</v>
      </c>
      <c r="M28" s="46" t="s">
        <v>162</v>
      </c>
      <c r="N28" s="43">
        <v>-18189</v>
      </c>
      <c r="O28" s="43">
        <v>-3863</v>
      </c>
      <c r="P28" s="43">
        <v>-4772</v>
      </c>
      <c r="Q28" s="43">
        <v>-1255</v>
      </c>
      <c r="R28" s="43">
        <v>-5454</v>
      </c>
      <c r="S28" s="43">
        <v>-4416</v>
      </c>
      <c r="T28" s="43">
        <v>-4932</v>
      </c>
      <c r="U28" s="43">
        <v>162</v>
      </c>
      <c r="V28" s="43">
        <v>-8981</v>
      </c>
      <c r="W28" s="43">
        <v>-5416</v>
      </c>
      <c r="X28" s="43">
        <v>-2785</v>
      </c>
      <c r="Y28" s="43">
        <v>-4600</v>
      </c>
      <c r="Z28" s="43">
        <v>-4533</v>
      </c>
      <c r="AA28" s="43">
        <v>-5303</v>
      </c>
      <c r="AB28" s="43">
        <v>-4503</v>
      </c>
      <c r="AC28" s="43">
        <v>-4870</v>
      </c>
      <c r="AD28" s="43">
        <v>-5247</v>
      </c>
      <c r="AE28" s="43">
        <v>-5999</v>
      </c>
      <c r="AF28" s="43">
        <v>-5802</v>
      </c>
      <c r="AG28" s="43">
        <v>-5361</v>
      </c>
      <c r="AH28" s="43">
        <v>-6002</v>
      </c>
      <c r="AI28" s="43">
        <v>-5679</v>
      </c>
      <c r="AJ28" s="43">
        <v>-6802</v>
      </c>
      <c r="AK28" s="43">
        <v>-5923</v>
      </c>
      <c r="AL28" s="43">
        <v>-6116</v>
      </c>
      <c r="AM28" s="43">
        <v>-6450</v>
      </c>
      <c r="AN28" s="43">
        <v>-6354</v>
      </c>
      <c r="AO28" s="43">
        <v>-6155</v>
      </c>
      <c r="AP28" s="43">
        <v>-6459</v>
      </c>
      <c r="AQ28" s="43">
        <v>-7157</v>
      </c>
      <c r="AR28" s="43">
        <v>-6373</v>
      </c>
      <c r="AS28" s="43">
        <v>-6319</v>
      </c>
      <c r="AT28" s="43">
        <v>-6922</v>
      </c>
      <c r="AU28" s="43">
        <v>-8135</v>
      </c>
      <c r="AV28" s="43">
        <v>-7367</v>
      </c>
    </row>
    <row r="29" spans="1:48" ht="12.9" customHeight="1">
      <c r="A29" s="51" t="s">
        <v>409</v>
      </c>
      <c r="B29" s="51" t="s">
        <v>410</v>
      </c>
      <c r="C29" s="43">
        <v>-6344</v>
      </c>
      <c r="D29" s="43">
        <v>-9810</v>
      </c>
      <c r="E29" s="43">
        <v>-10338</v>
      </c>
      <c r="F29" s="43">
        <v>-1471</v>
      </c>
      <c r="G29" s="43">
        <v>-8372</v>
      </c>
      <c r="H29" s="43">
        <v>-11121</v>
      </c>
      <c r="I29" s="43">
        <v>-10337</v>
      </c>
      <c r="J29" s="43">
        <v>-21975</v>
      </c>
      <c r="K29" s="43">
        <v>-16208</v>
      </c>
      <c r="L29" s="43">
        <v>-19625</v>
      </c>
      <c r="M29" s="43">
        <v>-16723</v>
      </c>
      <c r="N29" s="43">
        <v>-2652</v>
      </c>
      <c r="O29" s="43">
        <v>-10037</v>
      </c>
      <c r="P29" s="43">
        <v>-9290</v>
      </c>
      <c r="Q29" s="43">
        <v>-6677</v>
      </c>
      <c r="R29" s="43">
        <v>-10444</v>
      </c>
      <c r="S29" s="43">
        <v>-8339</v>
      </c>
      <c r="T29" s="43">
        <v>-9033</v>
      </c>
      <c r="U29" s="43">
        <v>-10478</v>
      </c>
      <c r="V29" s="43">
        <v>-14147</v>
      </c>
      <c r="W29" s="43">
        <v>-9326</v>
      </c>
      <c r="X29" s="43">
        <v>-11143</v>
      </c>
      <c r="Y29" s="43">
        <v>-12100</v>
      </c>
      <c r="Z29" s="43">
        <v>-10776</v>
      </c>
      <c r="AA29" s="43">
        <v>-10440</v>
      </c>
      <c r="AB29" s="43">
        <v>-5858</v>
      </c>
      <c r="AC29" s="43">
        <v>-8095</v>
      </c>
      <c r="AD29" s="43">
        <v>-7459</v>
      </c>
      <c r="AE29" s="43">
        <v>-8084</v>
      </c>
      <c r="AF29" s="43">
        <v>-8309</v>
      </c>
      <c r="AG29" s="43">
        <v>-9502</v>
      </c>
      <c r="AH29" s="43">
        <v>-11657</v>
      </c>
      <c r="AI29" s="43">
        <v>-7358</v>
      </c>
      <c r="AJ29" s="43">
        <v>-8508</v>
      </c>
      <c r="AK29" s="43">
        <v>-7983</v>
      </c>
      <c r="AL29" s="43">
        <v>-8425</v>
      </c>
      <c r="AM29" s="43">
        <v>-7257</v>
      </c>
      <c r="AN29" s="43">
        <v>-6697</v>
      </c>
      <c r="AO29" s="43">
        <v>-7746</v>
      </c>
      <c r="AP29" s="43">
        <v>-7357</v>
      </c>
      <c r="AQ29" s="43">
        <v>-5639</v>
      </c>
      <c r="AR29" s="43">
        <v>-5970</v>
      </c>
      <c r="AS29" s="43">
        <v>-6747</v>
      </c>
      <c r="AT29" s="43">
        <v>-5962</v>
      </c>
      <c r="AU29" s="43">
        <v>-5738</v>
      </c>
      <c r="AV29" s="43">
        <v>-6236</v>
      </c>
    </row>
    <row r="30" spans="1:48" ht="12.9" customHeight="1" thickBot="1">
      <c r="A30" s="22" t="s">
        <v>426</v>
      </c>
      <c r="B30" s="22" t="s">
        <v>267</v>
      </c>
      <c r="C30" s="24">
        <f t="shared" ref="C30:N30" si="24">C4+C19</f>
        <v>92783</v>
      </c>
      <c r="D30" s="24">
        <f t="shared" si="24"/>
        <v>70326</v>
      </c>
      <c r="E30" s="24">
        <f t="shared" si="24"/>
        <v>89109</v>
      </c>
      <c r="F30" s="24">
        <f t="shared" si="24"/>
        <v>79450</v>
      </c>
      <c r="G30" s="24">
        <f t="shared" si="24"/>
        <v>87261</v>
      </c>
      <c r="H30" s="24">
        <f t="shared" si="24"/>
        <v>76158</v>
      </c>
      <c r="I30" s="24">
        <f t="shared" si="24"/>
        <v>76161</v>
      </c>
      <c r="J30" s="24">
        <f t="shared" si="24"/>
        <v>91554</v>
      </c>
      <c r="K30" s="24">
        <f t="shared" si="24"/>
        <v>111029</v>
      </c>
      <c r="L30" s="24">
        <f t="shared" si="24"/>
        <v>112198</v>
      </c>
      <c r="M30" s="24">
        <f t="shared" si="24"/>
        <v>97330</v>
      </c>
      <c r="N30" s="24">
        <f t="shared" si="24"/>
        <v>110194</v>
      </c>
      <c r="O30" s="24">
        <f t="shared" ref="O30:X30" si="25">O4+O19</f>
        <v>176874</v>
      </c>
      <c r="P30" s="24">
        <f t="shared" si="25"/>
        <v>170595</v>
      </c>
      <c r="Q30" s="24">
        <f t="shared" si="25"/>
        <v>178562</v>
      </c>
      <c r="R30" s="24">
        <f t="shared" si="25"/>
        <v>183968</v>
      </c>
      <c r="S30" s="24">
        <f t="shared" si="25"/>
        <v>169864</v>
      </c>
      <c r="T30" s="24">
        <f t="shared" si="25"/>
        <v>156810</v>
      </c>
      <c r="U30" s="24">
        <f t="shared" si="25"/>
        <v>170244</v>
      </c>
      <c r="V30" s="24">
        <f t="shared" si="25"/>
        <v>161140</v>
      </c>
      <c r="W30" s="24">
        <f t="shared" si="25"/>
        <v>135171</v>
      </c>
      <c r="X30" s="24">
        <f t="shared" si="25"/>
        <v>154584</v>
      </c>
      <c r="Y30" s="24">
        <v>169102</v>
      </c>
      <c r="Z30" s="24">
        <f t="shared" ref="Z30:AE30" si="26">Z4+Z19</f>
        <v>176989</v>
      </c>
      <c r="AA30" s="24">
        <f t="shared" si="26"/>
        <v>177710</v>
      </c>
      <c r="AB30" s="24">
        <f t="shared" si="26"/>
        <v>183378</v>
      </c>
      <c r="AC30" s="24">
        <f t="shared" si="26"/>
        <v>189588</v>
      </c>
      <c r="AD30" s="24">
        <f t="shared" si="26"/>
        <v>216072</v>
      </c>
      <c r="AE30" s="24">
        <f t="shared" si="26"/>
        <v>190677</v>
      </c>
      <c r="AF30" s="24">
        <f t="shared" ref="AF30:AG30" si="27">AF4+AF19</f>
        <v>220600</v>
      </c>
      <c r="AG30" s="24">
        <f t="shared" si="27"/>
        <v>201586</v>
      </c>
      <c r="AH30" s="24">
        <f t="shared" ref="AH30:AI30" si="28">AH4+AH19</f>
        <v>183206</v>
      </c>
      <c r="AI30" s="24">
        <f t="shared" si="28"/>
        <v>208551</v>
      </c>
      <c r="AJ30" s="24">
        <f t="shared" ref="AJ30:AK30" si="29">AJ4+AJ19</f>
        <v>216161</v>
      </c>
      <c r="AK30" s="24">
        <f t="shared" si="29"/>
        <v>172273</v>
      </c>
      <c r="AL30" s="24">
        <f t="shared" ref="AL30:AM30" si="30">AL4+AL19</f>
        <v>260527</v>
      </c>
      <c r="AM30" s="24">
        <f t="shared" si="30"/>
        <v>216016</v>
      </c>
      <c r="AN30" s="24">
        <f t="shared" ref="AN30:AO30" si="31">AN4+AN19</f>
        <v>216607</v>
      </c>
      <c r="AO30" s="24">
        <f t="shared" si="31"/>
        <v>213297</v>
      </c>
      <c r="AP30" s="24">
        <f t="shared" ref="AP30:AQ30" si="32">AP4+AP19</f>
        <v>221089</v>
      </c>
      <c r="AQ30" s="24">
        <f t="shared" si="32"/>
        <v>209292</v>
      </c>
      <c r="AR30" s="24">
        <f t="shared" ref="AR30:AS30" si="33">AR4+AR19</f>
        <v>222267</v>
      </c>
      <c r="AS30" s="24">
        <f t="shared" si="33"/>
        <v>233942</v>
      </c>
      <c r="AT30" s="24">
        <f t="shared" ref="AT30:AU30" si="34">AT4+AT19</f>
        <v>240221</v>
      </c>
      <c r="AU30" s="24">
        <f t="shared" si="34"/>
        <v>221151</v>
      </c>
      <c r="AV30" s="24">
        <f t="shared" ref="AV30" si="35">AV4+AV19</f>
        <v>240540</v>
      </c>
    </row>
    <row r="31" spans="1:48">
      <c r="X31" s="9"/>
      <c r="AA31" s="9"/>
      <c r="AB31" s="9"/>
      <c r="AC31" s="9"/>
      <c r="AD31" s="9"/>
    </row>
    <row r="32" spans="1:48">
      <c r="AC32" s="9"/>
      <c r="AD32" s="9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8A57-BF0C-4398-94CC-D10F6B725C35}">
  <sheetPr>
    <tabColor rgb="FFFF9966"/>
  </sheetPr>
  <dimension ref="A1:AV26"/>
  <sheetViews>
    <sheetView zoomScale="110" zoomScaleNormal="100" workbookViewId="0">
      <pane xSplit="2" ySplit="2" topLeftCell="AS3" activePane="bottomRight" state="frozen"/>
      <selection pane="topRight" sqref="A1:B1048576"/>
      <selection pane="bottomLeft" sqref="A1:B1048576"/>
      <selection pane="bottomRight" activeCell="AV19" sqref="AV19"/>
    </sheetView>
  </sheetViews>
  <sheetFormatPr defaultColWidth="8.6640625" defaultRowHeight="11.5"/>
  <cols>
    <col min="1" max="2" width="50.6640625" style="2" customWidth="1"/>
    <col min="3" max="37" width="10.6640625" style="2" customWidth="1"/>
    <col min="38" max="39" width="8.6640625" style="2" customWidth="1"/>
    <col min="40" max="16384" width="8.66406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8" ht="12.9" customHeight="1">
      <c r="A2" s="71" t="s">
        <v>427</v>
      </c>
      <c r="B2" s="71" t="s">
        <v>285</v>
      </c>
      <c r="C2" s="71" t="s">
        <v>118</v>
      </c>
      <c r="D2" s="71" t="s">
        <v>119</v>
      </c>
      <c r="E2" s="71" t="s">
        <v>120</v>
      </c>
      <c r="F2" s="71" t="s">
        <v>121</v>
      </c>
      <c r="G2" s="71" t="s">
        <v>122</v>
      </c>
      <c r="H2" s="71" t="s">
        <v>123</v>
      </c>
      <c r="I2" s="71" t="s">
        <v>124</v>
      </c>
      <c r="J2" s="71" t="s">
        <v>125</v>
      </c>
      <c r="K2" s="71" t="s">
        <v>126</v>
      </c>
      <c r="L2" s="71" t="s">
        <v>127</v>
      </c>
      <c r="M2" s="71" t="s">
        <v>128</v>
      </c>
      <c r="N2" s="71" t="s">
        <v>129</v>
      </c>
      <c r="O2" s="71" t="s">
        <v>37</v>
      </c>
      <c r="P2" s="71" t="s">
        <v>130</v>
      </c>
      <c r="Q2" s="71" t="s">
        <v>131</v>
      </c>
      <c r="R2" s="71" t="s">
        <v>132</v>
      </c>
      <c r="S2" s="71" t="s">
        <v>41</v>
      </c>
      <c r="T2" s="71" t="s">
        <v>133</v>
      </c>
      <c r="U2" s="71" t="s">
        <v>134</v>
      </c>
      <c r="V2" s="71" t="s">
        <v>135</v>
      </c>
      <c r="W2" s="71" t="s">
        <v>45</v>
      </c>
      <c r="X2" s="71" t="s">
        <v>136</v>
      </c>
      <c r="Y2" s="71" t="s">
        <v>137</v>
      </c>
      <c r="Z2" s="71" t="s">
        <v>138</v>
      </c>
      <c r="AA2" s="71" t="s">
        <v>49</v>
      </c>
      <c r="AB2" s="71" t="s">
        <v>139</v>
      </c>
      <c r="AC2" s="71" t="s">
        <v>140</v>
      </c>
      <c r="AD2" s="71" t="s">
        <v>141</v>
      </c>
      <c r="AE2" s="71" t="s">
        <v>53</v>
      </c>
      <c r="AF2" s="71" t="s">
        <v>142</v>
      </c>
      <c r="AG2" s="71" t="s">
        <v>143</v>
      </c>
      <c r="AH2" s="71" t="s">
        <v>144</v>
      </c>
      <c r="AI2" s="71" t="s">
        <v>57</v>
      </c>
      <c r="AJ2" s="71" t="s">
        <v>145</v>
      </c>
      <c r="AK2" s="71" t="s">
        <v>146</v>
      </c>
      <c r="AL2" s="71" t="s">
        <v>147</v>
      </c>
      <c r="AM2" s="71" t="s">
        <v>61</v>
      </c>
      <c r="AN2" s="71" t="s">
        <v>148</v>
      </c>
      <c r="AO2" s="71" t="s">
        <v>149</v>
      </c>
      <c r="AP2" s="71" t="s">
        <v>150</v>
      </c>
      <c r="AQ2" s="71" t="s">
        <v>65</v>
      </c>
      <c r="AR2" s="71" t="s">
        <v>151</v>
      </c>
      <c r="AS2" s="71" t="s">
        <v>152</v>
      </c>
      <c r="AT2" s="71" t="s">
        <v>153</v>
      </c>
      <c r="AU2" s="71" t="s">
        <v>69</v>
      </c>
      <c r="AV2" s="71" t="s">
        <v>764</v>
      </c>
    </row>
    <row r="3" spans="1:48" s="25" customFormat="1" ht="12.9" customHeight="1">
      <c r="A3" s="72" t="s">
        <v>428</v>
      </c>
      <c r="B3" s="72" t="s">
        <v>429</v>
      </c>
      <c r="C3" s="73">
        <f>SUM(C4:C13)</f>
        <v>19226</v>
      </c>
      <c r="D3" s="73">
        <f t="shared" ref="D3:AH3" si="0">SUM(D4:D13)</f>
        <v>31821</v>
      </c>
      <c r="E3" s="73">
        <f t="shared" si="0"/>
        <v>17143</v>
      </c>
      <c r="F3" s="73">
        <f t="shared" si="0"/>
        <v>13694</v>
      </c>
      <c r="G3" s="73">
        <f t="shared" si="0"/>
        <v>15215</v>
      </c>
      <c r="H3" s="73">
        <f t="shared" si="0"/>
        <v>18505</v>
      </c>
      <c r="I3" s="73">
        <f t="shared" si="0"/>
        <v>16342</v>
      </c>
      <c r="J3" s="73">
        <f t="shared" si="0"/>
        <v>63022</v>
      </c>
      <c r="K3" s="73">
        <f t="shared" si="0"/>
        <v>32319</v>
      </c>
      <c r="L3" s="73">
        <f t="shared" si="0"/>
        <v>28055</v>
      </c>
      <c r="M3" s="73">
        <f t="shared" si="0"/>
        <v>27635</v>
      </c>
      <c r="N3" s="73">
        <f t="shared" si="0"/>
        <v>24387</v>
      </c>
      <c r="O3" s="73">
        <f t="shared" si="0"/>
        <v>48955</v>
      </c>
      <c r="P3" s="73">
        <f t="shared" si="0"/>
        <v>25718</v>
      </c>
      <c r="Q3" s="73">
        <f t="shared" si="0"/>
        <v>19887</v>
      </c>
      <c r="R3" s="73">
        <f t="shared" si="0"/>
        <v>32485</v>
      </c>
      <c r="S3" s="73">
        <f t="shared" si="0"/>
        <v>33437</v>
      </c>
      <c r="T3" s="73">
        <f t="shared" si="0"/>
        <v>30783</v>
      </c>
      <c r="U3" s="73">
        <f t="shared" si="0"/>
        <v>36407</v>
      </c>
      <c r="V3" s="73">
        <f t="shared" si="0"/>
        <v>42839</v>
      </c>
      <c r="W3" s="73">
        <f t="shared" si="0"/>
        <v>41615</v>
      </c>
      <c r="X3" s="73">
        <f t="shared" si="0"/>
        <v>26601</v>
      </c>
      <c r="Y3" s="73">
        <f t="shared" si="0"/>
        <v>31438</v>
      </c>
      <c r="Z3" s="73">
        <f t="shared" si="0"/>
        <v>37385</v>
      </c>
      <c r="AA3" s="73">
        <f t="shared" si="0"/>
        <v>47087</v>
      </c>
      <c r="AB3" s="73">
        <f t="shared" si="0"/>
        <v>30166</v>
      </c>
      <c r="AC3" s="73">
        <f t="shared" si="0"/>
        <v>34892</v>
      </c>
      <c r="AD3" s="73">
        <f t="shared" si="0"/>
        <v>35342</v>
      </c>
      <c r="AE3" s="73">
        <f t="shared" si="0"/>
        <v>31536</v>
      </c>
      <c r="AF3" s="73">
        <f t="shared" si="0"/>
        <v>30456</v>
      </c>
      <c r="AG3" s="73">
        <f t="shared" si="0"/>
        <v>24663</v>
      </c>
      <c r="AH3" s="73">
        <f t="shared" si="0"/>
        <v>33057</v>
      </c>
      <c r="AI3" s="73">
        <f t="shared" ref="AI3:AJ3" si="1">SUM(AI4:AI13)</f>
        <v>28703</v>
      </c>
      <c r="AJ3" s="73">
        <f t="shared" si="1"/>
        <v>31556</v>
      </c>
      <c r="AK3" s="73">
        <f t="shared" ref="AK3:AL3" si="2">SUM(AK4:AK13)</f>
        <v>31643</v>
      </c>
      <c r="AL3" s="73">
        <f t="shared" si="2"/>
        <v>36917</v>
      </c>
      <c r="AM3" s="73">
        <f t="shared" ref="AM3:AR3" si="3">SUM(AM4:AM13)</f>
        <v>29952</v>
      </c>
      <c r="AN3" s="73">
        <f t="shared" si="3"/>
        <v>27166</v>
      </c>
      <c r="AO3" s="73">
        <f t="shared" si="3"/>
        <v>25560</v>
      </c>
      <c r="AP3" s="73">
        <f t="shared" si="3"/>
        <v>27506</v>
      </c>
      <c r="AQ3" s="73">
        <f t="shared" si="3"/>
        <v>24497</v>
      </c>
      <c r="AR3" s="73">
        <f t="shared" si="3"/>
        <v>30390</v>
      </c>
      <c r="AS3" s="73">
        <f t="shared" ref="AS3:AU3" si="4">SUM(AS4:AS13)</f>
        <v>23862</v>
      </c>
      <c r="AT3" s="73">
        <f t="shared" si="4"/>
        <v>26576</v>
      </c>
      <c r="AU3" s="73">
        <f t="shared" si="4"/>
        <v>41240</v>
      </c>
      <c r="AV3" s="73">
        <f t="shared" ref="AV3" si="5">SUM(AV4:AV13)</f>
        <v>21965</v>
      </c>
    </row>
    <row r="4" spans="1:48" ht="12.9" customHeight="1">
      <c r="A4" s="74" t="s">
        <v>430</v>
      </c>
      <c r="B4" s="74" t="s">
        <v>431</v>
      </c>
      <c r="C4" s="46" t="s">
        <v>162</v>
      </c>
      <c r="D4" s="46" t="s">
        <v>162</v>
      </c>
      <c r="E4" s="46" t="s">
        <v>162</v>
      </c>
      <c r="F4" s="46" t="s">
        <v>162</v>
      </c>
      <c r="G4" s="46" t="s">
        <v>162</v>
      </c>
      <c r="H4" s="46" t="s">
        <v>162</v>
      </c>
      <c r="I4" s="46" t="s">
        <v>162</v>
      </c>
      <c r="J4" s="46" t="s">
        <v>162</v>
      </c>
      <c r="K4" s="75">
        <v>0</v>
      </c>
      <c r="L4" s="75">
        <v>0</v>
      </c>
      <c r="M4" s="75">
        <v>0</v>
      </c>
      <c r="N4" s="75">
        <v>0</v>
      </c>
      <c r="O4" s="75">
        <v>10253</v>
      </c>
      <c r="P4" s="75">
        <v>14797</v>
      </c>
      <c r="Q4" s="75">
        <v>10851</v>
      </c>
      <c r="R4" s="75">
        <v>6436</v>
      </c>
      <c r="S4" s="36">
        <v>9840</v>
      </c>
      <c r="T4" s="36">
        <v>10753</v>
      </c>
      <c r="U4" s="36">
        <v>9614</v>
      </c>
      <c r="V4" s="36">
        <v>11008</v>
      </c>
      <c r="W4" s="36">
        <v>11526</v>
      </c>
      <c r="X4" s="36">
        <v>9682</v>
      </c>
      <c r="Y4" s="36">
        <v>12039</v>
      </c>
      <c r="Z4" s="36">
        <v>10010</v>
      </c>
      <c r="AA4" s="36">
        <v>12320</v>
      </c>
      <c r="AB4" s="36">
        <v>8807</v>
      </c>
      <c r="AC4" s="36">
        <v>11522</v>
      </c>
      <c r="AD4" s="36">
        <v>11443</v>
      </c>
      <c r="AE4" s="36">
        <v>10019</v>
      </c>
      <c r="AF4" s="75">
        <v>5758</v>
      </c>
      <c r="AG4" s="75">
        <v>2877</v>
      </c>
      <c r="AH4" s="75">
        <v>1699</v>
      </c>
      <c r="AI4" s="75">
        <v>2100</v>
      </c>
      <c r="AJ4" s="75">
        <v>1674</v>
      </c>
      <c r="AK4" s="75">
        <v>2620</v>
      </c>
      <c r="AL4" s="75">
        <v>759</v>
      </c>
      <c r="AM4" s="75">
        <v>1653</v>
      </c>
      <c r="AN4" s="75">
        <v>1514</v>
      </c>
      <c r="AO4" s="75">
        <v>1350</v>
      </c>
      <c r="AP4" s="75">
        <v>1810</v>
      </c>
      <c r="AQ4" s="75">
        <v>1315</v>
      </c>
      <c r="AR4" s="75">
        <v>1491</v>
      </c>
      <c r="AS4" s="75">
        <v>150</v>
      </c>
      <c r="AT4" s="75">
        <v>1106</v>
      </c>
      <c r="AU4" s="75">
        <v>715</v>
      </c>
      <c r="AV4" s="75">
        <v>451</v>
      </c>
    </row>
    <row r="5" spans="1:48" ht="12.9" customHeight="1">
      <c r="A5" s="74" t="s">
        <v>432</v>
      </c>
      <c r="B5" s="74" t="s">
        <v>433</v>
      </c>
      <c r="C5" s="46" t="s">
        <v>162</v>
      </c>
      <c r="D5" s="46" t="s">
        <v>162</v>
      </c>
      <c r="E5" s="46" t="s">
        <v>162</v>
      </c>
      <c r="F5" s="46" t="s">
        <v>162</v>
      </c>
      <c r="G5" s="46" t="s">
        <v>162</v>
      </c>
      <c r="H5" s="46" t="s">
        <v>162</v>
      </c>
      <c r="I5" s="46" t="s">
        <v>162</v>
      </c>
      <c r="J5" s="46" t="s">
        <v>162</v>
      </c>
      <c r="K5" s="75">
        <v>0</v>
      </c>
      <c r="L5" s="75">
        <v>0</v>
      </c>
      <c r="M5" s="75">
        <v>0</v>
      </c>
      <c r="N5" s="75">
        <v>0</v>
      </c>
      <c r="O5" s="75">
        <v>3745</v>
      </c>
      <c r="P5" s="75">
        <v>4203</v>
      </c>
      <c r="Q5" s="75">
        <v>7354</v>
      </c>
      <c r="R5" s="75">
        <v>19740</v>
      </c>
      <c r="S5" s="67">
        <v>7833</v>
      </c>
      <c r="T5" s="67">
        <v>7523</v>
      </c>
      <c r="U5" s="67">
        <v>6831</v>
      </c>
      <c r="V5" s="36">
        <v>7744</v>
      </c>
      <c r="W5" s="67">
        <v>8462</v>
      </c>
      <c r="X5" s="67">
        <v>9446</v>
      </c>
      <c r="Y5" s="67">
        <v>5286</v>
      </c>
      <c r="Z5" s="36">
        <v>6251</v>
      </c>
      <c r="AA5" s="67">
        <v>6104</v>
      </c>
      <c r="AB5" s="67">
        <v>5836</v>
      </c>
      <c r="AC5" s="67">
        <v>5403</v>
      </c>
      <c r="AD5" s="36">
        <v>6930</v>
      </c>
      <c r="AE5" s="65">
        <v>5777</v>
      </c>
      <c r="AF5" s="75">
        <v>10131</v>
      </c>
      <c r="AG5" s="75">
        <v>6906</v>
      </c>
      <c r="AH5" s="75">
        <v>15536</v>
      </c>
      <c r="AI5" s="75">
        <v>8980</v>
      </c>
      <c r="AJ5" s="75">
        <v>10886</v>
      </c>
      <c r="AK5" s="75">
        <v>8998</v>
      </c>
      <c r="AL5" s="75">
        <v>9525</v>
      </c>
      <c r="AM5" s="75">
        <v>8729</v>
      </c>
      <c r="AN5" s="75">
        <v>9471</v>
      </c>
      <c r="AO5" s="75">
        <v>6984</v>
      </c>
      <c r="AP5" s="75">
        <v>7811</v>
      </c>
      <c r="AQ5" s="75">
        <v>9050</v>
      </c>
      <c r="AR5" s="75">
        <v>7705</v>
      </c>
      <c r="AS5" s="75">
        <v>8067</v>
      </c>
      <c r="AT5" s="75">
        <v>5858</v>
      </c>
      <c r="AU5" s="75">
        <v>6602</v>
      </c>
      <c r="AV5" s="75">
        <v>7046</v>
      </c>
    </row>
    <row r="6" spans="1:48" ht="12.9" customHeight="1">
      <c r="A6" s="74" t="s">
        <v>434</v>
      </c>
      <c r="B6" s="74" t="s">
        <v>435</v>
      </c>
      <c r="C6" s="46" t="s">
        <v>162</v>
      </c>
      <c r="D6" s="46" t="s">
        <v>162</v>
      </c>
      <c r="E6" s="46" t="s">
        <v>162</v>
      </c>
      <c r="F6" s="46" t="s">
        <v>162</v>
      </c>
      <c r="G6" s="46" t="s">
        <v>162</v>
      </c>
      <c r="H6" s="46" t="s">
        <v>162</v>
      </c>
      <c r="I6" s="46" t="s">
        <v>162</v>
      </c>
      <c r="J6" s="46" t="s">
        <v>162</v>
      </c>
      <c r="K6" s="46" t="s">
        <v>162</v>
      </c>
      <c r="L6" s="46" t="s">
        <v>162</v>
      </c>
      <c r="M6" s="46" t="s">
        <v>162</v>
      </c>
      <c r="N6" s="46" t="s">
        <v>162</v>
      </c>
      <c r="O6" s="46" t="s">
        <v>162</v>
      </c>
      <c r="P6" s="46" t="s">
        <v>162</v>
      </c>
      <c r="Q6" s="46" t="s">
        <v>162</v>
      </c>
      <c r="R6" s="46" t="s">
        <v>162</v>
      </c>
      <c r="S6" s="46" t="s">
        <v>162</v>
      </c>
      <c r="T6" s="46" t="s">
        <v>162</v>
      </c>
      <c r="U6" s="46" t="s">
        <v>162</v>
      </c>
      <c r="V6" s="46" t="s">
        <v>162</v>
      </c>
      <c r="W6" s="46" t="s">
        <v>162</v>
      </c>
      <c r="X6" s="46" t="s">
        <v>162</v>
      </c>
      <c r="Y6" s="46" t="s">
        <v>162</v>
      </c>
      <c r="Z6" s="46" t="s">
        <v>162</v>
      </c>
      <c r="AA6" s="46" t="s">
        <v>162</v>
      </c>
      <c r="AB6" s="46" t="s">
        <v>162</v>
      </c>
      <c r="AC6" s="46" t="s">
        <v>162</v>
      </c>
      <c r="AD6" s="46" t="s">
        <v>162</v>
      </c>
      <c r="AE6" s="46" t="s">
        <v>162</v>
      </c>
      <c r="AF6" s="46" t="s">
        <v>162</v>
      </c>
      <c r="AG6" s="46" t="s">
        <v>162</v>
      </c>
      <c r="AH6" s="46" t="s">
        <v>162</v>
      </c>
      <c r="AI6" s="46" t="s">
        <v>162</v>
      </c>
      <c r="AJ6" s="46" t="s">
        <v>162</v>
      </c>
      <c r="AK6" s="46" t="s">
        <v>162</v>
      </c>
      <c r="AL6" s="46" t="s">
        <v>162</v>
      </c>
      <c r="AM6" s="46" t="s">
        <v>162</v>
      </c>
      <c r="AN6" s="46" t="s">
        <v>162</v>
      </c>
      <c r="AO6" s="46" t="s">
        <v>162</v>
      </c>
      <c r="AP6" s="46" t="s">
        <v>162</v>
      </c>
      <c r="AQ6" s="46">
        <v>0</v>
      </c>
      <c r="AR6" s="46" t="s">
        <v>162</v>
      </c>
      <c r="AS6" s="46" t="s">
        <v>162</v>
      </c>
      <c r="AT6" s="46" t="s">
        <v>162</v>
      </c>
      <c r="AU6" s="75">
        <v>8781</v>
      </c>
      <c r="AV6" s="75">
        <v>0</v>
      </c>
    </row>
    <row r="7" spans="1:48" ht="12.9" customHeight="1">
      <c r="A7" s="74" t="s">
        <v>436</v>
      </c>
      <c r="B7" s="74" t="s">
        <v>437</v>
      </c>
      <c r="C7" s="74">
        <v>38</v>
      </c>
      <c r="D7" s="74">
        <v>158</v>
      </c>
      <c r="E7" s="74">
        <v>447</v>
      </c>
      <c r="F7" s="74">
        <v>4341</v>
      </c>
      <c r="G7" s="74">
        <v>880</v>
      </c>
      <c r="H7" s="74">
        <v>495</v>
      </c>
      <c r="I7" s="74">
        <v>246</v>
      </c>
      <c r="J7" s="74">
        <v>645</v>
      </c>
      <c r="K7" s="74">
        <v>396</v>
      </c>
      <c r="L7" s="74">
        <v>712</v>
      </c>
      <c r="M7" s="75">
        <v>783</v>
      </c>
      <c r="N7" s="74">
        <v>4843</v>
      </c>
      <c r="O7" s="75">
        <v>1939</v>
      </c>
      <c r="P7" s="75">
        <v>2306</v>
      </c>
      <c r="Q7" s="75">
        <v>1152</v>
      </c>
      <c r="R7" s="74">
        <v>2102</v>
      </c>
      <c r="S7" s="67">
        <v>7201</v>
      </c>
      <c r="T7" s="67">
        <v>2947</v>
      </c>
      <c r="U7" s="67">
        <v>779</v>
      </c>
      <c r="V7" s="36">
        <v>-3360</v>
      </c>
      <c r="W7" s="67">
        <v>499</v>
      </c>
      <c r="X7" s="67">
        <v>355</v>
      </c>
      <c r="Y7" s="67">
        <v>1025</v>
      </c>
      <c r="Z7" s="36">
        <v>208</v>
      </c>
      <c r="AA7" s="67">
        <v>177</v>
      </c>
      <c r="AB7" s="67">
        <v>281</v>
      </c>
      <c r="AC7" s="67">
        <v>692</v>
      </c>
      <c r="AD7" s="36">
        <v>346</v>
      </c>
      <c r="AE7" s="67">
        <v>299</v>
      </c>
      <c r="AF7" s="74">
        <v>290</v>
      </c>
      <c r="AG7" s="74">
        <v>257</v>
      </c>
      <c r="AH7" s="74">
        <v>222</v>
      </c>
      <c r="AI7" s="74">
        <v>269</v>
      </c>
      <c r="AJ7" s="74">
        <v>381</v>
      </c>
      <c r="AK7" s="74">
        <v>156</v>
      </c>
      <c r="AL7" s="75">
        <v>2409</v>
      </c>
      <c r="AM7" s="75">
        <v>152</v>
      </c>
      <c r="AN7" s="75">
        <v>293</v>
      </c>
      <c r="AO7" s="75">
        <v>351</v>
      </c>
      <c r="AP7" s="75">
        <v>315</v>
      </c>
      <c r="AQ7" s="75">
        <v>222</v>
      </c>
      <c r="AR7" s="75">
        <v>352</v>
      </c>
      <c r="AS7" s="75">
        <v>195</v>
      </c>
      <c r="AT7" s="75">
        <v>277</v>
      </c>
      <c r="AU7" s="75">
        <v>380</v>
      </c>
      <c r="AV7" s="75">
        <v>328</v>
      </c>
    </row>
    <row r="8" spans="1:48" ht="12.9" customHeight="1">
      <c r="A8" s="74" t="s">
        <v>438</v>
      </c>
      <c r="B8" s="74" t="s">
        <v>439</v>
      </c>
      <c r="C8" s="75">
        <v>1386</v>
      </c>
      <c r="D8" s="75">
        <v>1862</v>
      </c>
      <c r="E8" s="75">
        <v>2988</v>
      </c>
      <c r="F8" s="75">
        <v>3762</v>
      </c>
      <c r="G8" s="75">
        <v>2996</v>
      </c>
      <c r="H8" s="75">
        <v>3691</v>
      </c>
      <c r="I8" s="75">
        <v>3537</v>
      </c>
      <c r="J8" s="75">
        <v>5896</v>
      </c>
      <c r="K8" s="75">
        <v>4432</v>
      </c>
      <c r="L8" s="75">
        <v>5338</v>
      </c>
      <c r="M8" s="75">
        <v>6629</v>
      </c>
      <c r="N8" s="75">
        <v>7108</v>
      </c>
      <c r="O8" s="75">
        <v>5640</v>
      </c>
      <c r="P8" s="75">
        <v>3852</v>
      </c>
      <c r="Q8" s="75">
        <v>4979</v>
      </c>
      <c r="R8" s="75">
        <v>3589</v>
      </c>
      <c r="S8" s="109">
        <v>4676</v>
      </c>
      <c r="T8" s="109">
        <v>5462</v>
      </c>
      <c r="U8" s="109">
        <v>4479</v>
      </c>
      <c r="V8" s="36">
        <v>4331</v>
      </c>
      <c r="W8" s="109">
        <v>4908</v>
      </c>
      <c r="X8" s="109">
        <v>3025</v>
      </c>
      <c r="Y8" s="109">
        <v>3956</v>
      </c>
      <c r="Z8" s="36">
        <v>5146</v>
      </c>
      <c r="AA8" s="67">
        <v>5117</v>
      </c>
      <c r="AB8" s="109">
        <v>6121</v>
      </c>
      <c r="AC8" s="67">
        <v>6231</v>
      </c>
      <c r="AD8" s="36">
        <v>7322</v>
      </c>
      <c r="AE8" s="67">
        <v>5308</v>
      </c>
      <c r="AF8" s="75">
        <v>5999</v>
      </c>
      <c r="AG8" s="75">
        <v>4795</v>
      </c>
      <c r="AH8" s="75">
        <v>4600</v>
      </c>
      <c r="AI8" s="75">
        <v>5480</v>
      </c>
      <c r="AJ8" s="75">
        <v>7096</v>
      </c>
      <c r="AK8" s="75">
        <v>6978</v>
      </c>
      <c r="AL8" s="75">
        <v>-6597</v>
      </c>
      <c r="AM8" s="75">
        <v>3556</v>
      </c>
      <c r="AN8" s="75">
        <v>4407</v>
      </c>
      <c r="AO8" s="75">
        <v>4472</v>
      </c>
      <c r="AP8" s="75">
        <v>4046</v>
      </c>
      <c r="AQ8" s="75">
        <v>4225</v>
      </c>
      <c r="AR8" s="75">
        <v>4631</v>
      </c>
      <c r="AS8" s="75">
        <v>4794</v>
      </c>
      <c r="AT8" s="75">
        <v>5714</v>
      </c>
      <c r="AU8" s="75">
        <v>7859</v>
      </c>
      <c r="AV8" s="75">
        <v>6003</v>
      </c>
    </row>
    <row r="9" spans="1:48" ht="12.9" customHeight="1">
      <c r="A9" s="74" t="s">
        <v>440</v>
      </c>
      <c r="B9" s="74" t="s">
        <v>441</v>
      </c>
      <c r="C9" s="46" t="s">
        <v>162</v>
      </c>
      <c r="D9" s="46" t="s">
        <v>162</v>
      </c>
      <c r="E9" s="46" t="s">
        <v>162</v>
      </c>
      <c r="F9" s="46" t="s">
        <v>162</v>
      </c>
      <c r="G9" s="46" t="s">
        <v>162</v>
      </c>
      <c r="H9" s="46" t="s">
        <v>162</v>
      </c>
      <c r="I9" s="46" t="s">
        <v>162</v>
      </c>
      <c r="J9" s="46" t="s">
        <v>162</v>
      </c>
      <c r="K9" s="75">
        <v>0</v>
      </c>
      <c r="L9" s="75">
        <v>0</v>
      </c>
      <c r="M9" s="75">
        <v>0</v>
      </c>
      <c r="N9" s="75">
        <v>0</v>
      </c>
      <c r="O9" s="75">
        <v>1178</v>
      </c>
      <c r="P9" s="75">
        <v>1168</v>
      </c>
      <c r="Q9" s="75">
        <v>1172</v>
      </c>
      <c r="R9" s="75">
        <v>1182</v>
      </c>
      <c r="S9" s="109">
        <v>1183</v>
      </c>
      <c r="T9" s="109">
        <v>1182</v>
      </c>
      <c r="U9" s="109">
        <v>1212</v>
      </c>
      <c r="V9" s="36">
        <v>1214</v>
      </c>
      <c r="W9" s="109">
        <v>794</v>
      </c>
      <c r="X9" s="109">
        <v>0</v>
      </c>
      <c r="Y9" s="109">
        <v>353</v>
      </c>
      <c r="Z9" s="36">
        <v>340</v>
      </c>
      <c r="AA9" s="67">
        <v>0</v>
      </c>
      <c r="AB9" s="109">
        <v>993</v>
      </c>
      <c r="AC9" s="67">
        <v>944</v>
      </c>
      <c r="AD9" s="36">
        <v>911</v>
      </c>
      <c r="AE9" s="67">
        <v>994</v>
      </c>
      <c r="AF9" s="74">
        <v>1009</v>
      </c>
      <c r="AG9" s="74">
        <v>839</v>
      </c>
      <c r="AH9" s="74">
        <v>784</v>
      </c>
      <c r="AI9" s="74">
        <v>783</v>
      </c>
      <c r="AJ9" s="74">
        <v>758</v>
      </c>
      <c r="AK9" s="74">
        <v>747</v>
      </c>
      <c r="AL9" s="75">
        <v>785</v>
      </c>
      <c r="AM9" s="75">
        <v>810</v>
      </c>
      <c r="AN9" s="75">
        <v>761</v>
      </c>
      <c r="AO9" s="75">
        <v>756</v>
      </c>
      <c r="AP9" s="75">
        <v>722</v>
      </c>
      <c r="AQ9" s="75">
        <v>725</v>
      </c>
      <c r="AR9" s="75">
        <v>712</v>
      </c>
      <c r="AS9" s="75">
        <v>706</v>
      </c>
      <c r="AT9" s="75">
        <v>703</v>
      </c>
      <c r="AU9" s="75">
        <v>693</v>
      </c>
      <c r="AV9" s="75">
        <v>684</v>
      </c>
    </row>
    <row r="10" spans="1:48" ht="12.9" customHeight="1">
      <c r="A10" s="74" t="s">
        <v>442</v>
      </c>
      <c r="B10" s="74" t="s">
        <v>443</v>
      </c>
      <c r="C10" s="46" t="s">
        <v>162</v>
      </c>
      <c r="D10" s="46" t="s">
        <v>162</v>
      </c>
      <c r="E10" s="46" t="s">
        <v>162</v>
      </c>
      <c r="F10" s="46" t="s">
        <v>162</v>
      </c>
      <c r="G10" s="46" t="s">
        <v>162</v>
      </c>
      <c r="H10" s="46" t="s">
        <v>162</v>
      </c>
      <c r="I10" s="46" t="s">
        <v>162</v>
      </c>
      <c r="J10" s="46" t="s">
        <v>162</v>
      </c>
      <c r="K10" s="46" t="s">
        <v>162</v>
      </c>
      <c r="L10" s="46" t="s">
        <v>162</v>
      </c>
      <c r="M10" s="46" t="s">
        <v>162</v>
      </c>
      <c r="N10" s="46" t="s">
        <v>162</v>
      </c>
      <c r="O10" s="46" t="s">
        <v>162</v>
      </c>
      <c r="P10" s="46" t="s">
        <v>162</v>
      </c>
      <c r="Q10" s="46" t="s">
        <v>162</v>
      </c>
      <c r="R10" s="46" t="s">
        <v>162</v>
      </c>
      <c r="S10" s="46" t="s">
        <v>162</v>
      </c>
      <c r="T10" s="46" t="s">
        <v>162</v>
      </c>
      <c r="U10" s="46" t="s">
        <v>162</v>
      </c>
      <c r="V10" s="36">
        <v>7771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</row>
    <row r="11" spans="1:48" ht="12.9" customHeight="1">
      <c r="A11" s="74" t="s">
        <v>444</v>
      </c>
      <c r="B11" s="74" t="s">
        <v>445</v>
      </c>
      <c r="C11" s="46" t="s">
        <v>162</v>
      </c>
      <c r="D11" s="46" t="s">
        <v>162</v>
      </c>
      <c r="E11" s="46" t="s">
        <v>162</v>
      </c>
      <c r="F11" s="46" t="s">
        <v>162</v>
      </c>
      <c r="G11" s="46" t="s">
        <v>162</v>
      </c>
      <c r="H11" s="46" t="s">
        <v>162</v>
      </c>
      <c r="I11" s="46" t="s">
        <v>162</v>
      </c>
      <c r="J11" s="46" t="s">
        <v>162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3718</v>
      </c>
      <c r="S11" s="67">
        <v>0</v>
      </c>
      <c r="T11" s="67">
        <v>0</v>
      </c>
      <c r="U11" s="67">
        <v>0</v>
      </c>
      <c r="V11" s="36">
        <v>6129</v>
      </c>
      <c r="W11" s="67">
        <v>0</v>
      </c>
      <c r="X11" s="67">
        <v>0</v>
      </c>
      <c r="Y11" s="67">
        <v>0</v>
      </c>
      <c r="Z11" s="36">
        <v>3187</v>
      </c>
      <c r="AA11" s="67">
        <v>0</v>
      </c>
      <c r="AB11" s="67">
        <v>0</v>
      </c>
      <c r="AC11" s="67">
        <v>0</v>
      </c>
      <c r="AD11" s="36">
        <v>0</v>
      </c>
      <c r="AE11" s="67">
        <v>1786</v>
      </c>
      <c r="AF11" s="74">
        <v>0</v>
      </c>
      <c r="AG11" s="74">
        <v>0</v>
      </c>
      <c r="AH11" s="74">
        <v>394</v>
      </c>
      <c r="AI11" s="74">
        <v>652</v>
      </c>
      <c r="AJ11" s="74">
        <v>1</v>
      </c>
      <c r="AK11" s="74">
        <v>0</v>
      </c>
      <c r="AL11" s="74">
        <v>21</v>
      </c>
      <c r="AM11" s="74">
        <v>101</v>
      </c>
      <c r="AN11" s="74">
        <v>0</v>
      </c>
      <c r="AO11" s="74">
        <v>1</v>
      </c>
      <c r="AP11" s="75">
        <v>51</v>
      </c>
      <c r="AQ11" s="75">
        <v>151</v>
      </c>
      <c r="AR11" s="75">
        <v>0</v>
      </c>
      <c r="AS11" s="75">
        <v>0</v>
      </c>
      <c r="AT11" s="75">
        <v>0</v>
      </c>
      <c r="AU11" s="75">
        <v>990</v>
      </c>
      <c r="AV11" s="75">
        <v>-2</v>
      </c>
    </row>
    <row r="12" spans="1:48" ht="16.5" customHeight="1">
      <c r="A12" s="74" t="s">
        <v>446</v>
      </c>
      <c r="B12" s="74" t="s">
        <v>447</v>
      </c>
      <c r="C12" s="46" t="s">
        <v>162</v>
      </c>
      <c r="D12" s="46" t="s">
        <v>162</v>
      </c>
      <c r="E12" s="46" t="s">
        <v>162</v>
      </c>
      <c r="F12" s="46" t="s">
        <v>162</v>
      </c>
      <c r="G12" s="46" t="s">
        <v>162</v>
      </c>
      <c r="H12" s="46" t="s">
        <v>162</v>
      </c>
      <c r="I12" s="46" t="s">
        <v>162</v>
      </c>
      <c r="J12" s="46" t="s">
        <v>162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46">
        <v>0</v>
      </c>
      <c r="T12" s="46">
        <v>0</v>
      </c>
      <c r="U12" s="46">
        <v>0</v>
      </c>
      <c r="V12" s="36">
        <v>5001</v>
      </c>
      <c r="W12" s="109">
        <v>0</v>
      </c>
      <c r="X12" s="109">
        <v>1322</v>
      </c>
      <c r="Y12" s="109">
        <v>5244</v>
      </c>
      <c r="Z12" s="36">
        <v>3653</v>
      </c>
      <c r="AA12" s="67">
        <v>5790</v>
      </c>
      <c r="AB12" s="109">
        <v>926</v>
      </c>
      <c r="AC12" s="67">
        <v>891</v>
      </c>
      <c r="AD12" s="36">
        <v>122</v>
      </c>
      <c r="AE12" s="67">
        <v>893</v>
      </c>
      <c r="AF12" s="75">
        <v>226</v>
      </c>
      <c r="AG12" s="75">
        <v>2379</v>
      </c>
      <c r="AH12" s="75">
        <v>2125</v>
      </c>
      <c r="AI12" s="75">
        <v>940</v>
      </c>
      <c r="AJ12" s="75">
        <v>1118</v>
      </c>
      <c r="AK12" s="75">
        <v>-17</v>
      </c>
      <c r="AL12" s="75">
        <v>396</v>
      </c>
      <c r="AM12" s="75">
        <v>707</v>
      </c>
      <c r="AN12" s="75">
        <v>245</v>
      </c>
      <c r="AO12" s="75">
        <v>1698</v>
      </c>
      <c r="AP12" s="75">
        <v>55</v>
      </c>
      <c r="AQ12" s="75">
        <v>525</v>
      </c>
      <c r="AR12" s="75">
        <v>644</v>
      </c>
      <c r="AS12" s="75">
        <v>-138</v>
      </c>
      <c r="AT12" s="75">
        <v>1178</v>
      </c>
      <c r="AU12" s="75">
        <v>243</v>
      </c>
      <c r="AV12" s="75">
        <v>132</v>
      </c>
    </row>
    <row r="13" spans="1:48" ht="12.9" customHeight="1">
      <c r="A13" s="74" t="s">
        <v>448</v>
      </c>
      <c r="B13" s="74" t="s">
        <v>365</v>
      </c>
      <c r="C13" s="75">
        <v>17802</v>
      </c>
      <c r="D13" s="75">
        <v>29801</v>
      </c>
      <c r="E13" s="75">
        <v>13708</v>
      </c>
      <c r="F13" s="75">
        <v>5591</v>
      </c>
      <c r="G13" s="75">
        <v>11339</v>
      </c>
      <c r="H13" s="75">
        <v>14319</v>
      </c>
      <c r="I13" s="75">
        <v>12559</v>
      </c>
      <c r="J13" s="75">
        <v>56481</v>
      </c>
      <c r="K13" s="75">
        <v>27491</v>
      </c>
      <c r="L13" s="75">
        <v>22005</v>
      </c>
      <c r="M13" s="75">
        <v>20223</v>
      </c>
      <c r="N13" s="75">
        <v>12436</v>
      </c>
      <c r="O13" s="75">
        <v>26200</v>
      </c>
      <c r="P13" s="75">
        <v>-608</v>
      </c>
      <c r="Q13" s="75">
        <v>-5621</v>
      </c>
      <c r="R13" s="75">
        <v>-4282</v>
      </c>
      <c r="S13" s="109">
        <v>2704</v>
      </c>
      <c r="T13" s="109">
        <v>2916</v>
      </c>
      <c r="U13" s="109">
        <v>13492</v>
      </c>
      <c r="V13" s="36">
        <v>3001</v>
      </c>
      <c r="W13" s="109">
        <v>15426</v>
      </c>
      <c r="X13" s="109">
        <v>2771</v>
      </c>
      <c r="Y13" s="109">
        <v>3535</v>
      </c>
      <c r="Z13" s="36">
        <v>8590</v>
      </c>
      <c r="AA13" s="67">
        <v>17579</v>
      </c>
      <c r="AB13" s="109">
        <v>7202</v>
      </c>
      <c r="AC13" s="67">
        <v>9209</v>
      </c>
      <c r="AD13" s="36">
        <v>8268</v>
      </c>
      <c r="AE13" s="67">
        <v>6460</v>
      </c>
      <c r="AF13" s="75">
        <v>7043</v>
      </c>
      <c r="AG13" s="75">
        <v>6610</v>
      </c>
      <c r="AH13" s="75">
        <v>7697</v>
      </c>
      <c r="AI13" s="75">
        <v>9499</v>
      </c>
      <c r="AJ13" s="75">
        <v>9642</v>
      </c>
      <c r="AK13" s="75">
        <v>12161</v>
      </c>
      <c r="AL13" s="75">
        <v>29619</v>
      </c>
      <c r="AM13" s="75">
        <v>14244</v>
      </c>
      <c r="AN13" s="75">
        <v>10475</v>
      </c>
      <c r="AO13" s="75">
        <v>9948</v>
      </c>
      <c r="AP13" s="75">
        <v>12696</v>
      </c>
      <c r="AQ13" s="75">
        <v>8284</v>
      </c>
      <c r="AR13" s="75">
        <v>14855</v>
      </c>
      <c r="AS13" s="75">
        <v>10088</v>
      </c>
      <c r="AT13" s="75">
        <v>11740</v>
      </c>
      <c r="AU13" s="75">
        <v>14977</v>
      </c>
      <c r="AV13" s="75">
        <v>7323</v>
      </c>
    </row>
    <row r="14" spans="1:48" ht="12.9" customHeight="1">
      <c r="A14" s="72" t="s">
        <v>449</v>
      </c>
      <c r="B14" s="72" t="s">
        <v>450</v>
      </c>
      <c r="C14" s="76">
        <f t="shared" ref="C14:S14" si="6">SUM(C15:C23)</f>
        <v>-5813</v>
      </c>
      <c r="D14" s="76">
        <f t="shared" si="6"/>
        <v>-21530</v>
      </c>
      <c r="E14" s="76">
        <f t="shared" si="6"/>
        <v>-765</v>
      </c>
      <c r="F14" s="76">
        <f t="shared" si="6"/>
        <v>-2120</v>
      </c>
      <c r="G14" s="76">
        <f t="shared" si="6"/>
        <v>-4604</v>
      </c>
      <c r="H14" s="76">
        <f t="shared" si="6"/>
        <v>-18458</v>
      </c>
      <c r="I14" s="76">
        <f t="shared" si="6"/>
        <v>-13039</v>
      </c>
      <c r="J14" s="76">
        <f t="shared" si="6"/>
        <v>-15964</v>
      </c>
      <c r="K14" s="76">
        <f t="shared" si="6"/>
        <v>-15595</v>
      </c>
      <c r="L14" s="76">
        <f t="shared" si="6"/>
        <v>-17066</v>
      </c>
      <c r="M14" s="76">
        <f t="shared" si="6"/>
        <v>-22202</v>
      </c>
      <c r="N14" s="76">
        <f t="shared" si="6"/>
        <v>-31052</v>
      </c>
      <c r="O14" s="76">
        <f t="shared" si="6"/>
        <v>-20297</v>
      </c>
      <c r="P14" s="76">
        <f t="shared" si="6"/>
        <v>-25884</v>
      </c>
      <c r="Q14" s="76">
        <f t="shared" si="6"/>
        <v>-35837</v>
      </c>
      <c r="R14" s="76">
        <f t="shared" si="6"/>
        <v>-59789</v>
      </c>
      <c r="S14" s="76">
        <f t="shared" si="6"/>
        <v>-20944</v>
      </c>
      <c r="T14" s="76">
        <f t="shared" ref="T14:Z14" si="7">SUM(T15:T23)</f>
        <v>-27057</v>
      </c>
      <c r="U14" s="76">
        <f t="shared" si="7"/>
        <v>-76931</v>
      </c>
      <c r="V14" s="76">
        <f t="shared" si="7"/>
        <v>-220673</v>
      </c>
      <c r="W14" s="76">
        <f t="shared" si="7"/>
        <v>-34194</v>
      </c>
      <c r="X14" s="76">
        <f t="shared" si="7"/>
        <v>-124454</v>
      </c>
      <c r="Y14" s="76">
        <f t="shared" si="7"/>
        <v>-20573</v>
      </c>
      <c r="Z14" s="76">
        <f t="shared" si="7"/>
        <v>-61225</v>
      </c>
      <c r="AA14" s="76">
        <f t="shared" ref="AA14:AH14" si="8">SUM(AA15:AA23)</f>
        <v>-22624</v>
      </c>
      <c r="AB14" s="76">
        <f t="shared" si="8"/>
        <v>-24243</v>
      </c>
      <c r="AC14" s="76">
        <f t="shared" si="8"/>
        <v>-41423</v>
      </c>
      <c r="AD14" s="76">
        <f t="shared" si="8"/>
        <v>-80032</v>
      </c>
      <c r="AE14" s="76">
        <f t="shared" si="8"/>
        <v>-29621</v>
      </c>
      <c r="AF14" s="76">
        <f t="shared" si="8"/>
        <v>-20470</v>
      </c>
      <c r="AG14" s="76">
        <f t="shared" si="8"/>
        <v>-27469</v>
      </c>
      <c r="AH14" s="76">
        <f t="shared" si="8"/>
        <v>-51650</v>
      </c>
      <c r="AI14" s="76">
        <f t="shared" ref="AI14:AJ14" si="9">SUM(AI15:AI23)</f>
        <v>-27697</v>
      </c>
      <c r="AJ14" s="76">
        <f t="shared" si="9"/>
        <v>-58398</v>
      </c>
      <c r="AK14" s="76">
        <f t="shared" ref="AK14:AP14" si="10">SUM(AK15:AK23)</f>
        <v>-63894</v>
      </c>
      <c r="AL14" s="76">
        <f>SUM(AL15:AL23)</f>
        <v>-52730</v>
      </c>
      <c r="AM14" s="76">
        <f t="shared" si="10"/>
        <v>-28875</v>
      </c>
      <c r="AN14" s="76">
        <f t="shared" si="10"/>
        <v>-56976</v>
      </c>
      <c r="AO14" s="76">
        <f t="shared" si="10"/>
        <v>-19332</v>
      </c>
      <c r="AP14" s="76">
        <f t="shared" si="10"/>
        <v>-57481</v>
      </c>
      <c r="AQ14" s="76">
        <f t="shared" ref="AQ14:AR14" si="11">SUM(AQ15:AQ23)</f>
        <v>-37418</v>
      </c>
      <c r="AR14" s="76">
        <f t="shared" si="11"/>
        <v>-52101</v>
      </c>
      <c r="AS14" s="76">
        <f t="shared" ref="AS14:AU14" si="12">SUM(AS15:AS23)</f>
        <v>-47637</v>
      </c>
      <c r="AT14" s="76">
        <f t="shared" si="12"/>
        <v>-48210</v>
      </c>
      <c r="AU14" s="76">
        <f t="shared" si="12"/>
        <v>-49879</v>
      </c>
      <c r="AV14" s="76">
        <f t="shared" ref="AV14" si="13">SUM(AV15:AV23)</f>
        <v>-78338</v>
      </c>
    </row>
    <row r="15" spans="1:48" ht="12.9" customHeight="1">
      <c r="A15" s="74" t="s">
        <v>344</v>
      </c>
      <c r="B15" s="74" t="s">
        <v>345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-57175</v>
      </c>
      <c r="V15" s="36">
        <v>-185924</v>
      </c>
      <c r="W15" s="67">
        <v>0</v>
      </c>
      <c r="X15" s="67">
        <v>-98528</v>
      </c>
      <c r="Y15" s="67">
        <v>0</v>
      </c>
      <c r="Z15" s="36">
        <v>-35244</v>
      </c>
      <c r="AA15" s="67">
        <v>0</v>
      </c>
      <c r="AB15" s="67">
        <v>0</v>
      </c>
      <c r="AC15" s="67">
        <v>-16800</v>
      </c>
      <c r="AD15" s="36">
        <v>-44789</v>
      </c>
      <c r="AE15" s="67">
        <v>-8692</v>
      </c>
      <c r="AF15" s="67">
        <v>1053</v>
      </c>
      <c r="AG15" s="75">
        <v>549</v>
      </c>
      <c r="AH15" s="75">
        <v>-14500</v>
      </c>
      <c r="AI15" s="75">
        <v>0</v>
      </c>
      <c r="AJ15" s="75">
        <v>0</v>
      </c>
      <c r="AK15" s="75">
        <v>0</v>
      </c>
      <c r="AL15" s="75">
        <v>0</v>
      </c>
      <c r="AM15" s="46" t="s">
        <v>162</v>
      </c>
      <c r="AN15" s="46" t="s">
        <v>162</v>
      </c>
      <c r="AO15" s="46" t="s">
        <v>162</v>
      </c>
      <c r="AP15" s="46" t="s">
        <v>162</v>
      </c>
      <c r="AQ15" s="46" t="s">
        <v>162</v>
      </c>
      <c r="AR15" s="46" t="s">
        <v>162</v>
      </c>
      <c r="AS15" s="46" t="s">
        <v>162</v>
      </c>
      <c r="AT15" s="46" t="s">
        <v>162</v>
      </c>
      <c r="AU15" s="46" t="s">
        <v>162</v>
      </c>
      <c r="AV15" s="46" t="s">
        <v>162</v>
      </c>
    </row>
    <row r="16" spans="1:48" ht="12.9" customHeight="1">
      <c r="A16" s="74" t="s">
        <v>451</v>
      </c>
      <c r="B16" s="74" t="s">
        <v>452</v>
      </c>
      <c r="C16" s="67">
        <v>-2206</v>
      </c>
      <c r="D16" s="67">
        <v>-2635</v>
      </c>
      <c r="E16" s="67">
        <v>-2094</v>
      </c>
      <c r="F16" s="67">
        <v>-1521</v>
      </c>
      <c r="G16" s="67">
        <v>-1862</v>
      </c>
      <c r="H16" s="67">
        <v>-3218</v>
      </c>
      <c r="I16" s="67">
        <v>-6659</v>
      </c>
      <c r="J16" s="67">
        <v>-6762</v>
      </c>
      <c r="K16" s="67">
        <v>-7571</v>
      </c>
      <c r="L16" s="67">
        <v>-6928</v>
      </c>
      <c r="M16" s="67">
        <v>-5267</v>
      </c>
      <c r="N16" s="67">
        <v>-8627</v>
      </c>
      <c r="O16" s="67">
        <v>-8776</v>
      </c>
      <c r="P16" s="67">
        <v>-16718</v>
      </c>
      <c r="Q16" s="67">
        <v>-12871</v>
      </c>
      <c r="R16" s="67">
        <v>-11824</v>
      </c>
      <c r="S16" s="109">
        <v>-12735</v>
      </c>
      <c r="T16" s="67">
        <v>-13361</v>
      </c>
      <c r="U16" s="67">
        <v>-19799</v>
      </c>
      <c r="V16" s="36">
        <v>-21296</v>
      </c>
      <c r="W16" s="67">
        <v>-22008</v>
      </c>
      <c r="X16" s="67">
        <v>-12594</v>
      </c>
      <c r="Y16" s="67">
        <v>-13511</v>
      </c>
      <c r="Z16" s="36">
        <v>-15493</v>
      </c>
      <c r="AA16" s="67">
        <v>-15797</v>
      </c>
      <c r="AB16" s="67">
        <v>-16476</v>
      </c>
      <c r="AC16" s="67">
        <v>-17662</v>
      </c>
      <c r="AD16" s="36">
        <v>-18276</v>
      </c>
      <c r="AE16" s="67">
        <v>-13464</v>
      </c>
      <c r="AF16" s="67">
        <v>-11312</v>
      </c>
      <c r="AG16" s="75">
        <v>-11362</v>
      </c>
      <c r="AH16" s="75">
        <v>-14084</v>
      </c>
      <c r="AI16" s="75">
        <v>-14047</v>
      </c>
      <c r="AJ16" s="75">
        <v>-12571</v>
      </c>
      <c r="AK16" s="75">
        <v>-12111</v>
      </c>
      <c r="AL16" s="75">
        <v>-13713</v>
      </c>
      <c r="AM16" s="75">
        <v>-12233</v>
      </c>
      <c r="AN16" s="75">
        <v>-12713</v>
      </c>
      <c r="AO16" s="75">
        <v>-9794</v>
      </c>
      <c r="AP16" s="75">
        <v>-14493</v>
      </c>
      <c r="AQ16" s="75">
        <v>-12959</v>
      </c>
      <c r="AR16" s="75">
        <v>-10845</v>
      </c>
      <c r="AS16" s="75">
        <v>-8337</v>
      </c>
      <c r="AT16" s="75">
        <v>-8370</v>
      </c>
      <c r="AU16" s="75">
        <v>-7786</v>
      </c>
      <c r="AV16" s="75">
        <v>-6652</v>
      </c>
    </row>
    <row r="17" spans="1:48" ht="12.9" customHeight="1">
      <c r="A17" s="74" t="s">
        <v>453</v>
      </c>
      <c r="B17" s="74" t="s">
        <v>454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109"/>
      <c r="T17" s="67"/>
      <c r="U17" s="67"/>
      <c r="V17" s="36"/>
      <c r="W17" s="67"/>
      <c r="X17" s="67"/>
      <c r="Y17" s="67"/>
      <c r="Z17" s="36"/>
      <c r="AA17" s="67"/>
      <c r="AB17" s="67"/>
      <c r="AC17" s="67"/>
      <c r="AD17" s="36"/>
      <c r="AE17" s="67"/>
      <c r="AF17" s="67"/>
      <c r="AG17" s="75"/>
      <c r="AH17" s="75"/>
      <c r="AI17" s="75">
        <v>-1396</v>
      </c>
      <c r="AJ17" s="75">
        <v>-27176</v>
      </c>
      <c r="AK17" s="75">
        <v>-36211</v>
      </c>
      <c r="AL17" s="75">
        <v>-21832</v>
      </c>
      <c r="AM17" s="75">
        <v>-8389</v>
      </c>
      <c r="AN17" s="75">
        <v>-31494</v>
      </c>
      <c r="AO17" s="75">
        <v>1831</v>
      </c>
      <c r="AP17" s="75">
        <v>-16603</v>
      </c>
      <c r="AQ17" s="75">
        <v>-5228</v>
      </c>
      <c r="AR17" s="75">
        <v>-25735</v>
      </c>
      <c r="AS17" s="75">
        <v>-24284</v>
      </c>
      <c r="AT17" s="75">
        <v>-10333</v>
      </c>
      <c r="AU17" s="75">
        <v>0</v>
      </c>
      <c r="AV17" s="75">
        <v>-33038</v>
      </c>
    </row>
    <row r="18" spans="1:48" ht="12.9" customHeight="1">
      <c r="A18" s="74" t="s">
        <v>455</v>
      </c>
      <c r="B18" s="74" t="s">
        <v>456</v>
      </c>
      <c r="C18" s="67">
        <v>-256</v>
      </c>
      <c r="D18" s="67">
        <v>-1746</v>
      </c>
      <c r="E18" s="67">
        <v>-533</v>
      </c>
      <c r="F18" s="67">
        <v>-2325</v>
      </c>
      <c r="G18" s="67">
        <v>-31</v>
      </c>
      <c r="H18" s="67">
        <v>-395</v>
      </c>
      <c r="I18" s="67">
        <v>-176</v>
      </c>
      <c r="J18" s="67">
        <v>-3078</v>
      </c>
      <c r="K18" s="67">
        <v>-3575</v>
      </c>
      <c r="L18" s="67">
        <v>-2952</v>
      </c>
      <c r="M18" s="67">
        <v>-9078</v>
      </c>
      <c r="N18" s="67">
        <v>-21400</v>
      </c>
      <c r="O18" s="67">
        <v>-5239</v>
      </c>
      <c r="P18" s="67">
        <v>-1447</v>
      </c>
      <c r="Q18" s="67">
        <v>-21763</v>
      </c>
      <c r="R18" s="67">
        <v>-40717</v>
      </c>
      <c r="S18" s="109">
        <v>-4495</v>
      </c>
      <c r="T18" s="67">
        <v>-3339</v>
      </c>
      <c r="U18" s="67">
        <v>-3279</v>
      </c>
      <c r="V18" s="36">
        <v>7988</v>
      </c>
      <c r="W18" s="67">
        <v>-788</v>
      </c>
      <c r="X18" s="67">
        <v>-339</v>
      </c>
      <c r="Y18" s="67">
        <v>-537</v>
      </c>
      <c r="Z18" s="36">
        <v>-1176</v>
      </c>
      <c r="AA18" s="67">
        <v>-531</v>
      </c>
      <c r="AB18" s="67">
        <v>-21</v>
      </c>
      <c r="AC18" s="67">
        <v>-912</v>
      </c>
      <c r="AD18" s="36">
        <v>-624</v>
      </c>
      <c r="AE18" s="67">
        <v>-628</v>
      </c>
      <c r="AF18" s="67">
        <v>-603</v>
      </c>
      <c r="AG18" s="75">
        <v>-2523</v>
      </c>
      <c r="AH18" s="75">
        <v>-8161</v>
      </c>
      <c r="AI18" s="75">
        <v>-570</v>
      </c>
      <c r="AJ18" s="75">
        <v>-1487</v>
      </c>
      <c r="AK18" s="75">
        <v>-1280</v>
      </c>
      <c r="AL18" s="75">
        <v>-1469</v>
      </c>
      <c r="AM18" s="75">
        <v>-604</v>
      </c>
      <c r="AN18" s="75">
        <v>-443</v>
      </c>
      <c r="AO18" s="75">
        <v>-1310</v>
      </c>
      <c r="AP18" s="75">
        <v>-1496</v>
      </c>
      <c r="AQ18" s="75">
        <v>-3465</v>
      </c>
      <c r="AR18" s="75">
        <v>-956</v>
      </c>
      <c r="AS18" s="75">
        <v>-1280</v>
      </c>
      <c r="AT18" s="75">
        <v>-1609</v>
      </c>
      <c r="AU18" s="75">
        <v>-1002</v>
      </c>
      <c r="AV18" s="75">
        <v>-5350</v>
      </c>
    </row>
    <row r="19" spans="1:48" ht="12.9" customHeight="1">
      <c r="A19" s="74" t="s">
        <v>438</v>
      </c>
      <c r="B19" s="74" t="s">
        <v>439</v>
      </c>
      <c r="C19" s="67">
        <v>-588</v>
      </c>
      <c r="D19" s="67">
        <v>-318</v>
      </c>
      <c r="E19" s="67">
        <v>-668</v>
      </c>
      <c r="F19" s="67">
        <v>252</v>
      </c>
      <c r="G19" s="67">
        <v>-487</v>
      </c>
      <c r="H19" s="67">
        <v>-162</v>
      </c>
      <c r="I19" s="67">
        <v>-312</v>
      </c>
      <c r="J19" s="67">
        <v>-465</v>
      </c>
      <c r="K19" s="67">
        <v>-1238</v>
      </c>
      <c r="L19" s="67">
        <v>-4267</v>
      </c>
      <c r="M19" s="67">
        <v>-5799</v>
      </c>
      <c r="N19" s="67">
        <v>9172</v>
      </c>
      <c r="O19" s="67">
        <v>-617</v>
      </c>
      <c r="P19" s="67">
        <v>-381</v>
      </c>
      <c r="Q19" s="67">
        <v>-418</v>
      </c>
      <c r="R19" s="67">
        <v>-589</v>
      </c>
      <c r="S19" s="109">
        <v>-695</v>
      </c>
      <c r="T19" s="67">
        <v>-474</v>
      </c>
      <c r="U19" s="67">
        <v>-453</v>
      </c>
      <c r="V19" s="36">
        <v>-2321</v>
      </c>
      <c r="W19" s="67">
        <v>-355</v>
      </c>
      <c r="X19" s="67">
        <v>-349</v>
      </c>
      <c r="Y19" s="67">
        <v>-1036</v>
      </c>
      <c r="Z19" s="36">
        <v>-330</v>
      </c>
      <c r="AA19" s="67">
        <v>-481</v>
      </c>
      <c r="AB19" s="67">
        <v>1</v>
      </c>
      <c r="AC19" s="67">
        <v>-290</v>
      </c>
      <c r="AD19" s="36">
        <v>-291</v>
      </c>
      <c r="AE19" s="67">
        <v>-322</v>
      </c>
      <c r="AF19" s="67">
        <v>-314</v>
      </c>
      <c r="AG19" s="75">
        <v>-343</v>
      </c>
      <c r="AH19" s="75">
        <v>-342</v>
      </c>
      <c r="AI19" s="75">
        <v>-300</v>
      </c>
      <c r="AJ19" s="75">
        <v>-299</v>
      </c>
      <c r="AK19" s="75">
        <v>-284</v>
      </c>
      <c r="AL19" s="75">
        <v>-776</v>
      </c>
      <c r="AM19" s="75">
        <v>-404</v>
      </c>
      <c r="AN19" s="75">
        <v>-411</v>
      </c>
      <c r="AO19" s="75">
        <v>-417</v>
      </c>
      <c r="AP19" s="75">
        <v>-408</v>
      </c>
      <c r="AQ19" s="75">
        <v>-454</v>
      </c>
      <c r="AR19" s="75">
        <v>-456</v>
      </c>
      <c r="AS19" s="75">
        <v>-475</v>
      </c>
      <c r="AT19" s="75">
        <v>-395</v>
      </c>
      <c r="AU19" s="75">
        <v>-523</v>
      </c>
      <c r="AV19" s="75">
        <v>-447</v>
      </c>
    </row>
    <row r="20" spans="1:48" ht="12.9" customHeight="1">
      <c r="A20" s="74" t="s">
        <v>457</v>
      </c>
      <c r="B20" s="74" t="s">
        <v>458</v>
      </c>
      <c r="C20" s="67">
        <v>-1948</v>
      </c>
      <c r="D20" s="67">
        <v>-10361</v>
      </c>
      <c r="E20" s="67">
        <v>-1536</v>
      </c>
      <c r="F20" s="67">
        <v>5477</v>
      </c>
      <c r="G20" s="67">
        <v>-1031</v>
      </c>
      <c r="H20" s="67">
        <v>-1624</v>
      </c>
      <c r="I20" s="67">
        <v>-1946</v>
      </c>
      <c r="J20" s="67">
        <v>-2743</v>
      </c>
      <c r="K20" s="67">
        <v>-683</v>
      </c>
      <c r="L20" s="67">
        <v>-460</v>
      </c>
      <c r="M20" s="67">
        <v>-512</v>
      </c>
      <c r="N20" s="67">
        <v>-2800</v>
      </c>
      <c r="O20" s="67">
        <v>-619</v>
      </c>
      <c r="P20" s="67">
        <v>-3635</v>
      </c>
      <c r="Q20" s="67">
        <v>2687</v>
      </c>
      <c r="R20" s="67">
        <v>-4015</v>
      </c>
      <c r="S20" s="109">
        <v>-864</v>
      </c>
      <c r="T20" s="67">
        <v>-1059</v>
      </c>
      <c r="U20" s="67">
        <v>-476</v>
      </c>
      <c r="V20" s="36">
        <v>-605</v>
      </c>
      <c r="W20" s="67">
        <v>-931</v>
      </c>
      <c r="X20" s="67">
        <v>-1784</v>
      </c>
      <c r="Y20" s="67">
        <v>-665</v>
      </c>
      <c r="Z20" s="36">
        <v>-226</v>
      </c>
      <c r="AA20" s="67">
        <v>-559</v>
      </c>
      <c r="AB20" s="67">
        <v>-457</v>
      </c>
      <c r="AC20" s="67">
        <v>-537</v>
      </c>
      <c r="AD20" s="36">
        <v>-442</v>
      </c>
      <c r="AE20" s="67">
        <v>-516</v>
      </c>
      <c r="AF20" s="67">
        <v>-626</v>
      </c>
      <c r="AG20" s="75">
        <v>-478</v>
      </c>
      <c r="AH20" s="75">
        <v>-629</v>
      </c>
      <c r="AI20" s="75">
        <v>-921</v>
      </c>
      <c r="AJ20" s="75">
        <v>-632</v>
      </c>
      <c r="AK20" s="75">
        <v>-547</v>
      </c>
      <c r="AL20" s="75">
        <v>-1620</v>
      </c>
      <c r="AM20" s="75">
        <v>-630</v>
      </c>
      <c r="AN20" s="75">
        <v>-1354</v>
      </c>
      <c r="AO20" s="75">
        <v>-825</v>
      </c>
      <c r="AP20" s="75">
        <v>-547</v>
      </c>
      <c r="AQ20" s="75">
        <v>-1030</v>
      </c>
      <c r="AR20" s="75">
        <v>-773</v>
      </c>
      <c r="AS20" s="75">
        <v>-689</v>
      </c>
      <c r="AT20" s="75">
        <v>-890</v>
      </c>
      <c r="AU20" s="75">
        <v>-1055</v>
      </c>
      <c r="AV20" s="75">
        <v>-1391</v>
      </c>
    </row>
    <row r="21" spans="1:48" ht="12.9" customHeight="1">
      <c r="A21" s="74" t="s">
        <v>459</v>
      </c>
      <c r="B21" s="74" t="s">
        <v>460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46">
        <v>0</v>
      </c>
      <c r="T21" s="46">
        <v>0</v>
      </c>
      <c r="U21" s="46">
        <v>0</v>
      </c>
      <c r="V21" s="36">
        <v>-16094</v>
      </c>
      <c r="W21" s="67">
        <v>-3767</v>
      </c>
      <c r="X21" s="67">
        <v>-3267</v>
      </c>
      <c r="Y21" s="67">
        <v>-1981</v>
      </c>
      <c r="Z21" s="36">
        <v>-7851</v>
      </c>
      <c r="AA21" s="67">
        <v>-1971</v>
      </c>
      <c r="AB21" s="67">
        <v>-2295</v>
      </c>
      <c r="AC21" s="67">
        <v>-2152</v>
      </c>
      <c r="AD21" s="36">
        <v>-2342</v>
      </c>
      <c r="AE21" s="67">
        <v>-1606</v>
      </c>
      <c r="AF21" s="67">
        <v>-4784</v>
      </c>
      <c r="AG21" s="75">
        <v>-4199</v>
      </c>
      <c r="AH21" s="75">
        <v>-2937</v>
      </c>
      <c r="AI21" s="75">
        <v>-4349</v>
      </c>
      <c r="AJ21" s="75">
        <v>-2337</v>
      </c>
      <c r="AK21" s="75">
        <v>-2511</v>
      </c>
      <c r="AL21" s="75">
        <v>-2418</v>
      </c>
      <c r="AM21" s="75">
        <v>-921</v>
      </c>
      <c r="AN21" s="75">
        <v>-1593</v>
      </c>
      <c r="AO21" s="75">
        <v>-1209</v>
      </c>
      <c r="AP21" s="75">
        <v>-1753</v>
      </c>
      <c r="AQ21" s="75">
        <v>-1495</v>
      </c>
      <c r="AR21" s="75">
        <v>-896</v>
      </c>
      <c r="AS21" s="75">
        <v>-1242</v>
      </c>
      <c r="AT21" s="75">
        <v>-392</v>
      </c>
      <c r="AU21" s="75">
        <v>-1127</v>
      </c>
      <c r="AV21" s="75">
        <v>-4928</v>
      </c>
    </row>
    <row r="22" spans="1:48" ht="12.9" customHeight="1">
      <c r="A22" s="74" t="s">
        <v>444</v>
      </c>
      <c r="B22" s="74" t="s">
        <v>445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109">
        <v>0</v>
      </c>
      <c r="T22" s="67">
        <v>0</v>
      </c>
      <c r="U22" s="67">
        <v>0</v>
      </c>
      <c r="V22" s="36">
        <v>0</v>
      </c>
      <c r="W22" s="67">
        <v>-1832</v>
      </c>
      <c r="X22" s="67">
        <v>0</v>
      </c>
      <c r="Y22" s="67">
        <v>0</v>
      </c>
      <c r="Z22" s="36">
        <v>1832</v>
      </c>
      <c r="AA22" s="67">
        <v>-1744</v>
      </c>
      <c r="AB22" s="67">
        <v>1</v>
      </c>
      <c r="AC22" s="67">
        <v>226</v>
      </c>
      <c r="AD22" s="36">
        <v>-1</v>
      </c>
      <c r="AE22" s="67">
        <v>-4</v>
      </c>
      <c r="AF22" s="67">
        <v>0</v>
      </c>
      <c r="AG22" s="75">
        <v>0</v>
      </c>
      <c r="AH22" s="75">
        <v>-194</v>
      </c>
      <c r="AI22" s="75">
        <v>-59</v>
      </c>
      <c r="AJ22" s="75">
        <v>1</v>
      </c>
      <c r="AK22" s="75">
        <v>0</v>
      </c>
      <c r="AL22" s="75">
        <v>0</v>
      </c>
      <c r="AM22" s="75">
        <v>-109</v>
      </c>
      <c r="AN22" s="75">
        <v>0</v>
      </c>
      <c r="AO22" s="75">
        <v>0</v>
      </c>
      <c r="AP22" s="75">
        <v>-40</v>
      </c>
      <c r="AQ22" s="75">
        <v>-2416</v>
      </c>
      <c r="AR22" s="75">
        <v>-2</v>
      </c>
      <c r="AS22" s="75">
        <v>0</v>
      </c>
      <c r="AT22" s="75">
        <v>0</v>
      </c>
      <c r="AU22" s="75">
        <v>0</v>
      </c>
      <c r="AV22" s="75">
        <v>0</v>
      </c>
    </row>
    <row r="23" spans="1:48" ht="12.9" customHeight="1">
      <c r="A23" s="74" t="s">
        <v>448</v>
      </c>
      <c r="B23" s="74" t="s">
        <v>365</v>
      </c>
      <c r="C23" s="67">
        <v>-815</v>
      </c>
      <c r="D23" s="67">
        <v>-6470</v>
      </c>
      <c r="E23" s="67">
        <v>4066</v>
      </c>
      <c r="F23" s="67">
        <v>-4003</v>
      </c>
      <c r="G23" s="67">
        <v>-1193</v>
      </c>
      <c r="H23" s="67">
        <v>-13059</v>
      </c>
      <c r="I23" s="67">
        <v>-3946</v>
      </c>
      <c r="J23" s="67">
        <v>-2916</v>
      </c>
      <c r="K23" s="67">
        <v>-2528</v>
      </c>
      <c r="L23" s="67">
        <v>-2459</v>
      </c>
      <c r="M23" s="67">
        <v>-1546</v>
      </c>
      <c r="N23" s="67">
        <v>-7397</v>
      </c>
      <c r="O23" s="67">
        <v>-5046</v>
      </c>
      <c r="P23" s="67">
        <v>-3703</v>
      </c>
      <c r="Q23" s="67">
        <v>-3472</v>
      </c>
      <c r="R23" s="67">
        <v>-2644</v>
      </c>
      <c r="S23" s="109">
        <v>-2155</v>
      </c>
      <c r="T23" s="67">
        <v>-8824</v>
      </c>
      <c r="U23" s="67">
        <v>4251</v>
      </c>
      <c r="V23" s="36">
        <v>-2421</v>
      </c>
      <c r="W23" s="67">
        <v>-4513</v>
      </c>
      <c r="X23" s="67">
        <v>-7593</v>
      </c>
      <c r="Y23" s="67">
        <v>-2843</v>
      </c>
      <c r="Z23" s="36">
        <v>-2737</v>
      </c>
      <c r="AA23" s="67">
        <v>-1541</v>
      </c>
      <c r="AB23" s="67">
        <v>-4996</v>
      </c>
      <c r="AC23" s="67">
        <v>-3296</v>
      </c>
      <c r="AD23" s="36">
        <v>-13267</v>
      </c>
      <c r="AE23" s="67">
        <v>-4389</v>
      </c>
      <c r="AF23" s="67">
        <v>-3884</v>
      </c>
      <c r="AG23" s="75">
        <v>-9113</v>
      </c>
      <c r="AH23" s="75">
        <v>-10803</v>
      </c>
      <c r="AI23" s="75">
        <v>-6055</v>
      </c>
      <c r="AJ23" s="75">
        <v>-13897</v>
      </c>
      <c r="AK23" s="75">
        <v>-10950</v>
      </c>
      <c r="AL23" s="75">
        <v>-10902</v>
      </c>
      <c r="AM23" s="75">
        <v>-5585</v>
      </c>
      <c r="AN23" s="75">
        <v>-8968</v>
      </c>
      <c r="AO23" s="75">
        <v>-7608</v>
      </c>
      <c r="AP23" s="75">
        <v>-22141</v>
      </c>
      <c r="AQ23" s="75">
        <v>-10371</v>
      </c>
      <c r="AR23" s="75">
        <v>-12438</v>
      </c>
      <c r="AS23" s="75">
        <v>-11330</v>
      </c>
      <c r="AT23" s="75">
        <v>-26221</v>
      </c>
      <c r="AU23" s="75">
        <v>-38386</v>
      </c>
      <c r="AV23" s="75">
        <v>-26532</v>
      </c>
    </row>
    <row r="24" spans="1:48" ht="12.9" customHeight="1">
      <c r="A24" s="72" t="s">
        <v>461</v>
      </c>
      <c r="B24" s="72" t="s">
        <v>462</v>
      </c>
      <c r="C24" s="76">
        <f t="shared" ref="C24:S24" si="14">C3+C14</f>
        <v>13413</v>
      </c>
      <c r="D24" s="76">
        <f t="shared" si="14"/>
        <v>10291</v>
      </c>
      <c r="E24" s="76">
        <f t="shared" si="14"/>
        <v>16378</v>
      </c>
      <c r="F24" s="76">
        <f t="shared" si="14"/>
        <v>11574</v>
      </c>
      <c r="G24" s="76">
        <f t="shared" si="14"/>
        <v>10611</v>
      </c>
      <c r="H24" s="76">
        <f t="shared" si="14"/>
        <v>47</v>
      </c>
      <c r="I24" s="76">
        <f t="shared" si="14"/>
        <v>3303</v>
      </c>
      <c r="J24" s="76">
        <f t="shared" si="14"/>
        <v>47058</v>
      </c>
      <c r="K24" s="76">
        <f t="shared" si="14"/>
        <v>16724</v>
      </c>
      <c r="L24" s="76">
        <f t="shared" si="14"/>
        <v>10989</v>
      </c>
      <c r="M24" s="76">
        <f t="shared" si="14"/>
        <v>5433</v>
      </c>
      <c r="N24" s="76">
        <f t="shared" si="14"/>
        <v>-6665</v>
      </c>
      <c r="O24" s="76">
        <f t="shared" si="14"/>
        <v>28658</v>
      </c>
      <c r="P24" s="76">
        <f t="shared" si="14"/>
        <v>-166</v>
      </c>
      <c r="Q24" s="76">
        <f t="shared" si="14"/>
        <v>-15950</v>
      </c>
      <c r="R24" s="76">
        <f t="shared" si="14"/>
        <v>-27304</v>
      </c>
      <c r="S24" s="76">
        <f t="shared" si="14"/>
        <v>12493</v>
      </c>
      <c r="T24" s="76">
        <f t="shared" ref="T24:Z24" si="15">T3+T14</f>
        <v>3726</v>
      </c>
      <c r="U24" s="76">
        <f t="shared" si="15"/>
        <v>-40524</v>
      </c>
      <c r="V24" s="76">
        <f t="shared" si="15"/>
        <v>-177834</v>
      </c>
      <c r="W24" s="76">
        <f t="shared" si="15"/>
        <v>7421</v>
      </c>
      <c r="X24" s="76">
        <f t="shared" si="15"/>
        <v>-97853</v>
      </c>
      <c r="Y24" s="76">
        <f t="shared" si="15"/>
        <v>10865</v>
      </c>
      <c r="Z24" s="76">
        <f t="shared" si="15"/>
        <v>-23840</v>
      </c>
      <c r="AA24" s="76">
        <f t="shared" ref="AA24:AH24" si="16">AA3+AA14</f>
        <v>24463</v>
      </c>
      <c r="AB24" s="76">
        <f t="shared" si="16"/>
        <v>5923</v>
      </c>
      <c r="AC24" s="76">
        <f t="shared" si="16"/>
        <v>-6531</v>
      </c>
      <c r="AD24" s="76">
        <f t="shared" si="16"/>
        <v>-44690</v>
      </c>
      <c r="AE24" s="76">
        <f t="shared" si="16"/>
        <v>1915</v>
      </c>
      <c r="AF24" s="76">
        <f t="shared" si="16"/>
        <v>9986</v>
      </c>
      <c r="AG24" s="76">
        <f t="shared" si="16"/>
        <v>-2806</v>
      </c>
      <c r="AH24" s="76">
        <f t="shared" si="16"/>
        <v>-18593</v>
      </c>
      <c r="AI24" s="76">
        <f t="shared" ref="AI24:AJ24" si="17">AI3+AI14</f>
        <v>1006</v>
      </c>
      <c r="AJ24" s="76">
        <f t="shared" si="17"/>
        <v>-26842</v>
      </c>
      <c r="AK24" s="76">
        <f t="shared" ref="AK24:AP24" si="18">AK3+AK14</f>
        <v>-32251</v>
      </c>
      <c r="AL24" s="76">
        <f t="shared" si="18"/>
        <v>-15813</v>
      </c>
      <c r="AM24" s="76">
        <f t="shared" si="18"/>
        <v>1077</v>
      </c>
      <c r="AN24" s="76">
        <f t="shared" si="18"/>
        <v>-29810</v>
      </c>
      <c r="AO24" s="76">
        <f t="shared" si="18"/>
        <v>6228</v>
      </c>
      <c r="AP24" s="76">
        <f t="shared" si="18"/>
        <v>-29975</v>
      </c>
      <c r="AQ24" s="76">
        <f t="shared" ref="AQ24:AR24" si="19">AQ3+AQ14</f>
        <v>-12921</v>
      </c>
      <c r="AR24" s="76">
        <f t="shared" si="19"/>
        <v>-21711</v>
      </c>
      <c r="AS24" s="76">
        <f t="shared" ref="AS24:AU24" si="20">AS3+AS14</f>
        <v>-23775</v>
      </c>
      <c r="AT24" s="76">
        <f t="shared" si="20"/>
        <v>-21634</v>
      </c>
      <c r="AU24" s="76">
        <f t="shared" si="20"/>
        <v>-8639</v>
      </c>
      <c r="AV24" s="76">
        <f t="shared" ref="AV24" si="21">AV3+AV14</f>
        <v>-56373</v>
      </c>
    </row>
    <row r="25" spans="1:48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48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7F01-E95D-4C36-A162-6BBCDBA4A435}">
  <sheetPr>
    <tabColor rgb="FFFF9966"/>
  </sheetPr>
  <dimension ref="A1:AW36"/>
  <sheetViews>
    <sheetView zoomScale="110" zoomScaleNormal="110" zoomScaleSheetLayoutView="90" workbookViewId="0">
      <pane xSplit="2" ySplit="2" topLeftCell="AN9" activePane="bottomRight" state="frozen"/>
      <selection pane="topRight" sqref="A1:B1048576"/>
      <selection pane="bottomLeft" sqref="A1:B1048576"/>
      <selection pane="bottomRight" activeCell="AV31" sqref="AV31"/>
    </sheetView>
  </sheetViews>
  <sheetFormatPr defaultColWidth="8.6640625" defaultRowHeight="11.5"/>
  <cols>
    <col min="1" max="2" width="50.6640625" style="2" customWidth="1"/>
    <col min="3" max="20" width="10.6640625" style="2" customWidth="1"/>
    <col min="21" max="21" width="10.6640625" style="9" customWidth="1"/>
    <col min="22" max="34" width="10.6640625" style="2" customWidth="1"/>
    <col min="35" max="37" width="10.6640625" style="108" customWidth="1"/>
    <col min="38" max="16384" width="8.66406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108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8" ht="12.9" customHeight="1" thickBot="1">
      <c r="A2" s="90" t="s">
        <v>288</v>
      </c>
      <c r="B2" s="90" t="s">
        <v>463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48" ht="12.9" customHeight="1">
      <c r="A3" s="94" t="s">
        <v>464</v>
      </c>
      <c r="B3" s="94" t="s">
        <v>465</v>
      </c>
      <c r="C3" s="32">
        <f t="shared" ref="C3:S3" si="0">SUM(C4:C11)</f>
        <v>-146137</v>
      </c>
      <c r="D3" s="32">
        <f t="shared" si="0"/>
        <v>-132392</v>
      </c>
      <c r="E3" s="32">
        <f t="shared" si="0"/>
        <v>-146749</v>
      </c>
      <c r="F3" s="32">
        <f t="shared" si="0"/>
        <v>-129157</v>
      </c>
      <c r="G3" s="32">
        <f t="shared" si="0"/>
        <v>-149621</v>
      </c>
      <c r="H3" s="32">
        <f t="shared" si="0"/>
        <v>-154502</v>
      </c>
      <c r="I3" s="32">
        <f t="shared" si="0"/>
        <v>-150768</v>
      </c>
      <c r="J3" s="32">
        <f t="shared" si="0"/>
        <v>-438177</v>
      </c>
      <c r="K3" s="32">
        <f t="shared" si="0"/>
        <v>-263263</v>
      </c>
      <c r="L3" s="32">
        <f t="shared" si="0"/>
        <v>-291659</v>
      </c>
      <c r="M3" s="32">
        <f t="shared" si="0"/>
        <v>-203310</v>
      </c>
      <c r="N3" s="32">
        <f t="shared" si="0"/>
        <v>-245661</v>
      </c>
      <c r="O3" s="32">
        <f t="shared" si="0"/>
        <v>-239902</v>
      </c>
      <c r="P3" s="32">
        <f t="shared" si="0"/>
        <v>-233995</v>
      </c>
      <c r="Q3" s="32">
        <f t="shared" si="0"/>
        <v>-216744</v>
      </c>
      <c r="R3" s="32">
        <f t="shared" si="0"/>
        <v>-205605</v>
      </c>
      <c r="S3" s="32">
        <f t="shared" si="0"/>
        <v>-224154</v>
      </c>
      <c r="T3" s="32">
        <f>SUM(T4:T11)</f>
        <v>-214896</v>
      </c>
      <c r="U3" s="32">
        <f>SUM(U4:U11)</f>
        <v>-193281</v>
      </c>
      <c r="V3" s="32">
        <v>-149057</v>
      </c>
      <c r="W3" s="32">
        <f>SUM(W4:W11)</f>
        <v>-233928</v>
      </c>
      <c r="X3" s="32">
        <f>SUM(X4:X11)</f>
        <v>-219695</v>
      </c>
      <c r="Y3" s="32">
        <v>-184435</v>
      </c>
      <c r="Z3" s="32">
        <f t="shared" ref="Z3:AE3" si="1">SUM(Z4:Z11)</f>
        <v>-184275</v>
      </c>
      <c r="AA3" s="32">
        <f t="shared" si="1"/>
        <v>-215109</v>
      </c>
      <c r="AB3" s="32">
        <f t="shared" si="1"/>
        <v>-224663</v>
      </c>
      <c r="AC3" s="32">
        <f t="shared" si="1"/>
        <v>-208544</v>
      </c>
      <c r="AD3" s="32">
        <f t="shared" si="1"/>
        <v>-203356</v>
      </c>
      <c r="AE3" s="32">
        <f t="shared" si="1"/>
        <v>-236478</v>
      </c>
      <c r="AF3" s="32">
        <f t="shared" ref="AF3:AG3" si="2">SUM(AF4:AF11)</f>
        <v>-234898</v>
      </c>
      <c r="AG3" s="32">
        <f t="shared" si="2"/>
        <v>-225383</v>
      </c>
      <c r="AH3" s="32">
        <f t="shared" ref="AH3:AI3" si="3">SUM(AH4:AH11)</f>
        <v>-242473</v>
      </c>
      <c r="AI3" s="32">
        <f t="shared" si="3"/>
        <v>-260847</v>
      </c>
      <c r="AJ3" s="32">
        <f t="shared" ref="AJ3:AL3" si="4">SUM(AJ4:AJ11)</f>
        <v>-272696</v>
      </c>
      <c r="AK3" s="32">
        <f t="shared" si="4"/>
        <v>-264025</v>
      </c>
      <c r="AL3" s="32">
        <f t="shared" si="4"/>
        <v>-311600</v>
      </c>
      <c r="AM3" s="32">
        <f t="shared" ref="AM3:AN3" si="5">SUM(AM4:AM11)</f>
        <v>-311719</v>
      </c>
      <c r="AN3" s="32">
        <f t="shared" si="5"/>
        <v>-316169</v>
      </c>
      <c r="AO3" s="32">
        <f t="shared" ref="AO3:AP3" si="6">SUM(AO4:AO11)</f>
        <v>-283152</v>
      </c>
      <c r="AP3" s="32">
        <f t="shared" si="6"/>
        <v>-327378</v>
      </c>
      <c r="AQ3" s="32">
        <f t="shared" ref="AQ3:AR3" si="7">SUM(AQ4:AQ11)</f>
        <v>-335015</v>
      </c>
      <c r="AR3" s="32">
        <f t="shared" si="7"/>
        <v>-314632</v>
      </c>
      <c r="AS3" s="32">
        <f t="shared" ref="AS3:AU3" si="8">SUM(AS4:AS11)</f>
        <v>-311667</v>
      </c>
      <c r="AT3" s="32">
        <f t="shared" si="8"/>
        <v>-302120</v>
      </c>
      <c r="AU3" s="32">
        <f t="shared" si="8"/>
        <v>-337154</v>
      </c>
      <c r="AV3" s="32">
        <f t="shared" ref="AV3" si="9">SUM(AV4:AV11)</f>
        <v>-317399</v>
      </c>
    </row>
    <row r="4" spans="1:48" ht="12.9" customHeight="1">
      <c r="A4" s="95" t="s">
        <v>466</v>
      </c>
      <c r="B4" s="95" t="s">
        <v>467</v>
      </c>
      <c r="C4" s="43">
        <v>-120697</v>
      </c>
      <c r="D4" s="43">
        <v>-105324</v>
      </c>
      <c r="E4" s="43">
        <v>-124727</v>
      </c>
      <c r="F4" s="43">
        <v>-113130</v>
      </c>
      <c r="G4" s="43">
        <v>-124839</v>
      </c>
      <c r="H4" s="43">
        <v>-130225</v>
      </c>
      <c r="I4" s="43">
        <v>-127608</v>
      </c>
      <c r="J4" s="43">
        <v>-160403</v>
      </c>
      <c r="K4" s="43">
        <v>-214900</v>
      </c>
      <c r="L4" s="43">
        <v>-217894</v>
      </c>
      <c r="M4" s="43">
        <v>-180743</v>
      </c>
      <c r="N4" s="43">
        <v>-195745</v>
      </c>
      <c r="O4" s="43">
        <v>-194020</v>
      </c>
      <c r="P4" s="43">
        <v>-187628</v>
      </c>
      <c r="Q4" s="43">
        <v>-178324</v>
      </c>
      <c r="R4" s="43">
        <v>-177943</v>
      </c>
      <c r="S4" s="43">
        <v>-182046</v>
      </c>
      <c r="T4" s="43">
        <v>-176276</v>
      </c>
      <c r="U4" s="43">
        <v>-169913</v>
      </c>
      <c r="V4" s="43">
        <v>-137549</v>
      </c>
      <c r="W4" s="43">
        <v>-190851</v>
      </c>
      <c r="X4" s="43">
        <v>-178883</v>
      </c>
      <c r="Y4" s="43">
        <v>-150542</v>
      </c>
      <c r="Z4" s="43">
        <v>-156511</v>
      </c>
      <c r="AA4" s="43">
        <v>-175176</v>
      </c>
      <c r="AB4" s="43">
        <v>-184225</v>
      </c>
      <c r="AC4" s="43">
        <v>-177631</v>
      </c>
      <c r="AD4" s="43">
        <v>-172484</v>
      </c>
      <c r="AE4" s="43">
        <v>-198344</v>
      </c>
      <c r="AF4" s="43">
        <v>-190687</v>
      </c>
      <c r="AG4" s="43">
        <v>-186858</v>
      </c>
      <c r="AH4" s="43">
        <v>-203648</v>
      </c>
      <c r="AI4" s="43">
        <v>-214017</v>
      </c>
      <c r="AJ4" s="43">
        <v>-224308</v>
      </c>
      <c r="AK4" s="43">
        <v>-217062</v>
      </c>
      <c r="AL4" s="43">
        <v>-260484</v>
      </c>
      <c r="AM4" s="43">
        <v>-252391</v>
      </c>
      <c r="AN4" s="43">
        <v>-261126</v>
      </c>
      <c r="AO4" s="43">
        <v>-229725</v>
      </c>
      <c r="AP4" s="43">
        <v>-267666</v>
      </c>
      <c r="AQ4" s="43">
        <v>-268906</v>
      </c>
      <c r="AR4" s="43">
        <v>-256107</v>
      </c>
      <c r="AS4" s="43">
        <v>-258513</v>
      </c>
      <c r="AT4" s="43">
        <v>-246870</v>
      </c>
      <c r="AU4" s="43">
        <v>-273440</v>
      </c>
      <c r="AV4" s="43">
        <v>-258096</v>
      </c>
    </row>
    <row r="5" spans="1:48" ht="12.9" customHeight="1">
      <c r="A5" s="95" t="s">
        <v>468</v>
      </c>
      <c r="B5" s="95" t="s">
        <v>469</v>
      </c>
      <c r="C5" s="43">
        <v>-23224</v>
      </c>
      <c r="D5" s="43">
        <v>-20854</v>
      </c>
      <c r="E5" s="43">
        <v>-20530</v>
      </c>
      <c r="F5" s="43">
        <v>-15849</v>
      </c>
      <c r="G5" s="43">
        <v>-23279</v>
      </c>
      <c r="H5" s="43">
        <v>-22409</v>
      </c>
      <c r="I5" s="43">
        <v>-21530</v>
      </c>
      <c r="J5" s="43">
        <v>-27285</v>
      </c>
      <c r="K5" s="43">
        <v>-46731</v>
      </c>
      <c r="L5" s="43">
        <v>-51047</v>
      </c>
      <c r="M5" s="43">
        <v>-30131</v>
      </c>
      <c r="N5" s="43">
        <v>-34204</v>
      </c>
      <c r="O5" s="43">
        <v>-41644</v>
      </c>
      <c r="P5" s="43">
        <v>-36002</v>
      </c>
      <c r="Q5" s="43">
        <v>-32527</v>
      </c>
      <c r="R5" s="43">
        <v>-27824</v>
      </c>
      <c r="S5" s="43">
        <v>-38596</v>
      </c>
      <c r="T5" s="43">
        <v>-34313</v>
      </c>
      <c r="U5" s="43">
        <v>-31894</v>
      </c>
      <c r="V5" s="43">
        <v>-20412</v>
      </c>
      <c r="W5" s="43">
        <v>-40384</v>
      </c>
      <c r="X5" s="43">
        <v>-37906</v>
      </c>
      <c r="Y5" s="43">
        <v>-33315</v>
      </c>
      <c r="Z5" s="43">
        <v>-24920</v>
      </c>
      <c r="AA5" s="43">
        <v>-37073</v>
      </c>
      <c r="AB5" s="43">
        <v>-38119</v>
      </c>
      <c r="AC5" s="43">
        <v>-28089</v>
      </c>
      <c r="AD5" s="43">
        <v>-28121</v>
      </c>
      <c r="AE5" s="43">
        <v>-35431</v>
      </c>
      <c r="AF5" s="43">
        <v>-41214</v>
      </c>
      <c r="AG5" s="43">
        <v>-34784</v>
      </c>
      <c r="AH5" s="43">
        <v>-34308</v>
      </c>
      <c r="AI5" s="43">
        <v>-43170</v>
      </c>
      <c r="AJ5" s="43">
        <v>-43449</v>
      </c>
      <c r="AK5" s="43">
        <v>-41973</v>
      </c>
      <c r="AL5" s="43">
        <v>-42808</v>
      </c>
      <c r="AM5" s="43">
        <v>-51700</v>
      </c>
      <c r="AN5" s="43">
        <v>-50853</v>
      </c>
      <c r="AO5" s="43">
        <v>-45233</v>
      </c>
      <c r="AP5" s="43">
        <v>-48704</v>
      </c>
      <c r="AQ5" s="43">
        <v>-56150</v>
      </c>
      <c r="AR5" s="43">
        <v>-52373</v>
      </c>
      <c r="AS5" s="43">
        <v>-50856</v>
      </c>
      <c r="AT5" s="43">
        <v>-44784</v>
      </c>
      <c r="AU5" s="43">
        <v>-56312</v>
      </c>
      <c r="AV5" s="43">
        <v>-52273</v>
      </c>
    </row>
    <row r="6" spans="1:48" ht="12.9" customHeight="1">
      <c r="A6" s="95" t="s">
        <v>470</v>
      </c>
      <c r="B6" s="95" t="s">
        <v>471</v>
      </c>
      <c r="C6" s="43">
        <v>-909</v>
      </c>
      <c r="D6" s="43">
        <v>-845</v>
      </c>
      <c r="E6" s="43">
        <v>-909</v>
      </c>
      <c r="F6" s="43">
        <v>1936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43">
        <v>0</v>
      </c>
      <c r="Z6" s="43">
        <v>0</v>
      </c>
      <c r="AA6" s="43">
        <v>0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0</v>
      </c>
      <c r="AR6" s="43">
        <v>0</v>
      </c>
      <c r="AS6" s="43">
        <v>0</v>
      </c>
      <c r="AT6" s="43">
        <v>0</v>
      </c>
      <c r="AU6" s="43">
        <v>0</v>
      </c>
      <c r="AV6" s="43">
        <v>0</v>
      </c>
    </row>
    <row r="7" spans="1:48" ht="12.9" customHeight="1">
      <c r="A7" s="95" t="s">
        <v>472</v>
      </c>
      <c r="B7" s="95" t="s">
        <v>473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-56378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>
        <v>0</v>
      </c>
    </row>
    <row r="8" spans="1:48" ht="12.9" customHeight="1">
      <c r="A8" s="95" t="s">
        <v>474</v>
      </c>
      <c r="B8" s="95" t="s">
        <v>475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-12075</v>
      </c>
      <c r="K8" s="43">
        <v>0</v>
      </c>
      <c r="L8" s="43">
        <v>-20804</v>
      </c>
      <c r="M8" s="43">
        <v>9295</v>
      </c>
      <c r="N8" s="43">
        <v>-5180</v>
      </c>
      <c r="O8" s="43">
        <v>-2315</v>
      </c>
      <c r="P8" s="43">
        <v>-5658</v>
      </c>
      <c r="Q8" s="43">
        <v>-2998</v>
      </c>
      <c r="R8" s="43">
        <v>10646</v>
      </c>
      <c r="S8" s="43">
        <v>-972</v>
      </c>
      <c r="T8" s="43">
        <v>177</v>
      </c>
      <c r="U8" s="43">
        <v>1055</v>
      </c>
      <c r="V8" s="43">
        <v>4933</v>
      </c>
      <c r="W8" s="43">
        <v>0</v>
      </c>
      <c r="X8" s="43">
        <v>0</v>
      </c>
      <c r="Y8" s="43">
        <v>0</v>
      </c>
      <c r="Z8" s="43">
        <v>180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</row>
    <row r="9" spans="1:48" ht="12.9" customHeight="1">
      <c r="A9" s="95" t="s">
        <v>476</v>
      </c>
      <c r="B9" s="95" t="s">
        <v>477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-14126</v>
      </c>
      <c r="K9" s="43">
        <v>0</v>
      </c>
      <c r="L9" s="43">
        <v>0</v>
      </c>
      <c r="M9" s="43">
        <v>0</v>
      </c>
      <c r="N9" s="43">
        <v>-2759</v>
      </c>
      <c r="O9" s="43">
        <v>0</v>
      </c>
      <c r="P9" s="43">
        <v>0</v>
      </c>
      <c r="Q9" s="43">
        <v>0</v>
      </c>
      <c r="R9" s="43">
        <v>211</v>
      </c>
      <c r="S9" s="43">
        <v>-865</v>
      </c>
      <c r="T9" s="43">
        <v>-601</v>
      </c>
      <c r="U9" s="43">
        <v>9587</v>
      </c>
      <c r="V9" s="43">
        <v>6421</v>
      </c>
      <c r="W9" s="43">
        <v>-354</v>
      </c>
      <c r="X9" s="43">
        <v>-853</v>
      </c>
      <c r="Y9" s="43">
        <v>1948</v>
      </c>
      <c r="Z9" s="43">
        <v>-19</v>
      </c>
      <c r="AA9" s="43">
        <v>-780</v>
      </c>
      <c r="AB9" s="43">
        <v>-295</v>
      </c>
      <c r="AC9" s="43">
        <v>-593</v>
      </c>
      <c r="AD9" s="43">
        <v>-660</v>
      </c>
      <c r="AE9" s="43">
        <v>-667</v>
      </c>
      <c r="AF9" s="43">
        <v>-339</v>
      </c>
      <c r="AG9" s="43">
        <v>-523</v>
      </c>
      <c r="AH9" s="43">
        <v>-876</v>
      </c>
      <c r="AI9" s="43">
        <v>-501</v>
      </c>
      <c r="AJ9" s="43">
        <v>-1508</v>
      </c>
      <c r="AK9" s="43">
        <v>-1081</v>
      </c>
      <c r="AL9" s="43">
        <v>-3399</v>
      </c>
      <c r="AM9" s="43">
        <v>-2783</v>
      </c>
      <c r="AN9" s="43">
        <v>933</v>
      </c>
      <c r="AO9" s="43">
        <v>70</v>
      </c>
      <c r="AP9" s="43">
        <v>-5302</v>
      </c>
      <c r="AQ9" s="43">
        <v>-4150</v>
      </c>
      <c r="AR9" s="43">
        <v>70</v>
      </c>
      <c r="AS9" s="43">
        <v>3649</v>
      </c>
      <c r="AT9" s="43">
        <v>-2442</v>
      </c>
      <c r="AU9" s="43">
        <v>-1225</v>
      </c>
      <c r="AV9" s="43">
        <v>-209</v>
      </c>
    </row>
    <row r="10" spans="1:48" ht="12.9" customHeight="1">
      <c r="A10" s="95" t="s">
        <v>478</v>
      </c>
      <c r="B10" s="95" t="s">
        <v>479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-167000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/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</row>
    <row r="11" spans="1:48" ht="12.9" customHeight="1">
      <c r="A11" s="95" t="s">
        <v>364</v>
      </c>
      <c r="B11" s="95" t="s">
        <v>480</v>
      </c>
      <c r="C11" s="43">
        <v>-1307</v>
      </c>
      <c r="D11" s="43">
        <v>-5369</v>
      </c>
      <c r="E11" s="43">
        <v>-583</v>
      </c>
      <c r="F11" s="43">
        <v>-2114</v>
      </c>
      <c r="G11" s="43">
        <v>-1503</v>
      </c>
      <c r="H11" s="43">
        <v>-1868</v>
      </c>
      <c r="I11" s="43">
        <v>-1630</v>
      </c>
      <c r="J11" s="43">
        <v>-910</v>
      </c>
      <c r="K11" s="43">
        <v>-1632</v>
      </c>
      <c r="L11" s="43">
        <v>-1914</v>
      </c>
      <c r="M11" s="43">
        <v>-1731</v>
      </c>
      <c r="N11" s="43">
        <v>-7773</v>
      </c>
      <c r="O11" s="43">
        <v>-1923</v>
      </c>
      <c r="P11" s="43">
        <v>-4707</v>
      </c>
      <c r="Q11" s="43">
        <v>-2895</v>
      </c>
      <c r="R11" s="43">
        <v>-10695</v>
      </c>
      <c r="S11" s="43">
        <v>-1675</v>
      </c>
      <c r="T11" s="43">
        <v>-3883</v>
      </c>
      <c r="U11" s="43">
        <v>-2116</v>
      </c>
      <c r="V11" s="43">
        <v>-2450</v>
      </c>
      <c r="W11" s="43">
        <v>-2339</v>
      </c>
      <c r="X11" s="43">
        <v>-2053</v>
      </c>
      <c r="Y11" s="43">
        <v>-2526</v>
      </c>
      <c r="Z11" s="43">
        <v>-3005</v>
      </c>
      <c r="AA11" s="43">
        <v>-2080</v>
      </c>
      <c r="AB11" s="43">
        <v>-2024</v>
      </c>
      <c r="AC11" s="43">
        <v>-2231</v>
      </c>
      <c r="AD11" s="43">
        <v>-2091</v>
      </c>
      <c r="AE11" s="43">
        <v>-2036</v>
      </c>
      <c r="AF11" s="43">
        <v>-2658</v>
      </c>
      <c r="AG11" s="43">
        <v>-3218</v>
      </c>
      <c r="AH11" s="43">
        <v>-3641</v>
      </c>
      <c r="AI11" s="43">
        <v>-3159</v>
      </c>
      <c r="AJ11" s="43">
        <v>-3431</v>
      </c>
      <c r="AK11" s="43">
        <v>-3909</v>
      </c>
      <c r="AL11" s="43">
        <v>-4909</v>
      </c>
      <c r="AM11" s="43">
        <v>-4845</v>
      </c>
      <c r="AN11" s="43">
        <v>-5123</v>
      </c>
      <c r="AO11" s="43">
        <v>-8264</v>
      </c>
      <c r="AP11" s="43">
        <v>-5706</v>
      </c>
      <c r="AQ11" s="43">
        <v>-5809</v>
      </c>
      <c r="AR11" s="43">
        <v>-6222</v>
      </c>
      <c r="AS11" s="43">
        <v>-5947</v>
      </c>
      <c r="AT11" s="43">
        <v>-8024</v>
      </c>
      <c r="AU11" s="43">
        <v>-6177</v>
      </c>
      <c r="AV11" s="43">
        <v>-6821</v>
      </c>
    </row>
    <row r="12" spans="1:48" ht="12.9" customHeight="1">
      <c r="A12" s="94" t="s">
        <v>481</v>
      </c>
      <c r="B12" s="94" t="s">
        <v>482</v>
      </c>
      <c r="C12" s="32">
        <f t="shared" ref="C12:S12" si="10">SUM(C13:C25)</f>
        <v>-90595</v>
      </c>
      <c r="D12" s="32">
        <f t="shared" si="10"/>
        <v>-108504</v>
      </c>
      <c r="E12" s="32">
        <f t="shared" si="10"/>
        <v>-90502</v>
      </c>
      <c r="F12" s="32">
        <f t="shared" si="10"/>
        <v>-171210</v>
      </c>
      <c r="G12" s="32">
        <f t="shared" si="10"/>
        <v>-99192</v>
      </c>
      <c r="H12" s="32">
        <f t="shared" si="10"/>
        <v>-108369</v>
      </c>
      <c r="I12" s="32">
        <f t="shared" si="10"/>
        <v>-120837</v>
      </c>
      <c r="J12" s="32">
        <f t="shared" si="10"/>
        <v>-232246</v>
      </c>
      <c r="K12" s="32">
        <f t="shared" si="10"/>
        <v>-188245</v>
      </c>
      <c r="L12" s="32">
        <f t="shared" si="10"/>
        <v>-166474</v>
      </c>
      <c r="M12" s="32">
        <f t="shared" si="10"/>
        <v>-137699</v>
      </c>
      <c r="N12" s="32">
        <f t="shared" si="10"/>
        <v>-168699</v>
      </c>
      <c r="O12" s="32">
        <f t="shared" si="10"/>
        <v>-171117</v>
      </c>
      <c r="P12" s="32">
        <f t="shared" si="10"/>
        <v>-151659</v>
      </c>
      <c r="Q12" s="32">
        <f t="shared" si="10"/>
        <v>-141007</v>
      </c>
      <c r="R12" s="32">
        <f t="shared" si="10"/>
        <v>-145921</v>
      </c>
      <c r="S12" s="32">
        <f t="shared" si="10"/>
        <v>-225345</v>
      </c>
      <c r="T12" s="32">
        <f>SUM(T13:T25)</f>
        <v>-110669</v>
      </c>
      <c r="U12" s="32">
        <f>SUM(U13:U25)</f>
        <v>-110285</v>
      </c>
      <c r="V12" s="32">
        <v>-130689</v>
      </c>
      <c r="W12" s="32">
        <f t="shared" ref="W12:AC12" si="11">SUM(W13:W25)</f>
        <v>-180707</v>
      </c>
      <c r="X12" s="32">
        <f t="shared" si="11"/>
        <v>-109959</v>
      </c>
      <c r="Y12" s="32">
        <f t="shared" si="11"/>
        <v>-107977</v>
      </c>
      <c r="Z12" s="32">
        <f t="shared" si="11"/>
        <v>-130708</v>
      </c>
      <c r="AA12" s="32">
        <f t="shared" si="11"/>
        <v>-140775</v>
      </c>
      <c r="AB12" s="32">
        <f t="shared" si="11"/>
        <v>-90895</v>
      </c>
      <c r="AC12" s="32">
        <f t="shared" si="11"/>
        <v>-117690</v>
      </c>
      <c r="AD12" s="32">
        <f>SUM(AD13:AD25)</f>
        <v>-117249</v>
      </c>
      <c r="AE12" s="32">
        <f t="shared" ref="AE12" si="12">SUM(AE13:AE25)</f>
        <v>-192372</v>
      </c>
      <c r="AF12" s="32">
        <f t="shared" ref="AF12:AK12" si="13">SUM(AF13:AF25)</f>
        <v>-290483</v>
      </c>
      <c r="AG12" s="32">
        <f t="shared" si="13"/>
        <v>-163989</v>
      </c>
      <c r="AH12" s="32">
        <f t="shared" si="13"/>
        <v>-141017</v>
      </c>
      <c r="AI12" s="32">
        <f t="shared" si="13"/>
        <v>-172342</v>
      </c>
      <c r="AJ12" s="32">
        <f t="shared" si="13"/>
        <v>-114853</v>
      </c>
      <c r="AK12" s="32">
        <f t="shared" si="13"/>
        <v>-115515</v>
      </c>
      <c r="AL12" s="32">
        <f t="shared" ref="AL12:AM12" si="14">SUM(AL13:AL25)</f>
        <v>-164667</v>
      </c>
      <c r="AM12" s="32">
        <f t="shared" si="14"/>
        <v>-161790</v>
      </c>
      <c r="AN12" s="32">
        <f t="shared" ref="AN12:AO12" si="15">SUM(AN13:AN25)</f>
        <v>-129173</v>
      </c>
      <c r="AO12" s="32">
        <f t="shared" si="15"/>
        <v>-117907</v>
      </c>
      <c r="AP12" s="32">
        <f t="shared" ref="AP12:AQ12" si="16">SUM(AP13:AP25)</f>
        <v>-168665</v>
      </c>
      <c r="AQ12" s="32">
        <f t="shared" si="16"/>
        <v>-211157</v>
      </c>
      <c r="AR12" s="32">
        <f t="shared" ref="AR12:AS12" si="17">SUM(AR13:AR25)</f>
        <v>-162160</v>
      </c>
      <c r="AS12" s="32">
        <f t="shared" si="17"/>
        <v>-181335</v>
      </c>
      <c r="AT12" s="32">
        <f t="shared" ref="AT12:AU12" si="18">SUM(AT13:AT25)</f>
        <v>-187336</v>
      </c>
      <c r="AU12" s="32">
        <f t="shared" si="18"/>
        <v>-223111</v>
      </c>
      <c r="AV12" s="32">
        <f t="shared" ref="AV12" si="19">SUM(AV13:AV25)</f>
        <v>-162647</v>
      </c>
    </row>
    <row r="13" spans="1:48" ht="12.9" customHeight="1">
      <c r="A13" s="95" t="s">
        <v>483</v>
      </c>
      <c r="B13" s="95" t="s">
        <v>484</v>
      </c>
      <c r="C13" s="43">
        <v>-37282</v>
      </c>
      <c r="D13" s="43">
        <v>-35716</v>
      </c>
      <c r="E13" s="43">
        <v>-32142</v>
      </c>
      <c r="F13" s="43">
        <v>-35492</v>
      </c>
      <c r="G13" s="43">
        <v>-34345</v>
      </c>
      <c r="H13" s="43">
        <v>-29760</v>
      </c>
      <c r="I13" s="43">
        <v>-34622</v>
      </c>
      <c r="J13" s="43">
        <v>-48664</v>
      </c>
      <c r="K13" s="43">
        <v>-54218</v>
      </c>
      <c r="L13" s="43">
        <v>-23703</v>
      </c>
      <c r="M13" s="43">
        <v>-42868</v>
      </c>
      <c r="N13" s="43">
        <v>-39658</v>
      </c>
      <c r="O13" s="43">
        <v>-37739</v>
      </c>
      <c r="P13" s="43">
        <v>-37229</v>
      </c>
      <c r="Q13" s="43">
        <v>-34281</v>
      </c>
      <c r="R13" s="43">
        <v>-30488</v>
      </c>
      <c r="S13" s="43">
        <v>-16661</v>
      </c>
      <c r="T13" s="43">
        <v>-15832</v>
      </c>
      <c r="U13" s="43">
        <v>-12448</v>
      </c>
      <c r="V13" s="43">
        <v>-13838</v>
      </c>
      <c r="W13" s="43">
        <v>-14552</v>
      </c>
      <c r="X13" s="43">
        <v>-15713</v>
      </c>
      <c r="Y13" s="43">
        <v>-15158</v>
      </c>
      <c r="Z13" s="43">
        <v>-17255</v>
      </c>
      <c r="AA13" s="43">
        <v>-16787</v>
      </c>
      <c r="AB13" s="43">
        <v>-13781</v>
      </c>
      <c r="AC13" s="43">
        <v>-14479</v>
      </c>
      <c r="AD13" s="43">
        <v>-15036</v>
      </c>
      <c r="AE13" s="43">
        <v>-17936</v>
      </c>
      <c r="AF13" s="43">
        <v>-18486</v>
      </c>
      <c r="AG13" s="43">
        <v>-14050</v>
      </c>
      <c r="AH13" s="43">
        <v>-15473</v>
      </c>
      <c r="AI13" s="43">
        <v>-27637</v>
      </c>
      <c r="AJ13" s="43">
        <v>-25535</v>
      </c>
      <c r="AK13" s="43">
        <v>-23862</v>
      </c>
      <c r="AL13" s="43">
        <v>-31417</v>
      </c>
      <c r="AM13" s="43">
        <v>-22137</v>
      </c>
      <c r="AN13" s="43">
        <v>-16757</v>
      </c>
      <c r="AO13" s="43">
        <v>-24167</v>
      </c>
      <c r="AP13" s="43">
        <v>-23643</v>
      </c>
      <c r="AQ13" s="43">
        <v>-20982</v>
      </c>
      <c r="AR13" s="43">
        <v>-22300</v>
      </c>
      <c r="AS13" s="43">
        <v>-27090</v>
      </c>
      <c r="AT13" s="43">
        <v>-24292</v>
      </c>
      <c r="AU13" s="43">
        <v>-18573</v>
      </c>
      <c r="AV13" s="43">
        <v>-19322</v>
      </c>
    </row>
    <row r="14" spans="1:48" ht="12.9" customHeight="1">
      <c r="A14" s="95" t="s">
        <v>485</v>
      </c>
      <c r="B14" s="95" t="s">
        <v>486</v>
      </c>
      <c r="C14" s="43">
        <v>-14488</v>
      </c>
      <c r="D14" s="43">
        <v>-15187</v>
      </c>
      <c r="E14" s="43">
        <v>-15235</v>
      </c>
      <c r="F14" s="43">
        <v>-72210</v>
      </c>
      <c r="G14" s="43">
        <v>-18908</v>
      </c>
      <c r="H14" s="43">
        <v>-18394</v>
      </c>
      <c r="I14" s="43">
        <v>-19098</v>
      </c>
      <c r="J14" s="43">
        <v>-30164</v>
      </c>
      <c r="K14" s="43">
        <v>-34057</v>
      </c>
      <c r="L14" s="43">
        <v>-18462</v>
      </c>
      <c r="M14" s="43">
        <v>-11218</v>
      </c>
      <c r="N14" s="43">
        <v>-11692</v>
      </c>
      <c r="O14" s="43">
        <v>-54675</v>
      </c>
      <c r="P14" s="43">
        <v>-17041</v>
      </c>
      <c r="Q14" s="43">
        <v>-17093</v>
      </c>
      <c r="R14" s="43">
        <v>-17446</v>
      </c>
      <c r="S14" s="43">
        <v>-121732</v>
      </c>
      <c r="T14" s="43">
        <v>-11594</v>
      </c>
      <c r="U14" s="43">
        <v>-11533</v>
      </c>
      <c r="V14" s="43">
        <v>-11730</v>
      </c>
      <c r="W14" s="43">
        <v>-88599</v>
      </c>
      <c r="X14" s="43">
        <v>-24064</v>
      </c>
      <c r="Y14" s="43">
        <v>-23724</v>
      </c>
      <c r="Z14" s="43">
        <v>-23455</v>
      </c>
      <c r="AA14" s="43">
        <v>-62868</v>
      </c>
      <c r="AB14" s="43">
        <v>-14708</v>
      </c>
      <c r="AC14" s="43">
        <v>-14331</v>
      </c>
      <c r="AD14" s="43">
        <v>-14360</v>
      </c>
      <c r="AE14" s="43">
        <v>-96955</v>
      </c>
      <c r="AF14" s="43">
        <v>0</v>
      </c>
      <c r="AG14" s="43">
        <v>0</v>
      </c>
      <c r="AH14" s="43">
        <v>-659</v>
      </c>
      <c r="AI14" s="43">
        <v>-57500</v>
      </c>
      <c r="AJ14" s="43">
        <v>-1372</v>
      </c>
      <c r="AK14" s="43">
        <v>0</v>
      </c>
      <c r="AL14" s="43">
        <v>0</v>
      </c>
      <c r="AM14" s="43">
        <v>-40644</v>
      </c>
      <c r="AN14" s="43">
        <v>0</v>
      </c>
      <c r="AO14" s="43">
        <v>0</v>
      </c>
      <c r="AP14" s="43">
        <v>0</v>
      </c>
      <c r="AQ14" s="43">
        <v>-74636</v>
      </c>
      <c r="AR14" s="43">
        <v>-11002</v>
      </c>
      <c r="AS14" s="43">
        <v>-10874</v>
      </c>
      <c r="AT14" s="43">
        <v>-10930</v>
      </c>
      <c r="AU14" s="43">
        <v>-86796</v>
      </c>
      <c r="AV14" s="43">
        <v>0</v>
      </c>
    </row>
    <row r="15" spans="1:48" ht="12.9" customHeight="1">
      <c r="A15" s="95" t="s">
        <v>487</v>
      </c>
      <c r="B15" s="95" t="s">
        <v>488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-195486</v>
      </c>
      <c r="AG15" s="43">
        <v>-18608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</row>
    <row r="16" spans="1:48" ht="12.9" customHeight="1">
      <c r="A16" s="95" t="s">
        <v>489</v>
      </c>
      <c r="B16" s="95" t="s">
        <v>490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>
        <v>-53479</v>
      </c>
      <c r="AH16" s="43">
        <v>-8389</v>
      </c>
      <c r="AI16" s="43">
        <v>0</v>
      </c>
      <c r="AJ16" s="43">
        <v>0</v>
      </c>
      <c r="AK16" s="43">
        <v>0</v>
      </c>
      <c r="AL16" s="43"/>
      <c r="AM16" s="43"/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</row>
    <row r="17" spans="1:49" ht="12.9" customHeight="1">
      <c r="A17" s="95" t="s">
        <v>491</v>
      </c>
      <c r="B17" s="95" t="s">
        <v>492</v>
      </c>
      <c r="C17" s="43">
        <v>-9141</v>
      </c>
      <c r="D17" s="43">
        <v>-11924</v>
      </c>
      <c r="E17" s="43">
        <v>-10647</v>
      </c>
      <c r="F17" s="43">
        <v>-14193</v>
      </c>
      <c r="G17" s="43">
        <v>-12932</v>
      </c>
      <c r="H17" s="43">
        <v>-11537</v>
      </c>
      <c r="I17" s="43">
        <v>-11518</v>
      </c>
      <c r="J17" s="43">
        <v>-32225</v>
      </c>
      <c r="K17" s="43">
        <v>-44284</v>
      </c>
      <c r="L17" s="43">
        <v>-48050</v>
      </c>
      <c r="M17" s="43">
        <v>-31708</v>
      </c>
      <c r="N17" s="43">
        <v>-32725</v>
      </c>
      <c r="O17" s="43">
        <v>-22904</v>
      </c>
      <c r="P17" s="43">
        <v>-24788</v>
      </c>
      <c r="Q17" s="43">
        <v>-24749</v>
      </c>
      <c r="R17" s="43">
        <v>-26945</v>
      </c>
      <c r="S17" s="43">
        <v>-22610</v>
      </c>
      <c r="T17" s="43">
        <v>-26420</v>
      </c>
      <c r="U17" s="43">
        <v>-30743</v>
      </c>
      <c r="V17" s="43">
        <v>-32412</v>
      </c>
      <c r="W17" s="43">
        <v>-24549</v>
      </c>
      <c r="X17" s="43">
        <v>-25458</v>
      </c>
      <c r="Y17" s="43">
        <v>-30301</v>
      </c>
      <c r="Z17" s="43">
        <v>-38086</v>
      </c>
      <c r="AA17" s="43">
        <v>-29840</v>
      </c>
      <c r="AB17" s="43">
        <v>-31234</v>
      </c>
      <c r="AC17" s="43">
        <v>-32619</v>
      </c>
      <c r="AD17" s="43">
        <v>-32508</v>
      </c>
      <c r="AE17" s="43">
        <v>-32083</v>
      </c>
      <c r="AF17" s="43">
        <v>-34199</v>
      </c>
      <c r="AG17" s="43">
        <v>-36176</v>
      </c>
      <c r="AH17" s="43">
        <v>-38464</v>
      </c>
      <c r="AI17" s="43">
        <v>-36321</v>
      </c>
      <c r="AJ17" s="43">
        <v>-40649</v>
      </c>
      <c r="AK17" s="43">
        <v>-38042</v>
      </c>
      <c r="AL17" s="43">
        <v>-48192</v>
      </c>
      <c r="AM17" s="43">
        <v>-42822</v>
      </c>
      <c r="AN17" s="43">
        <v>-47196</v>
      </c>
      <c r="AO17" s="43">
        <v>-46313</v>
      </c>
      <c r="AP17" s="43">
        <v>-54896</v>
      </c>
      <c r="AQ17" s="43">
        <v>-51571</v>
      </c>
      <c r="AR17" s="43">
        <v>-57381</v>
      </c>
      <c r="AS17" s="43">
        <v>-61027</v>
      </c>
      <c r="AT17" s="43">
        <v>-66730</v>
      </c>
      <c r="AU17" s="43">
        <v>-54046</v>
      </c>
      <c r="AV17" s="43">
        <v>-58258</v>
      </c>
    </row>
    <row r="18" spans="1:49" ht="12.9" customHeight="1">
      <c r="A18" s="95" t="s">
        <v>493</v>
      </c>
      <c r="B18" s="95" t="s">
        <v>494</v>
      </c>
      <c r="C18" s="43">
        <v>-7939</v>
      </c>
      <c r="D18" s="43">
        <v>-17462</v>
      </c>
      <c r="E18" s="43">
        <v>-11233</v>
      </c>
      <c r="F18" s="43">
        <v>-15883</v>
      </c>
      <c r="G18" s="43">
        <v>-9162</v>
      </c>
      <c r="H18" s="43">
        <v>-12426</v>
      </c>
      <c r="I18" s="43">
        <v>-14723</v>
      </c>
      <c r="J18" s="43">
        <v>-20807</v>
      </c>
      <c r="K18" s="43">
        <v>-9415</v>
      </c>
      <c r="L18" s="43">
        <v>-17188</v>
      </c>
      <c r="M18" s="43">
        <v>-16227</v>
      </c>
      <c r="N18" s="43">
        <v>-27529</v>
      </c>
      <c r="O18" s="43">
        <v>-19122</v>
      </c>
      <c r="P18" s="43">
        <v>-22124</v>
      </c>
      <c r="Q18" s="43">
        <v>-15105</v>
      </c>
      <c r="R18" s="43">
        <v>-22343</v>
      </c>
      <c r="S18" s="43">
        <v>-20602</v>
      </c>
      <c r="T18" s="43">
        <v>-18878</v>
      </c>
      <c r="U18" s="43">
        <v>-18404</v>
      </c>
      <c r="V18" s="43">
        <v>-21394</v>
      </c>
      <c r="W18" s="43">
        <v>-11741</v>
      </c>
      <c r="X18" s="43">
        <v>-16028</v>
      </c>
      <c r="Y18" s="43">
        <v>-8111</v>
      </c>
      <c r="Z18" s="43">
        <v>-15934</v>
      </c>
      <c r="AA18" s="43">
        <v>-4312</v>
      </c>
      <c r="AB18" s="43">
        <v>-9645</v>
      </c>
      <c r="AC18" s="43">
        <v>-14177</v>
      </c>
      <c r="AD18" s="43">
        <v>-24654</v>
      </c>
      <c r="AE18" s="43">
        <v>-10987</v>
      </c>
      <c r="AF18" s="43">
        <v>-18524</v>
      </c>
      <c r="AG18" s="43">
        <v>-9876</v>
      </c>
      <c r="AH18" s="43">
        <v>-23885</v>
      </c>
      <c r="AI18" s="43">
        <v>-14252</v>
      </c>
      <c r="AJ18" s="43">
        <v>-16493</v>
      </c>
      <c r="AK18" s="43">
        <v>-20258</v>
      </c>
      <c r="AL18" s="43">
        <v>-30404</v>
      </c>
      <c r="AM18" s="43">
        <v>-15294</v>
      </c>
      <c r="AN18" s="43">
        <v>-25232</v>
      </c>
      <c r="AO18" s="43">
        <v>-16237</v>
      </c>
      <c r="AP18" s="43">
        <v>-35970</v>
      </c>
      <c r="AQ18" s="43">
        <v>-16732</v>
      </c>
      <c r="AR18" s="43">
        <v>-30548</v>
      </c>
      <c r="AS18" s="43">
        <v>-34969</v>
      </c>
      <c r="AT18" s="43">
        <v>-27395</v>
      </c>
      <c r="AU18" s="43">
        <v>-22595</v>
      </c>
      <c r="AV18" s="43">
        <v>-28501</v>
      </c>
    </row>
    <row r="19" spans="1:49" ht="12.9" customHeight="1">
      <c r="A19" s="95" t="s">
        <v>495</v>
      </c>
      <c r="B19" s="95" t="s">
        <v>496</v>
      </c>
      <c r="C19" s="43">
        <v>-3923</v>
      </c>
      <c r="D19" s="43">
        <v>-6331</v>
      </c>
      <c r="E19" s="43">
        <v>-4937</v>
      </c>
      <c r="F19" s="43">
        <v>-5020</v>
      </c>
      <c r="G19" s="43">
        <v>-4598</v>
      </c>
      <c r="H19" s="43">
        <v>-15223</v>
      </c>
      <c r="I19" s="43">
        <v>-10651</v>
      </c>
      <c r="J19" s="43">
        <v>-15021</v>
      </c>
      <c r="K19" s="43">
        <v>-13337</v>
      </c>
      <c r="L19" s="43">
        <v>-14022</v>
      </c>
      <c r="M19" s="43">
        <v>-4326</v>
      </c>
      <c r="N19" s="43">
        <v>-14541</v>
      </c>
      <c r="O19" s="43">
        <v>-8587</v>
      </c>
      <c r="P19" s="43">
        <v>-6728</v>
      </c>
      <c r="Q19" s="43">
        <v>-4354</v>
      </c>
      <c r="R19" s="43">
        <v>-8412</v>
      </c>
      <c r="S19" s="43">
        <v>-9794</v>
      </c>
      <c r="T19" s="43">
        <v>-6203</v>
      </c>
      <c r="U19" s="43">
        <v>-5343</v>
      </c>
      <c r="V19" s="43">
        <v>-8697</v>
      </c>
      <c r="W19" s="43">
        <v>-6044</v>
      </c>
      <c r="X19" s="43">
        <v>-5628</v>
      </c>
      <c r="Y19" s="43">
        <v>-2661</v>
      </c>
      <c r="Z19" s="43">
        <v>-7784</v>
      </c>
      <c r="AA19" s="43">
        <v>-2017</v>
      </c>
      <c r="AB19" s="43">
        <v>-3661</v>
      </c>
      <c r="AC19" s="43">
        <v>-5352</v>
      </c>
      <c r="AD19" s="43">
        <v>-7668</v>
      </c>
      <c r="AE19" s="43">
        <v>-3368</v>
      </c>
      <c r="AF19" s="43">
        <v>-3446</v>
      </c>
      <c r="AG19" s="43">
        <v>-5203</v>
      </c>
      <c r="AH19" s="43">
        <v>-6357</v>
      </c>
      <c r="AI19" s="43">
        <v>-3058</v>
      </c>
      <c r="AJ19" s="43">
        <v>-4611</v>
      </c>
      <c r="AK19" s="43">
        <v>-3200</v>
      </c>
      <c r="AL19" s="43">
        <v>-15628</v>
      </c>
      <c r="AM19" s="43">
        <v>-5035</v>
      </c>
      <c r="AN19" s="43">
        <v>-5269</v>
      </c>
      <c r="AO19" s="43">
        <v>-5692</v>
      </c>
      <c r="AP19" s="43">
        <v>-12342</v>
      </c>
      <c r="AQ19" s="43">
        <v>-8164</v>
      </c>
      <c r="AR19" s="43">
        <v>-8487</v>
      </c>
      <c r="AS19" s="43">
        <v>-11821</v>
      </c>
      <c r="AT19" s="43">
        <v>-17007</v>
      </c>
      <c r="AU19" s="43">
        <v>-5734</v>
      </c>
      <c r="AV19" s="43">
        <v>-18337</v>
      </c>
    </row>
    <row r="20" spans="1:49" ht="12.9" customHeight="1">
      <c r="A20" s="95" t="s">
        <v>497</v>
      </c>
      <c r="B20" s="95" t="s">
        <v>498</v>
      </c>
      <c r="C20" s="43">
        <v>-7819</v>
      </c>
      <c r="D20" s="43">
        <v>-5197</v>
      </c>
      <c r="E20" s="43">
        <v>-6380</v>
      </c>
      <c r="F20" s="43">
        <v>-7292</v>
      </c>
      <c r="G20" s="43">
        <v>-6918</v>
      </c>
      <c r="H20" s="43">
        <v>-5722</v>
      </c>
      <c r="I20" s="43">
        <v>-12179</v>
      </c>
      <c r="J20" s="43">
        <v>-20593</v>
      </c>
      <c r="K20" s="43">
        <v>-13221</v>
      </c>
      <c r="L20" s="43">
        <v>-10783</v>
      </c>
      <c r="M20" s="43">
        <v>-7082</v>
      </c>
      <c r="N20" s="43">
        <v>-10845</v>
      </c>
      <c r="O20" s="43">
        <v>-6529</v>
      </c>
      <c r="P20" s="43">
        <v>-10437</v>
      </c>
      <c r="Q20" s="43">
        <v>-12596</v>
      </c>
      <c r="R20" s="43">
        <v>-10232</v>
      </c>
      <c r="S20" s="43">
        <v>-6756</v>
      </c>
      <c r="T20" s="43">
        <v>-9525</v>
      </c>
      <c r="U20" s="43">
        <v>-7151</v>
      </c>
      <c r="V20" s="43">
        <v>-10137</v>
      </c>
      <c r="W20" s="43">
        <v>-7922</v>
      </c>
      <c r="X20" s="43">
        <v>-6227</v>
      </c>
      <c r="Y20" s="43">
        <v>-6628</v>
      </c>
      <c r="Z20" s="43">
        <v>-6192</v>
      </c>
      <c r="AA20" s="43">
        <v>-5393</v>
      </c>
      <c r="AB20" s="43">
        <v>-7142</v>
      </c>
      <c r="AC20" s="43">
        <v>-7946</v>
      </c>
      <c r="AD20" s="43">
        <v>-4895</v>
      </c>
      <c r="AE20" s="43">
        <v>-6585</v>
      </c>
      <c r="AF20" s="43">
        <v>-6538</v>
      </c>
      <c r="AG20" s="43">
        <v>-6711</v>
      </c>
      <c r="AH20" s="43">
        <v>-7795</v>
      </c>
      <c r="AI20" s="43">
        <v>-7534</v>
      </c>
      <c r="AJ20" s="43">
        <v>-7198</v>
      </c>
      <c r="AK20" s="43">
        <v>-10249</v>
      </c>
      <c r="AL20" s="43">
        <v>-7653</v>
      </c>
      <c r="AM20" s="43">
        <v>-7751</v>
      </c>
      <c r="AN20" s="43">
        <v>-8854</v>
      </c>
      <c r="AO20" s="43">
        <v>-9267</v>
      </c>
      <c r="AP20" s="43">
        <v>-10365</v>
      </c>
      <c r="AQ20" s="43">
        <v>-8040</v>
      </c>
      <c r="AR20" s="43">
        <v>-9901</v>
      </c>
      <c r="AS20" s="43">
        <v>-9427</v>
      </c>
      <c r="AT20" s="43">
        <v>-12059</v>
      </c>
      <c r="AU20" s="43">
        <v>-7753</v>
      </c>
      <c r="AV20" s="43">
        <v>-11732</v>
      </c>
    </row>
    <row r="21" spans="1:49" ht="12.9" customHeight="1">
      <c r="A21" s="95" t="s">
        <v>499</v>
      </c>
      <c r="B21" s="95" t="s">
        <v>500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-32668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/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</row>
    <row r="22" spans="1:49" ht="12.9" customHeight="1">
      <c r="A22" s="95" t="s">
        <v>501</v>
      </c>
      <c r="B22" s="95" t="s">
        <v>502</v>
      </c>
      <c r="C22" s="43">
        <v>-2170</v>
      </c>
      <c r="D22" s="43">
        <v>-2600</v>
      </c>
      <c r="E22" s="43">
        <v>-3432</v>
      </c>
      <c r="F22" s="43">
        <v>-5701</v>
      </c>
      <c r="G22" s="43">
        <v>-5250</v>
      </c>
      <c r="H22" s="43">
        <v>-5186</v>
      </c>
      <c r="I22" s="43">
        <v>-3818</v>
      </c>
      <c r="J22" s="43">
        <v>-8518</v>
      </c>
      <c r="K22" s="43">
        <v>-3290</v>
      </c>
      <c r="L22" s="43">
        <v>-7993</v>
      </c>
      <c r="M22" s="43">
        <v>-3650</v>
      </c>
      <c r="N22" s="43">
        <v>-11778</v>
      </c>
      <c r="O22" s="43">
        <v>-5601</v>
      </c>
      <c r="P22" s="43">
        <v>-6716</v>
      </c>
      <c r="Q22" s="43">
        <v>-1520</v>
      </c>
      <c r="R22" s="43">
        <v>-13598</v>
      </c>
      <c r="S22" s="43">
        <v>-4223</v>
      </c>
      <c r="T22" s="43">
        <v>-1831</v>
      </c>
      <c r="U22" s="43">
        <v>-3062</v>
      </c>
      <c r="V22" s="43">
        <v>-7142</v>
      </c>
      <c r="W22" s="43">
        <v>-2407</v>
      </c>
      <c r="X22" s="43">
        <v>-1023</v>
      </c>
      <c r="Y22" s="43">
        <v>-1100</v>
      </c>
      <c r="Z22" s="43">
        <v>-1674</v>
      </c>
      <c r="AA22" s="43">
        <v>-834</v>
      </c>
      <c r="AB22" s="43">
        <v>-828</v>
      </c>
      <c r="AC22" s="43">
        <v>-1093</v>
      </c>
      <c r="AD22" s="43">
        <v>-2920</v>
      </c>
      <c r="AE22" s="43">
        <v>-314</v>
      </c>
      <c r="AF22" s="43">
        <v>-2496</v>
      </c>
      <c r="AG22" s="43">
        <v>-1787</v>
      </c>
      <c r="AH22" s="43">
        <v>-9775</v>
      </c>
      <c r="AI22" s="43">
        <v>-3791</v>
      </c>
      <c r="AJ22" s="43">
        <v>-2853</v>
      </c>
      <c r="AK22" s="43">
        <v>-2487</v>
      </c>
      <c r="AL22" s="43">
        <v>-8376</v>
      </c>
      <c r="AM22" s="43">
        <v>-2134</v>
      </c>
      <c r="AN22" s="43">
        <v>-3607</v>
      </c>
      <c r="AO22" s="43">
        <v>-1739</v>
      </c>
      <c r="AP22" s="43">
        <v>-7268</v>
      </c>
      <c r="AQ22" s="43">
        <v>-3386</v>
      </c>
      <c r="AR22" s="43">
        <v>-1560</v>
      </c>
      <c r="AS22" s="43">
        <v>-2197</v>
      </c>
      <c r="AT22" s="43">
        <v>-6639</v>
      </c>
      <c r="AU22" s="43">
        <v>-867</v>
      </c>
      <c r="AV22" s="43">
        <v>-2052</v>
      </c>
    </row>
    <row r="23" spans="1:49" ht="12.9" customHeight="1">
      <c r="A23" s="95" t="s">
        <v>503</v>
      </c>
      <c r="B23" s="95" t="s">
        <v>504</v>
      </c>
      <c r="C23" s="43">
        <v>-3999</v>
      </c>
      <c r="D23" s="43">
        <v>-3987</v>
      </c>
      <c r="E23" s="43">
        <v>-3209</v>
      </c>
      <c r="F23" s="43">
        <v>-4778</v>
      </c>
      <c r="G23" s="43">
        <v>-2949</v>
      </c>
      <c r="H23" s="43">
        <v>-3399</v>
      </c>
      <c r="I23" s="43">
        <v>-4094</v>
      </c>
      <c r="J23" s="43">
        <v>-8691</v>
      </c>
      <c r="K23" s="43">
        <v>-4645</v>
      </c>
      <c r="L23" s="43">
        <v>-9862</v>
      </c>
      <c r="M23" s="43">
        <v>-6033</v>
      </c>
      <c r="N23" s="43">
        <v>-5690</v>
      </c>
      <c r="O23" s="43">
        <v>-6022</v>
      </c>
      <c r="P23" s="43">
        <v>-5921</v>
      </c>
      <c r="Q23" s="43">
        <v>-6238</v>
      </c>
      <c r="R23" s="43">
        <v>-6925</v>
      </c>
      <c r="S23" s="43">
        <v>-5901</v>
      </c>
      <c r="T23" s="43">
        <v>-6415</v>
      </c>
      <c r="U23" s="43">
        <v>-7799</v>
      </c>
      <c r="V23" s="43">
        <v>-8949</v>
      </c>
      <c r="W23" s="43">
        <v>-5826</v>
      </c>
      <c r="X23" s="43">
        <v>-6235</v>
      </c>
      <c r="Y23" s="43">
        <v>-7253</v>
      </c>
      <c r="Z23" s="43">
        <v>-8928</v>
      </c>
      <c r="AA23" s="43">
        <v>-6702</v>
      </c>
      <c r="AB23" s="43">
        <v>-6197</v>
      </c>
      <c r="AC23" s="43">
        <v>-5938</v>
      </c>
      <c r="AD23" s="43">
        <v>-6413</v>
      </c>
      <c r="AE23" s="43">
        <v>-5980</v>
      </c>
      <c r="AF23" s="43">
        <v>-7092</v>
      </c>
      <c r="AG23" s="43">
        <v>-6314</v>
      </c>
      <c r="AH23" s="43">
        <v>-6950</v>
      </c>
      <c r="AI23" s="43">
        <v>-5116</v>
      </c>
      <c r="AJ23" s="43">
        <v>-6185</v>
      </c>
      <c r="AK23" s="43">
        <v>-5853</v>
      </c>
      <c r="AL23" s="43">
        <v>-6016</v>
      </c>
      <c r="AM23" s="149">
        <v>-5977</v>
      </c>
      <c r="AN23" s="149">
        <v>-5975</v>
      </c>
      <c r="AO23" s="149">
        <v>-6429</v>
      </c>
      <c r="AP23" s="43">
        <v>-6268</v>
      </c>
      <c r="AQ23" s="43">
        <v>-6015</v>
      </c>
      <c r="AR23" s="43">
        <v>-6088</v>
      </c>
      <c r="AS23" s="43">
        <v>-5733</v>
      </c>
      <c r="AT23" s="43">
        <v>-6451</v>
      </c>
      <c r="AU23" s="43">
        <v>-5689</v>
      </c>
      <c r="AV23" s="43">
        <v>-5211</v>
      </c>
      <c r="AW23" s="150"/>
    </row>
    <row r="24" spans="1:49" ht="12.9" customHeight="1">
      <c r="A24" s="95" t="s">
        <v>505</v>
      </c>
      <c r="B24" s="95" t="s">
        <v>506</v>
      </c>
      <c r="C24" s="43">
        <v>-805</v>
      </c>
      <c r="D24" s="43">
        <v>-786</v>
      </c>
      <c r="E24" s="43">
        <v>-977</v>
      </c>
      <c r="F24" s="43">
        <v>-925</v>
      </c>
      <c r="G24" s="43">
        <v>-947</v>
      </c>
      <c r="H24" s="43">
        <v>-937</v>
      </c>
      <c r="I24" s="43">
        <v>-1255</v>
      </c>
      <c r="J24" s="43">
        <v>-1234</v>
      </c>
      <c r="K24" s="43">
        <v>-1522</v>
      </c>
      <c r="L24" s="43">
        <v>-1783</v>
      </c>
      <c r="M24" s="43">
        <v>-1879</v>
      </c>
      <c r="N24" s="43">
        <v>-1916</v>
      </c>
      <c r="O24" s="43">
        <v>-1940</v>
      </c>
      <c r="P24" s="43">
        <v>-1869</v>
      </c>
      <c r="Q24" s="43">
        <v>-1794</v>
      </c>
      <c r="R24" s="43">
        <v>-2181</v>
      </c>
      <c r="S24" s="43">
        <v>-1894</v>
      </c>
      <c r="T24" s="43">
        <v>-1493</v>
      </c>
      <c r="U24" s="43">
        <v>-1953</v>
      </c>
      <c r="V24" s="43">
        <v>-1426</v>
      </c>
      <c r="W24" s="43">
        <v>-2024</v>
      </c>
      <c r="X24" s="43">
        <v>-2191</v>
      </c>
      <c r="Y24" s="43">
        <v>-2347</v>
      </c>
      <c r="Z24" s="43">
        <v>-1304</v>
      </c>
      <c r="AA24" s="43">
        <v>-770</v>
      </c>
      <c r="AB24" s="43">
        <v>444</v>
      </c>
      <c r="AC24" s="43">
        <v>-75</v>
      </c>
      <c r="AD24" s="43">
        <v>-82</v>
      </c>
      <c r="AE24" s="43">
        <v>-59</v>
      </c>
      <c r="AF24" s="43">
        <v>-23</v>
      </c>
      <c r="AG24" s="43">
        <v>-59</v>
      </c>
      <c r="AH24" s="43">
        <v>-287</v>
      </c>
      <c r="AI24" s="43">
        <v>-42</v>
      </c>
      <c r="AJ24" s="43">
        <v>-33</v>
      </c>
      <c r="AK24" s="43">
        <v>-43</v>
      </c>
      <c r="AL24" s="43">
        <v>-43</v>
      </c>
      <c r="AM24" s="149">
        <v>-164</v>
      </c>
      <c r="AN24" s="149">
        <v>-849</v>
      </c>
      <c r="AO24" s="149">
        <v>301</v>
      </c>
      <c r="AP24" s="43">
        <v>-863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150"/>
    </row>
    <row r="25" spans="1:49" ht="12.9" customHeight="1">
      <c r="A25" s="95" t="s">
        <v>507</v>
      </c>
      <c r="B25" s="95" t="s">
        <v>508</v>
      </c>
      <c r="C25" s="43">
        <v>-3029</v>
      </c>
      <c r="D25" s="43">
        <v>-9314</v>
      </c>
      <c r="E25" s="43">
        <v>-2310</v>
      </c>
      <c r="F25" s="43">
        <v>-9716</v>
      </c>
      <c r="G25" s="43">
        <v>-3183</v>
      </c>
      <c r="H25" s="43">
        <v>-5785</v>
      </c>
      <c r="I25" s="43">
        <v>-8879</v>
      </c>
      <c r="J25" s="43">
        <v>-13661</v>
      </c>
      <c r="K25" s="43">
        <v>-10256</v>
      </c>
      <c r="L25" s="43">
        <v>-14628</v>
      </c>
      <c r="M25" s="43">
        <v>-12708</v>
      </c>
      <c r="N25" s="43">
        <v>-12325</v>
      </c>
      <c r="O25" s="43">
        <v>-7998</v>
      </c>
      <c r="P25" s="43">
        <v>-18806</v>
      </c>
      <c r="Q25" s="43">
        <v>-23277</v>
      </c>
      <c r="R25" s="43">
        <v>-7351</v>
      </c>
      <c r="S25" s="43">
        <v>-15172</v>
      </c>
      <c r="T25" s="43">
        <v>-12478</v>
      </c>
      <c r="U25" s="43">
        <v>-11849</v>
      </c>
      <c r="V25" s="43">
        <v>-14964</v>
      </c>
      <c r="W25" s="43">
        <v>-17043</v>
      </c>
      <c r="X25" s="43">
        <v>-7392</v>
      </c>
      <c r="Y25" s="43">
        <v>-10694</v>
      </c>
      <c r="Z25" s="43">
        <v>-10096</v>
      </c>
      <c r="AA25" s="43">
        <v>-11252</v>
      </c>
      <c r="AB25" s="43">
        <v>-4143</v>
      </c>
      <c r="AC25" s="43">
        <v>-21680</v>
      </c>
      <c r="AD25" s="43">
        <v>-8713</v>
      </c>
      <c r="AE25" s="43">
        <v>-18105</v>
      </c>
      <c r="AF25" s="43">
        <v>-4193</v>
      </c>
      <c r="AG25" s="43">
        <v>-11726</v>
      </c>
      <c r="AH25" s="43">
        <v>-22983</v>
      </c>
      <c r="AI25" s="43">
        <v>-17091</v>
      </c>
      <c r="AJ25" s="43">
        <v>-9924</v>
      </c>
      <c r="AK25" s="43">
        <v>-11521</v>
      </c>
      <c r="AL25" s="43">
        <v>-16938</v>
      </c>
      <c r="AM25" s="149">
        <v>-19832</v>
      </c>
      <c r="AN25" s="149">
        <v>-15434</v>
      </c>
      <c r="AO25" s="149">
        <v>-8364</v>
      </c>
      <c r="AP25" s="43">
        <v>-17050</v>
      </c>
      <c r="AQ25" s="43">
        <v>-21631</v>
      </c>
      <c r="AR25" s="43">
        <v>-14893</v>
      </c>
      <c r="AS25" s="43">
        <v>-18197</v>
      </c>
      <c r="AT25" s="43">
        <v>-15833</v>
      </c>
      <c r="AU25" s="43">
        <v>-21058</v>
      </c>
      <c r="AV25" s="43">
        <v>-19234</v>
      </c>
      <c r="AW25" s="150"/>
    </row>
    <row r="26" spans="1:49" ht="12.9" customHeight="1">
      <c r="A26" s="94" t="s">
        <v>509</v>
      </c>
      <c r="B26" s="94" t="s">
        <v>510</v>
      </c>
      <c r="C26" s="32">
        <f t="shared" ref="C26:S26" si="20">SUM(C27:C29)</f>
        <v>-18954</v>
      </c>
      <c r="D26" s="32">
        <f t="shared" si="20"/>
        <v>-20934</v>
      </c>
      <c r="E26" s="32">
        <f t="shared" si="20"/>
        <v>-22935</v>
      </c>
      <c r="F26" s="32">
        <f t="shared" si="20"/>
        <v>-23540</v>
      </c>
      <c r="G26" s="32">
        <f t="shared" si="20"/>
        <v>-24977</v>
      </c>
      <c r="H26" s="32">
        <f t="shared" si="20"/>
        <v>-22526</v>
      </c>
      <c r="I26" s="32">
        <f t="shared" si="20"/>
        <v>-23166</v>
      </c>
      <c r="J26" s="32">
        <f t="shared" si="20"/>
        <v>-34808</v>
      </c>
      <c r="K26" s="32">
        <f t="shared" si="20"/>
        <v>-45105</v>
      </c>
      <c r="L26" s="32">
        <f t="shared" si="20"/>
        <v>-43430</v>
      </c>
      <c r="M26" s="32">
        <f t="shared" si="20"/>
        <v>-57976</v>
      </c>
      <c r="N26" s="32">
        <f t="shared" si="20"/>
        <v>-30529</v>
      </c>
      <c r="O26" s="32">
        <f t="shared" si="20"/>
        <v>-43235</v>
      </c>
      <c r="P26" s="32">
        <f t="shared" si="20"/>
        <v>-42810</v>
      </c>
      <c r="Q26" s="32">
        <f t="shared" si="20"/>
        <v>-44800</v>
      </c>
      <c r="R26" s="32">
        <f t="shared" si="20"/>
        <v>-43682</v>
      </c>
      <c r="S26" s="32">
        <f t="shared" si="20"/>
        <v>-59139</v>
      </c>
      <c r="T26" s="32">
        <f>SUM(T27:T29)</f>
        <v>-61584</v>
      </c>
      <c r="U26" s="32">
        <f>SUM(U27:U29)</f>
        <v>-61263</v>
      </c>
      <c r="V26" s="32">
        <v>-65607</v>
      </c>
      <c r="W26" s="32">
        <f>SUM(W27:W29)</f>
        <v>-60867</v>
      </c>
      <c r="X26" s="32">
        <v>-58955</v>
      </c>
      <c r="Y26" s="32">
        <v>-109172</v>
      </c>
      <c r="Z26" s="32">
        <f t="shared" ref="Z26:AE26" si="21">SUM(Z27:Z29)</f>
        <v>-58663.569969999997</v>
      </c>
      <c r="AA26" s="32">
        <f t="shared" si="21"/>
        <v>-55717</v>
      </c>
      <c r="AB26" s="32">
        <f t="shared" si="21"/>
        <v>-57127</v>
      </c>
      <c r="AC26" s="32">
        <f t="shared" si="21"/>
        <v>-60992</v>
      </c>
      <c r="AD26" s="32">
        <f t="shared" si="21"/>
        <v>-59147</v>
      </c>
      <c r="AE26" s="32">
        <f t="shared" si="21"/>
        <v>-57419</v>
      </c>
      <c r="AF26" s="32">
        <f t="shared" ref="AF26:AK26" si="22">SUM(AF27:AF29)</f>
        <v>-58893</v>
      </c>
      <c r="AG26" s="32">
        <f t="shared" si="22"/>
        <v>-59906</v>
      </c>
      <c r="AH26" s="32">
        <f t="shared" si="22"/>
        <v>-65797</v>
      </c>
      <c r="AI26" s="32">
        <f t="shared" si="22"/>
        <v>-64681</v>
      </c>
      <c r="AJ26" s="32">
        <f t="shared" si="22"/>
        <v>-67591</v>
      </c>
      <c r="AK26" s="32">
        <f t="shared" si="22"/>
        <v>-61591</v>
      </c>
      <c r="AL26" s="32">
        <f t="shared" ref="AL26:AM26" si="23">SUM(AL27:AL29)</f>
        <v>-64913</v>
      </c>
      <c r="AM26" s="32">
        <f t="shared" si="23"/>
        <v>-64151</v>
      </c>
      <c r="AN26" s="32">
        <f t="shared" ref="AN26:AO26" si="24">SUM(AN27:AN29)</f>
        <v>-60530</v>
      </c>
      <c r="AO26" s="32">
        <f t="shared" si="24"/>
        <v>-63916</v>
      </c>
      <c r="AP26" s="32">
        <f t="shared" ref="AP26:AQ26" si="25">SUM(AP27:AP29)</f>
        <v>-81852</v>
      </c>
      <c r="AQ26" s="32">
        <f t="shared" si="25"/>
        <v>-61705</v>
      </c>
      <c r="AR26" s="32">
        <f t="shared" ref="AR26:AS26" si="26">SUM(AR27:AR29)</f>
        <v>-64759</v>
      </c>
      <c r="AS26" s="32">
        <f t="shared" si="26"/>
        <v>-63774</v>
      </c>
      <c r="AT26" s="32">
        <f t="shared" ref="AT26:AU26" si="27">SUM(AT27:AT29)</f>
        <v>-64549</v>
      </c>
      <c r="AU26" s="32">
        <f t="shared" si="27"/>
        <v>-62234</v>
      </c>
      <c r="AV26" s="32">
        <f t="shared" ref="AV26" si="28">SUM(AV27:AV29)</f>
        <v>-64360</v>
      </c>
    </row>
    <row r="27" spans="1:49" ht="12.9" customHeight="1">
      <c r="A27" s="95" t="s">
        <v>511</v>
      </c>
      <c r="B27" s="95" t="s">
        <v>512</v>
      </c>
      <c r="C27" s="43">
        <v>-11480</v>
      </c>
      <c r="D27" s="43">
        <v>-11899</v>
      </c>
      <c r="E27" s="43">
        <v>-14230</v>
      </c>
      <c r="F27" s="43">
        <v>-13354</v>
      </c>
      <c r="G27" s="43">
        <v>-15439</v>
      </c>
      <c r="H27" s="43">
        <v>-12938</v>
      </c>
      <c r="I27" s="43">
        <v>-14122</v>
      </c>
      <c r="J27" s="43">
        <v>-22396</v>
      </c>
      <c r="K27" s="43">
        <v>-28454</v>
      </c>
      <c r="L27" s="43">
        <v>-25518</v>
      </c>
      <c r="M27" s="43">
        <v>-28583</v>
      </c>
      <c r="N27" s="43">
        <v>-23461</v>
      </c>
      <c r="O27" s="43">
        <v>-24172</v>
      </c>
      <c r="P27" s="43">
        <v>-23886</v>
      </c>
      <c r="Q27" s="43">
        <v>-24610</v>
      </c>
      <c r="R27" s="43">
        <v>-24883</v>
      </c>
      <c r="S27" s="43">
        <v>-22767</v>
      </c>
      <c r="T27" s="43">
        <v>-22028</v>
      </c>
      <c r="U27" s="43">
        <v>-21694</v>
      </c>
      <c r="V27" s="43">
        <v>-20926</v>
      </c>
      <c r="W27" s="43">
        <v>-19966</v>
      </c>
      <c r="X27" s="43">
        <v>-19252</v>
      </c>
      <c r="Y27" s="43">
        <v>-22904</v>
      </c>
      <c r="Z27" s="43">
        <v>-19208</v>
      </c>
      <c r="AA27" s="43">
        <v>-18776</v>
      </c>
      <c r="AB27" s="43">
        <v>-18208</v>
      </c>
      <c r="AC27" s="43">
        <v>-18197</v>
      </c>
      <c r="AD27" s="43">
        <v>-17581</v>
      </c>
      <c r="AE27" s="43">
        <v>-17748</v>
      </c>
      <c r="AF27" s="43">
        <v>-17259</v>
      </c>
      <c r="AG27" s="43">
        <v>-17399</v>
      </c>
      <c r="AH27" s="43">
        <v>-19319</v>
      </c>
      <c r="AI27" s="43">
        <v>-20939</v>
      </c>
      <c r="AJ27" s="43">
        <v>-21908</v>
      </c>
      <c r="AK27" s="43">
        <v>-20436</v>
      </c>
      <c r="AL27" s="43">
        <v>-22037</v>
      </c>
      <c r="AM27" s="43">
        <v>-21830</v>
      </c>
      <c r="AN27" s="43">
        <v>-20822</v>
      </c>
      <c r="AO27" s="43">
        <v>-23739</v>
      </c>
      <c r="AP27" s="43">
        <v>-25545</v>
      </c>
      <c r="AQ27" s="43">
        <v>-24518</v>
      </c>
      <c r="AR27" s="43">
        <v>-24440</v>
      </c>
      <c r="AS27" s="43">
        <v>-24188</v>
      </c>
      <c r="AT27" s="43">
        <v>-24601</v>
      </c>
      <c r="AU27" s="43">
        <v>-24002</v>
      </c>
      <c r="AV27" s="43">
        <v>-23007</v>
      </c>
    </row>
    <row r="28" spans="1:49" ht="12.9" customHeight="1">
      <c r="A28" s="95" t="s">
        <v>513</v>
      </c>
      <c r="B28" s="95" t="s">
        <v>514</v>
      </c>
      <c r="C28" s="43">
        <v>-7474</v>
      </c>
      <c r="D28" s="43">
        <v>-9035</v>
      </c>
      <c r="E28" s="43">
        <v>-8705</v>
      </c>
      <c r="F28" s="43">
        <v>-10186</v>
      </c>
      <c r="G28" s="43">
        <v>-9538</v>
      </c>
      <c r="H28" s="43">
        <v>-9588</v>
      </c>
      <c r="I28" s="43">
        <v>-9044</v>
      </c>
      <c r="J28" s="43">
        <v>-12412</v>
      </c>
      <c r="K28" s="43">
        <v>-16651</v>
      </c>
      <c r="L28" s="43">
        <v>-17912</v>
      </c>
      <c r="M28" s="43">
        <v>-29393</v>
      </c>
      <c r="N28" s="43">
        <v>-7068</v>
      </c>
      <c r="O28" s="43">
        <v>-19063</v>
      </c>
      <c r="P28" s="43">
        <v>-18924</v>
      </c>
      <c r="Q28" s="43">
        <v>-20190</v>
      </c>
      <c r="R28" s="43">
        <v>-18799</v>
      </c>
      <c r="S28" s="43">
        <v>-14734</v>
      </c>
      <c r="T28" s="43">
        <v>-15784</v>
      </c>
      <c r="U28" s="43">
        <v>-15241</v>
      </c>
      <c r="V28" s="43">
        <v>-22208</v>
      </c>
      <c r="W28" s="43">
        <v>-17169</v>
      </c>
      <c r="X28" s="43">
        <v>-16388</v>
      </c>
      <c r="Y28" s="43">
        <v>-63578</v>
      </c>
      <c r="Z28" s="43">
        <v>-15924</v>
      </c>
      <c r="AA28" s="43">
        <v>-14771</v>
      </c>
      <c r="AB28" s="43">
        <v>-15543</v>
      </c>
      <c r="AC28" s="43">
        <v>-16296</v>
      </c>
      <c r="AD28" s="43">
        <v>-17059</v>
      </c>
      <c r="AE28" s="43">
        <v>-16590</v>
      </c>
      <c r="AF28" s="43">
        <v>-18666</v>
      </c>
      <c r="AG28" s="43">
        <v>-19132</v>
      </c>
      <c r="AH28" s="43">
        <v>-22587</v>
      </c>
      <c r="AI28" s="43">
        <v>-19607</v>
      </c>
      <c r="AJ28" s="43">
        <v>-21889</v>
      </c>
      <c r="AK28" s="43">
        <v>-20243</v>
      </c>
      <c r="AL28" s="43">
        <v>-24070</v>
      </c>
      <c r="AM28" s="43">
        <v>-21771</v>
      </c>
      <c r="AN28" s="43">
        <v>-19024</v>
      </c>
      <c r="AO28" s="43">
        <v>-19711</v>
      </c>
      <c r="AP28" s="43">
        <v>-37682</v>
      </c>
      <c r="AQ28" s="43">
        <v>-16586</v>
      </c>
      <c r="AR28" s="43">
        <v>-19568</v>
      </c>
      <c r="AS28" s="43">
        <v>-20092</v>
      </c>
      <c r="AT28" s="43">
        <v>-20848</v>
      </c>
      <c r="AU28" s="43">
        <v>-18854</v>
      </c>
      <c r="AV28" s="43">
        <v>-21776</v>
      </c>
    </row>
    <row r="29" spans="1:49" ht="12.9" customHeight="1">
      <c r="A29" s="95" t="s">
        <v>515</v>
      </c>
      <c r="B29" s="95" t="s">
        <v>516</v>
      </c>
      <c r="C29" s="46" t="s">
        <v>162</v>
      </c>
      <c r="D29" s="46" t="s">
        <v>162</v>
      </c>
      <c r="E29" s="46" t="s">
        <v>162</v>
      </c>
      <c r="F29" s="46" t="s">
        <v>162</v>
      </c>
      <c r="G29" s="46" t="s">
        <v>162</v>
      </c>
      <c r="H29" s="46" t="s">
        <v>162</v>
      </c>
      <c r="I29" s="46" t="s">
        <v>162</v>
      </c>
      <c r="J29" s="46" t="s">
        <v>162</v>
      </c>
      <c r="K29" s="46" t="s">
        <v>162</v>
      </c>
      <c r="L29" s="46" t="s">
        <v>162</v>
      </c>
      <c r="M29" s="46" t="s">
        <v>162</v>
      </c>
      <c r="N29" s="46" t="s">
        <v>162</v>
      </c>
      <c r="O29" s="46" t="s">
        <v>162</v>
      </c>
      <c r="P29" s="46" t="s">
        <v>162</v>
      </c>
      <c r="Q29" s="46" t="s">
        <v>162</v>
      </c>
      <c r="R29" s="46" t="s">
        <v>162</v>
      </c>
      <c r="S29" s="43">
        <v>-21638</v>
      </c>
      <c r="T29" s="43">
        <v>-23772</v>
      </c>
      <c r="U29" s="43">
        <v>-24328</v>
      </c>
      <c r="V29" s="43">
        <v>-22473</v>
      </c>
      <c r="W29" s="43">
        <v>-23732</v>
      </c>
      <c r="X29" s="43">
        <v>-23315</v>
      </c>
      <c r="Y29" s="43">
        <v>-22690</v>
      </c>
      <c r="Z29" s="43">
        <v>-23531.569969999997</v>
      </c>
      <c r="AA29" s="43">
        <v>-22170</v>
      </c>
      <c r="AB29" s="43">
        <v>-23376</v>
      </c>
      <c r="AC29" s="43">
        <v>-26499</v>
      </c>
      <c r="AD29" s="43">
        <v>-24507</v>
      </c>
      <c r="AE29" s="43">
        <v>-23081</v>
      </c>
      <c r="AF29" s="43">
        <v>-22968</v>
      </c>
      <c r="AG29" s="43">
        <v>-23375</v>
      </c>
      <c r="AH29" s="43">
        <v>-23891</v>
      </c>
      <c r="AI29" s="43">
        <v>-24135</v>
      </c>
      <c r="AJ29" s="43">
        <v>-23794</v>
      </c>
      <c r="AK29" s="43">
        <v>-20912</v>
      </c>
      <c r="AL29" s="43">
        <v>-18806</v>
      </c>
      <c r="AM29" s="43">
        <v>-20550</v>
      </c>
      <c r="AN29" s="43">
        <v>-20684</v>
      </c>
      <c r="AO29" s="43">
        <v>-20466</v>
      </c>
      <c r="AP29" s="43">
        <v>-18625</v>
      </c>
      <c r="AQ29" s="43">
        <v>-20601</v>
      </c>
      <c r="AR29" s="43">
        <v>-20751</v>
      </c>
      <c r="AS29" s="43">
        <v>-19494</v>
      </c>
      <c r="AT29" s="43">
        <v>-19100</v>
      </c>
      <c r="AU29" s="43">
        <v>-19378</v>
      </c>
      <c r="AV29" s="43">
        <v>-19577</v>
      </c>
    </row>
    <row r="30" spans="1:49" ht="12.9" customHeight="1">
      <c r="A30" s="94" t="s">
        <v>517</v>
      </c>
      <c r="B30" s="94" t="s">
        <v>518</v>
      </c>
      <c r="C30" s="32">
        <v>-2172</v>
      </c>
      <c r="D30" s="32">
        <v>-704</v>
      </c>
      <c r="E30" s="32">
        <v>-2235</v>
      </c>
      <c r="F30" s="32">
        <v>-1172</v>
      </c>
      <c r="G30" s="32">
        <v>-2824</v>
      </c>
      <c r="H30" s="32">
        <v>-1818</v>
      </c>
      <c r="I30" s="32">
        <v>-2338</v>
      </c>
      <c r="J30" s="32">
        <v>-391</v>
      </c>
      <c r="K30" s="32">
        <v>-2290</v>
      </c>
      <c r="L30" s="32">
        <v>-1593</v>
      </c>
      <c r="M30" s="32">
        <v>-2154</v>
      </c>
      <c r="N30" s="32">
        <v>-5490</v>
      </c>
      <c r="O30" s="32">
        <v>-1839</v>
      </c>
      <c r="P30" s="32">
        <v>-1696</v>
      </c>
      <c r="Q30" s="32">
        <v>-8758</v>
      </c>
      <c r="R30" s="32">
        <v>-12233</v>
      </c>
      <c r="S30" s="32">
        <v>-3759</v>
      </c>
      <c r="T30" s="32">
        <v>-6409</v>
      </c>
      <c r="U30" s="32">
        <v>-7158</v>
      </c>
      <c r="V30" s="32">
        <v>-6809</v>
      </c>
      <c r="W30" s="32">
        <v>-6089</v>
      </c>
      <c r="X30" s="32">
        <v>-6371</v>
      </c>
      <c r="Y30" s="32">
        <v>-6216</v>
      </c>
      <c r="Z30" s="32">
        <v>-6513</v>
      </c>
      <c r="AA30" s="32">
        <v>-6340</v>
      </c>
      <c r="AB30" s="32">
        <v>-6645</v>
      </c>
      <c r="AC30" s="32">
        <v>-6646</v>
      </c>
      <c r="AD30" s="32">
        <v>-11649</v>
      </c>
      <c r="AE30" s="32">
        <v>-6745</v>
      </c>
      <c r="AF30" s="32">
        <v>-7171</v>
      </c>
      <c r="AG30" s="32">
        <v>-7073</v>
      </c>
      <c r="AH30" s="32">
        <v>-7411</v>
      </c>
      <c r="AI30" s="32">
        <v>-7584</v>
      </c>
      <c r="AJ30" s="32">
        <v>-7375</v>
      </c>
      <c r="AK30" s="32">
        <v>-6522</v>
      </c>
      <c r="AL30" s="32">
        <v>-20397</v>
      </c>
      <c r="AM30" s="32">
        <v>-7668</v>
      </c>
      <c r="AN30" s="32">
        <v>-7993</v>
      </c>
      <c r="AO30" s="32">
        <v>-7562</v>
      </c>
      <c r="AP30" s="32">
        <v>-8022</v>
      </c>
      <c r="AQ30" s="32">
        <v>-7923</v>
      </c>
      <c r="AR30" s="32">
        <v>-8054</v>
      </c>
      <c r="AS30" s="32">
        <v>-8032</v>
      </c>
      <c r="AT30" s="32">
        <v>-11210.439949999993</v>
      </c>
      <c r="AU30" s="32">
        <v>-8359</v>
      </c>
      <c r="AV30" s="32">
        <v>-6348</v>
      </c>
    </row>
    <row r="31" spans="1:49" ht="12.9" customHeight="1">
      <c r="A31" s="94" t="s">
        <v>519</v>
      </c>
      <c r="B31" s="94" t="s">
        <v>520</v>
      </c>
      <c r="C31" s="32">
        <f t="shared" ref="C31:S31" si="29">C3+C12+C26+C30</f>
        <v>-257858</v>
      </c>
      <c r="D31" s="32">
        <f t="shared" si="29"/>
        <v>-262534</v>
      </c>
      <c r="E31" s="32">
        <f t="shared" si="29"/>
        <v>-262421</v>
      </c>
      <c r="F31" s="32">
        <f t="shared" si="29"/>
        <v>-325079</v>
      </c>
      <c r="G31" s="32">
        <f t="shared" si="29"/>
        <v>-276614</v>
      </c>
      <c r="H31" s="32">
        <f t="shared" si="29"/>
        <v>-287215</v>
      </c>
      <c r="I31" s="32">
        <f t="shared" si="29"/>
        <v>-297109</v>
      </c>
      <c r="J31" s="32">
        <f t="shared" si="29"/>
        <v>-705622</v>
      </c>
      <c r="K31" s="32">
        <f t="shared" si="29"/>
        <v>-498903</v>
      </c>
      <c r="L31" s="32">
        <f t="shared" si="29"/>
        <v>-503156</v>
      </c>
      <c r="M31" s="32">
        <f t="shared" si="29"/>
        <v>-401139</v>
      </c>
      <c r="N31" s="32">
        <f t="shared" si="29"/>
        <v>-450379</v>
      </c>
      <c r="O31" s="32">
        <f t="shared" si="29"/>
        <v>-456093</v>
      </c>
      <c r="P31" s="32">
        <f t="shared" si="29"/>
        <v>-430160</v>
      </c>
      <c r="Q31" s="32">
        <f t="shared" si="29"/>
        <v>-411309</v>
      </c>
      <c r="R31" s="32">
        <f t="shared" si="29"/>
        <v>-407441</v>
      </c>
      <c r="S31" s="32">
        <f t="shared" si="29"/>
        <v>-512397</v>
      </c>
      <c r="T31" s="32">
        <f>T3+T12+T26+T30</f>
        <v>-393558</v>
      </c>
      <c r="U31" s="32">
        <v>-371987</v>
      </c>
      <c r="V31" s="32">
        <v>-352162</v>
      </c>
      <c r="W31" s="32">
        <f t="shared" ref="W31:AC31" si="30">W3+W12+W26+W30</f>
        <v>-481591</v>
      </c>
      <c r="X31" s="32">
        <f t="shared" si="30"/>
        <v>-394980</v>
      </c>
      <c r="Y31" s="32">
        <f t="shared" si="30"/>
        <v>-407800</v>
      </c>
      <c r="Z31" s="32">
        <f t="shared" si="30"/>
        <v>-380159.56997000001</v>
      </c>
      <c r="AA31" s="32">
        <f t="shared" si="30"/>
        <v>-417941</v>
      </c>
      <c r="AB31" s="32">
        <f t="shared" si="30"/>
        <v>-379330</v>
      </c>
      <c r="AC31" s="32">
        <f t="shared" si="30"/>
        <v>-393872</v>
      </c>
      <c r="AD31" s="32">
        <f>AD3+AD12+AD26+AD30</f>
        <v>-391401</v>
      </c>
      <c r="AE31" s="32">
        <f t="shared" ref="AE31:AF31" si="31">AE3+AE12+AE26+AE30</f>
        <v>-493014</v>
      </c>
      <c r="AF31" s="32">
        <f t="shared" si="31"/>
        <v>-591445</v>
      </c>
      <c r="AG31" s="32">
        <f t="shared" ref="AG31:AH31" si="32">AG3+AG12+AG26+AG30</f>
        <v>-456351</v>
      </c>
      <c r="AH31" s="32">
        <f t="shared" si="32"/>
        <v>-456698</v>
      </c>
      <c r="AI31" s="32">
        <f>AI3+AI12+AI26+AI30</f>
        <v>-505454</v>
      </c>
      <c r="AJ31" s="32">
        <f t="shared" ref="AJ31" si="33">AJ3+AJ12+AJ26+AJ30</f>
        <v>-462515</v>
      </c>
      <c r="AK31" s="32">
        <f t="shared" ref="AK31:AL31" si="34">AK3+AK12+AK26+AK30</f>
        <v>-447653</v>
      </c>
      <c r="AL31" s="32">
        <f t="shared" si="34"/>
        <v>-561577</v>
      </c>
      <c r="AM31" s="32">
        <f t="shared" ref="AM31:AN31" si="35">AM3+AM12+AM26+AM30</f>
        <v>-545328</v>
      </c>
      <c r="AN31" s="32">
        <f t="shared" si="35"/>
        <v>-513865</v>
      </c>
      <c r="AO31" s="32">
        <f t="shared" ref="AO31:AP31" si="36">AO3+AO12+AO26+AO30</f>
        <v>-472537</v>
      </c>
      <c r="AP31" s="32">
        <f t="shared" si="36"/>
        <v>-585917</v>
      </c>
      <c r="AQ31" s="32">
        <f t="shared" ref="AQ31:AR31" si="37">AQ3+AQ12+AQ26+AQ30</f>
        <v>-615800</v>
      </c>
      <c r="AR31" s="32">
        <f t="shared" si="37"/>
        <v>-549605</v>
      </c>
      <c r="AS31" s="32">
        <f t="shared" ref="AS31:AU31" si="38">AS3+AS12+AS26+AS30</f>
        <v>-564808</v>
      </c>
      <c r="AT31" s="32">
        <f t="shared" si="38"/>
        <v>-565215.43995000003</v>
      </c>
      <c r="AU31" s="32">
        <f t="shared" si="38"/>
        <v>-630858</v>
      </c>
      <c r="AV31" s="32">
        <f t="shared" ref="AV31" si="39">AV3+AV12+AV26+AV30</f>
        <v>-550754</v>
      </c>
    </row>
    <row r="32" spans="1:49">
      <c r="Z32" s="9"/>
      <c r="AA32" s="9"/>
      <c r="AB32" s="9"/>
      <c r="AC32" s="9"/>
      <c r="AD32" s="9"/>
      <c r="AE32" s="9"/>
      <c r="AF32" s="9"/>
      <c r="AG32" s="9"/>
    </row>
    <row r="33" spans="21:33">
      <c r="AA33" s="9"/>
      <c r="AB33" s="9"/>
      <c r="AC33" s="9"/>
      <c r="AD33" s="9"/>
      <c r="AE33" s="9"/>
      <c r="AF33" s="9"/>
      <c r="AG33" s="9"/>
    </row>
    <row r="34" spans="21:33">
      <c r="U34" s="2"/>
      <c r="AA34" s="9"/>
      <c r="AB34" s="9"/>
      <c r="AC34" s="9"/>
      <c r="AD34" s="9"/>
      <c r="AE34" s="9"/>
      <c r="AF34" s="9"/>
      <c r="AG34" s="9"/>
    </row>
    <row r="35" spans="21:33">
      <c r="Z35" s="9"/>
      <c r="AA35" s="9"/>
      <c r="AB35" s="9"/>
      <c r="AC35" s="9"/>
      <c r="AD35" s="9"/>
      <c r="AE35" s="9"/>
      <c r="AF35" s="9"/>
      <c r="AG35" s="9"/>
    </row>
    <row r="36" spans="21:33">
      <c r="AA36" s="9"/>
      <c r="AB36" s="9"/>
      <c r="AC36" s="9"/>
      <c r="AD36" s="9"/>
      <c r="AE36" s="9"/>
      <c r="AF36" s="9"/>
      <c r="AG36" s="9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8A86-392D-4109-A8D3-AB9880BDD689}">
  <sheetPr>
    <tabColor rgb="FFFF9966"/>
  </sheetPr>
  <dimension ref="A1:AV37"/>
  <sheetViews>
    <sheetView zoomScale="110" zoomScaleNormal="100" workbookViewId="0">
      <pane xSplit="2" ySplit="2" topLeftCell="AN3" activePane="bottomRight" state="frozen"/>
      <selection pane="topRight" sqref="A1:B1048576"/>
      <selection pane="bottomLeft" sqref="A1:B1048576"/>
      <selection pane="bottomRight" activeCell="AV24" sqref="AV24"/>
    </sheetView>
  </sheetViews>
  <sheetFormatPr defaultColWidth="8.6640625" defaultRowHeight="11.5"/>
  <cols>
    <col min="1" max="2" width="50.6640625" style="2" customWidth="1"/>
    <col min="3" max="37" width="10.6640625" style="2" customWidth="1"/>
    <col min="38" max="16384" width="8.6640625" style="2"/>
  </cols>
  <sheetData>
    <row r="1" spans="1:48" ht="12.9" customHeight="1" thickBot="1">
      <c r="A1" s="80" t="str">
        <f>HYPERLINK("#Spis_treści!B6",Menu!B6)</f>
        <v>Table of contents</v>
      </c>
      <c r="B1" s="80" t="str">
        <f>HYPERLINK("#Spis_treści!C6",Menu!C6)</f>
        <v>Spis treści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2</v>
      </c>
      <c r="P1" s="1" t="s">
        <v>92</v>
      </c>
      <c r="Q1" s="1" t="s">
        <v>93</v>
      </c>
      <c r="R1" s="1" t="s">
        <v>94</v>
      </c>
      <c r="S1" s="1" t="s">
        <v>6</v>
      </c>
      <c r="T1" s="1" t="s">
        <v>95</v>
      </c>
      <c r="U1" s="1" t="s">
        <v>96</v>
      </c>
      <c r="V1" s="1" t="s">
        <v>97</v>
      </c>
      <c r="W1" s="1" t="s">
        <v>10</v>
      </c>
      <c r="X1" s="1" t="s">
        <v>98</v>
      </c>
      <c r="Y1" s="1" t="s">
        <v>99</v>
      </c>
      <c r="Z1" s="1" t="s">
        <v>100</v>
      </c>
      <c r="AA1" s="1" t="s">
        <v>14</v>
      </c>
      <c r="AB1" s="1" t="s">
        <v>101</v>
      </c>
      <c r="AC1" s="1" t="s">
        <v>102</v>
      </c>
      <c r="AD1" s="1" t="s">
        <v>103</v>
      </c>
      <c r="AE1" s="1" t="s">
        <v>18</v>
      </c>
      <c r="AF1" s="1" t="s">
        <v>104</v>
      </c>
      <c r="AG1" s="1" t="s">
        <v>105</v>
      </c>
      <c r="AH1" s="1" t="s">
        <v>106</v>
      </c>
      <c r="AI1" s="1" t="s">
        <v>22</v>
      </c>
      <c r="AJ1" s="1" t="s">
        <v>107</v>
      </c>
      <c r="AK1" s="1" t="s">
        <v>146</v>
      </c>
      <c r="AL1" s="1" t="s">
        <v>109</v>
      </c>
      <c r="AM1" s="1" t="s">
        <v>26</v>
      </c>
      <c r="AN1" s="1" t="s">
        <v>110</v>
      </c>
      <c r="AO1" s="1" t="s">
        <v>111</v>
      </c>
      <c r="AP1" s="1" t="s">
        <v>112</v>
      </c>
      <c r="AQ1" s="1" t="s">
        <v>30</v>
      </c>
      <c r="AR1" s="1" t="s">
        <v>113</v>
      </c>
      <c r="AS1" s="1" t="s">
        <v>114</v>
      </c>
      <c r="AT1" s="1" t="s">
        <v>115</v>
      </c>
      <c r="AU1" s="1" t="s">
        <v>34</v>
      </c>
      <c r="AV1" s="1" t="s">
        <v>763</v>
      </c>
    </row>
    <row r="2" spans="1:48" ht="12.9" customHeight="1" thickBot="1">
      <c r="A2" s="90" t="s">
        <v>290</v>
      </c>
      <c r="B2" s="90" t="s">
        <v>291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37</v>
      </c>
      <c r="P2" s="1" t="s">
        <v>130</v>
      </c>
      <c r="Q2" s="1" t="s">
        <v>131</v>
      </c>
      <c r="R2" s="1" t="s">
        <v>132</v>
      </c>
      <c r="S2" s="1" t="s">
        <v>41</v>
      </c>
      <c r="T2" s="1" t="s">
        <v>133</v>
      </c>
      <c r="U2" s="1" t="s">
        <v>134</v>
      </c>
      <c r="V2" s="1" t="s">
        <v>135</v>
      </c>
      <c r="W2" s="1" t="s">
        <v>45</v>
      </c>
      <c r="X2" s="1" t="s">
        <v>136</v>
      </c>
      <c r="Y2" s="1" t="s">
        <v>137</v>
      </c>
      <c r="Z2" s="1" t="s">
        <v>138</v>
      </c>
      <c r="AA2" s="1" t="s">
        <v>49</v>
      </c>
      <c r="AB2" s="1" t="s">
        <v>139</v>
      </c>
      <c r="AC2" s="1" t="s">
        <v>140</v>
      </c>
      <c r="AD2" s="1" t="s">
        <v>141</v>
      </c>
      <c r="AE2" s="1" t="s">
        <v>53</v>
      </c>
      <c r="AF2" s="1" t="s">
        <v>142</v>
      </c>
      <c r="AG2" s="1" t="s">
        <v>143</v>
      </c>
      <c r="AH2" s="1" t="s">
        <v>144</v>
      </c>
      <c r="AI2" s="1" t="s">
        <v>57</v>
      </c>
      <c r="AJ2" s="1" t="s">
        <v>145</v>
      </c>
      <c r="AK2" s="1" t="s">
        <v>146</v>
      </c>
      <c r="AL2" s="1" t="s">
        <v>147</v>
      </c>
      <c r="AM2" s="1" t="s">
        <v>61</v>
      </c>
      <c r="AN2" s="1" t="s">
        <v>148</v>
      </c>
      <c r="AO2" s="1" t="s">
        <v>149</v>
      </c>
      <c r="AP2" s="1" t="s">
        <v>150</v>
      </c>
      <c r="AQ2" s="1" t="s">
        <v>65</v>
      </c>
      <c r="AR2" s="1" t="s">
        <v>151</v>
      </c>
      <c r="AS2" s="1" t="s">
        <v>152</v>
      </c>
      <c r="AT2" s="1" t="s">
        <v>153</v>
      </c>
      <c r="AU2" s="1" t="s">
        <v>69</v>
      </c>
      <c r="AV2" s="1" t="s">
        <v>764</v>
      </c>
    </row>
    <row r="3" spans="1:48" ht="12.9" customHeight="1" thickBot="1">
      <c r="A3" s="96" t="s">
        <v>521</v>
      </c>
      <c r="B3" s="96" t="s">
        <v>522</v>
      </c>
      <c r="C3" s="26">
        <v>-139411</v>
      </c>
      <c r="D3" s="26">
        <v>-171550</v>
      </c>
      <c r="E3" s="26">
        <v>-159021</v>
      </c>
      <c r="F3" s="26">
        <v>-179155</v>
      </c>
      <c r="G3" s="26">
        <v>-161366</v>
      </c>
      <c r="H3" s="26">
        <v>-158213</v>
      </c>
      <c r="I3" s="26">
        <v>-187100</v>
      </c>
      <c r="J3" s="26">
        <v>-224728</v>
      </c>
      <c r="K3" s="26">
        <v>-191815</v>
      </c>
      <c r="L3" s="26">
        <v>-241103</v>
      </c>
      <c r="M3" s="26">
        <v>-189063</v>
      </c>
      <c r="N3" s="26">
        <v>-265971</v>
      </c>
      <c r="O3" s="26">
        <v>-289904</v>
      </c>
      <c r="P3" s="26">
        <v>-256111</v>
      </c>
      <c r="Q3" s="26">
        <v>-301583</v>
      </c>
      <c r="R3" s="26">
        <v>-402493</v>
      </c>
      <c r="S3" s="26">
        <v>-308885</v>
      </c>
      <c r="T3" s="26">
        <v>-508721</v>
      </c>
      <c r="U3" s="26">
        <f>U4</f>
        <v>-356098</v>
      </c>
      <c r="V3" s="26">
        <v>-353797</v>
      </c>
      <c r="W3" s="26">
        <f t="shared" ref="W3:AV3" si="0">W4</f>
        <v>-264994</v>
      </c>
      <c r="X3" s="26">
        <f t="shared" si="0"/>
        <v>-727362</v>
      </c>
      <c r="Y3" s="26">
        <f t="shared" si="0"/>
        <v>-243493</v>
      </c>
      <c r="Z3" s="26">
        <f t="shared" si="0"/>
        <v>-331158</v>
      </c>
      <c r="AA3" s="26">
        <f t="shared" si="0"/>
        <v>-395036</v>
      </c>
      <c r="AB3" s="26">
        <f t="shared" si="0"/>
        <v>-286989</v>
      </c>
      <c r="AC3" s="26">
        <f t="shared" si="0"/>
        <v>-304669</v>
      </c>
      <c r="AD3" s="26">
        <f t="shared" si="0"/>
        <v>-168762</v>
      </c>
      <c r="AE3" s="26">
        <f t="shared" si="0"/>
        <v>-213746</v>
      </c>
      <c r="AF3" s="26">
        <f t="shared" si="0"/>
        <v>-272146</v>
      </c>
      <c r="AG3" s="26">
        <f t="shared" si="0"/>
        <v>-252223</v>
      </c>
      <c r="AH3" s="26">
        <f t="shared" si="0"/>
        <v>-345837</v>
      </c>
      <c r="AI3" s="26">
        <f t="shared" si="0"/>
        <v>-309681</v>
      </c>
      <c r="AJ3" s="26">
        <f t="shared" si="0"/>
        <v>-202810</v>
      </c>
      <c r="AK3" s="26">
        <f t="shared" si="0"/>
        <v>-110817</v>
      </c>
      <c r="AL3" s="26">
        <f t="shared" si="0"/>
        <v>-230618</v>
      </c>
      <c r="AM3" s="26">
        <f t="shared" si="0"/>
        <v>-165594</v>
      </c>
      <c r="AN3" s="26">
        <f t="shared" si="0"/>
        <v>-133451</v>
      </c>
      <c r="AO3" s="26">
        <f t="shared" si="0"/>
        <v>-272530</v>
      </c>
      <c r="AP3" s="26">
        <f t="shared" si="0"/>
        <v>-165056</v>
      </c>
      <c r="AQ3" s="26">
        <f t="shared" si="0"/>
        <v>-131811</v>
      </c>
      <c r="AR3" s="26">
        <f t="shared" si="0"/>
        <v>-112100</v>
      </c>
      <c r="AS3" s="26">
        <f t="shared" si="0"/>
        <v>-218721</v>
      </c>
      <c r="AT3" s="26">
        <f t="shared" si="0"/>
        <v>-142506</v>
      </c>
      <c r="AU3" s="26">
        <f t="shared" si="0"/>
        <v>-85424</v>
      </c>
      <c r="AV3" s="26">
        <f t="shared" si="0"/>
        <v>-197920</v>
      </c>
    </row>
    <row r="4" spans="1:48" ht="12.9" customHeight="1" thickBot="1">
      <c r="A4" s="97" t="s">
        <v>523</v>
      </c>
      <c r="B4" s="97" t="s">
        <v>524</v>
      </c>
      <c r="C4" s="27">
        <v>-139411</v>
      </c>
      <c r="D4" s="27">
        <v>-171550</v>
      </c>
      <c r="E4" s="27">
        <v>-159021</v>
      </c>
      <c r="F4" s="27">
        <v>-179155</v>
      </c>
      <c r="G4" s="27">
        <v>-161366</v>
      </c>
      <c r="H4" s="27">
        <v>-158213</v>
      </c>
      <c r="I4" s="27">
        <v>-187100</v>
      </c>
      <c r="J4" s="27">
        <v>-224728</v>
      </c>
      <c r="K4" s="27">
        <v>-191815</v>
      </c>
      <c r="L4" s="27">
        <v>-241103</v>
      </c>
      <c r="M4" s="27">
        <v>-189063</v>
      </c>
      <c r="N4" s="27">
        <v>-265971</v>
      </c>
      <c r="O4" s="27">
        <v>-289904</v>
      </c>
      <c r="P4" s="27">
        <v>-256111</v>
      </c>
      <c r="Q4" s="27">
        <v>-301583</v>
      </c>
      <c r="R4" s="27">
        <v>-402493</v>
      </c>
      <c r="S4" s="27">
        <v>-308885</v>
      </c>
      <c r="T4" s="27">
        <v>-508721</v>
      </c>
      <c r="U4" s="27">
        <f>U5+U6</f>
        <v>-356098</v>
      </c>
      <c r="V4" s="27">
        <v>-353797</v>
      </c>
      <c r="W4" s="27">
        <f>W5+W6</f>
        <v>-264994</v>
      </c>
      <c r="X4" s="27">
        <f>X5+X6</f>
        <v>-727362</v>
      </c>
      <c r="Y4" s="27">
        <v>-243493</v>
      </c>
      <c r="Z4" s="27">
        <f t="shared" ref="Z4:AE4" si="1">Z5+Z6</f>
        <v>-331158</v>
      </c>
      <c r="AA4" s="27">
        <f t="shared" si="1"/>
        <v>-395036</v>
      </c>
      <c r="AB4" s="27">
        <f t="shared" si="1"/>
        <v>-286989</v>
      </c>
      <c r="AC4" s="27">
        <f t="shared" si="1"/>
        <v>-304669</v>
      </c>
      <c r="AD4" s="27">
        <f t="shared" si="1"/>
        <v>-168762</v>
      </c>
      <c r="AE4" s="27">
        <f t="shared" si="1"/>
        <v>-213746</v>
      </c>
      <c r="AF4" s="27">
        <f t="shared" ref="AF4:AG4" si="2">AF5+AF6</f>
        <v>-272146</v>
      </c>
      <c r="AG4" s="27">
        <f t="shared" si="2"/>
        <v>-252223</v>
      </c>
      <c r="AH4" s="27">
        <f t="shared" ref="AH4:AI4" si="3">AH5+AH6</f>
        <v>-345837</v>
      </c>
      <c r="AI4" s="27">
        <f t="shared" si="3"/>
        <v>-309681</v>
      </c>
      <c r="AJ4" s="27">
        <f t="shared" ref="AJ4:AL4" si="4">AJ5+AJ6</f>
        <v>-202810</v>
      </c>
      <c r="AK4" s="27">
        <f t="shared" si="4"/>
        <v>-110817</v>
      </c>
      <c r="AL4" s="27">
        <f t="shared" si="4"/>
        <v>-230618</v>
      </c>
      <c r="AM4" s="27">
        <f t="shared" ref="AM4:AN4" si="5">AM5+AM6</f>
        <v>-165594</v>
      </c>
      <c r="AN4" s="27">
        <f t="shared" si="5"/>
        <v>-133451</v>
      </c>
      <c r="AO4" s="27">
        <f t="shared" ref="AO4:AP4" si="6">AO5+AO6</f>
        <v>-272530</v>
      </c>
      <c r="AP4" s="27">
        <f t="shared" si="6"/>
        <v>-165056</v>
      </c>
      <c r="AQ4" s="27">
        <f t="shared" ref="AQ4:AR4" si="7">AQ5+AQ6</f>
        <v>-131811</v>
      </c>
      <c r="AR4" s="27">
        <f t="shared" si="7"/>
        <v>-112100</v>
      </c>
      <c r="AS4" s="27">
        <f t="shared" ref="AS4" si="8">AS5+AS6</f>
        <v>-218721</v>
      </c>
      <c r="AT4" s="27">
        <f>AT5+AT6</f>
        <v>-142506</v>
      </c>
      <c r="AU4" s="27">
        <f t="shared" ref="AU4:AV4" si="9">AU5+AU6</f>
        <v>-85424</v>
      </c>
      <c r="AV4" s="27">
        <f t="shared" si="9"/>
        <v>-197920</v>
      </c>
    </row>
    <row r="5" spans="1:48" ht="12.9" customHeight="1" thickBot="1">
      <c r="A5" s="98" t="s">
        <v>525</v>
      </c>
      <c r="B5" s="98" t="s">
        <v>526</v>
      </c>
      <c r="C5" s="28">
        <v>-91063</v>
      </c>
      <c r="D5" s="28">
        <v>-117224</v>
      </c>
      <c r="E5" s="28">
        <v>-99927</v>
      </c>
      <c r="F5" s="28">
        <v>-138004</v>
      </c>
      <c r="G5" s="28">
        <v>-111289</v>
      </c>
      <c r="H5" s="28">
        <v>-96906</v>
      </c>
      <c r="I5" s="28">
        <v>-121787</v>
      </c>
      <c r="J5" s="28">
        <v>-144881</v>
      </c>
      <c r="K5" s="28">
        <v>-119944</v>
      </c>
      <c r="L5" s="28">
        <v>-149220</v>
      </c>
      <c r="M5" s="28">
        <v>-74684</v>
      </c>
      <c r="N5" s="28">
        <v>-147621</v>
      </c>
      <c r="O5" s="28">
        <v>-150043</v>
      </c>
      <c r="P5" s="28">
        <v>-119581</v>
      </c>
      <c r="Q5" s="28">
        <v>-141853</v>
      </c>
      <c r="R5" s="28">
        <v>-136119</v>
      </c>
      <c r="S5" s="28">
        <v>-129922</v>
      </c>
      <c r="T5" s="28">
        <v>-143949</v>
      </c>
      <c r="U5" s="28">
        <v>-170592</v>
      </c>
      <c r="V5" s="28">
        <v>-157486</v>
      </c>
      <c r="W5" s="28">
        <v>-153663</v>
      </c>
      <c r="X5" s="28">
        <v>-237514</v>
      </c>
      <c r="Y5" s="28">
        <v>-129115</v>
      </c>
      <c r="Z5" s="28">
        <v>-198527</v>
      </c>
      <c r="AA5" s="28">
        <v>-213412</v>
      </c>
      <c r="AB5" s="28">
        <v>-90107</v>
      </c>
      <c r="AC5" s="28">
        <v>-82238</v>
      </c>
      <c r="AD5" s="28">
        <v>-68055</v>
      </c>
      <c r="AE5" s="28">
        <v>-108267</v>
      </c>
      <c r="AF5" s="28">
        <v>-110731</v>
      </c>
      <c r="AG5" s="28">
        <v>-149688</v>
      </c>
      <c r="AH5" s="28">
        <v>-184031</v>
      </c>
      <c r="AI5" s="28">
        <v>-160036</v>
      </c>
      <c r="AJ5" s="28">
        <v>-121946</v>
      </c>
      <c r="AK5" s="28">
        <v>-71382</v>
      </c>
      <c r="AL5" s="28">
        <v>-112627</v>
      </c>
      <c r="AM5" s="28">
        <v>-95415</v>
      </c>
      <c r="AN5" s="28">
        <v>-96321</v>
      </c>
      <c r="AO5" s="28">
        <v>-78823</v>
      </c>
      <c r="AP5" s="28">
        <v>-78625</v>
      </c>
      <c r="AQ5" s="28">
        <v>-81304</v>
      </c>
      <c r="AR5" s="28">
        <v>-58600</v>
      </c>
      <c r="AS5" s="28">
        <v>-72816</v>
      </c>
      <c r="AT5" s="28">
        <v>-68669</v>
      </c>
      <c r="AU5" s="28">
        <v>-67659</v>
      </c>
      <c r="AV5" s="28">
        <v>-41766</v>
      </c>
    </row>
    <row r="6" spans="1:48" ht="12.9" customHeight="1" thickBot="1">
      <c r="A6" s="98" t="s">
        <v>527</v>
      </c>
      <c r="B6" s="98" t="s">
        <v>528</v>
      </c>
      <c r="C6" s="28">
        <v>-48348</v>
      </c>
      <c r="D6" s="28">
        <v>-54326</v>
      </c>
      <c r="E6" s="28">
        <v>-59094</v>
      </c>
      <c r="F6" s="28">
        <v>-41151</v>
      </c>
      <c r="G6" s="28">
        <v>-50077</v>
      </c>
      <c r="H6" s="28">
        <v>-61307</v>
      </c>
      <c r="I6" s="28">
        <v>-65313</v>
      </c>
      <c r="J6" s="28">
        <v>-79847</v>
      </c>
      <c r="K6" s="28">
        <v>-71871</v>
      </c>
      <c r="L6" s="28">
        <v>-91883</v>
      </c>
      <c r="M6" s="28">
        <v>-114379</v>
      </c>
      <c r="N6" s="28">
        <v>-118350</v>
      </c>
      <c r="O6" s="28">
        <v>-139861</v>
      </c>
      <c r="P6" s="28">
        <v>-136530</v>
      </c>
      <c r="Q6" s="28">
        <v>-159730</v>
      </c>
      <c r="R6" s="28">
        <v>-266374</v>
      </c>
      <c r="S6" s="28">
        <v>-178963</v>
      </c>
      <c r="T6" s="28">
        <v>-364772</v>
      </c>
      <c r="U6" s="28">
        <v>-185506</v>
      </c>
      <c r="V6" s="28">
        <v>-196311</v>
      </c>
      <c r="W6" s="28">
        <v>-111331</v>
      </c>
      <c r="X6" s="28">
        <v>-489848</v>
      </c>
      <c r="Y6" s="28">
        <v>-114378</v>
      </c>
      <c r="Z6" s="28">
        <v>-132631</v>
      </c>
      <c r="AA6" s="28">
        <v>-181624</v>
      </c>
      <c r="AB6" s="28">
        <v>-196882</v>
      </c>
      <c r="AC6" s="28">
        <v>-222431</v>
      </c>
      <c r="AD6" s="28">
        <v>-100707</v>
      </c>
      <c r="AE6" s="28">
        <v>-105479</v>
      </c>
      <c r="AF6" s="28">
        <v>-161415</v>
      </c>
      <c r="AG6" s="28">
        <v>-102535</v>
      </c>
      <c r="AH6" s="28">
        <v>-161806</v>
      </c>
      <c r="AI6" s="28">
        <v>-149645</v>
      </c>
      <c r="AJ6" s="28">
        <v>-80864</v>
      </c>
      <c r="AK6" s="28">
        <v>-39435</v>
      </c>
      <c r="AL6" s="28">
        <v>-117991</v>
      </c>
      <c r="AM6" s="28">
        <v>-70179</v>
      </c>
      <c r="AN6" s="28">
        <v>-37130</v>
      </c>
      <c r="AO6" s="28">
        <v>-193707</v>
      </c>
      <c r="AP6" s="28">
        <v>-86431</v>
      </c>
      <c r="AQ6" s="28">
        <v>-50507</v>
      </c>
      <c r="AR6" s="28">
        <v>-53500</v>
      </c>
      <c r="AS6" s="28">
        <v>-145905</v>
      </c>
      <c r="AT6" s="28">
        <v>-73837</v>
      </c>
      <c r="AU6" s="28">
        <v>-17765</v>
      </c>
      <c r="AV6" s="28">
        <v>-156154</v>
      </c>
    </row>
    <row r="7" spans="1:48" ht="12.9" customHeight="1" thickBot="1">
      <c r="A7" s="99" t="s">
        <v>529</v>
      </c>
      <c r="B7" s="99" t="s">
        <v>530</v>
      </c>
      <c r="C7" s="29">
        <v>0</v>
      </c>
      <c r="D7" s="29">
        <v>0</v>
      </c>
      <c r="E7" s="29">
        <v>0</v>
      </c>
      <c r="F7" s="29">
        <v>-7981</v>
      </c>
      <c r="G7" s="29">
        <v>-6974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16921</v>
      </c>
      <c r="O7" s="29" t="s">
        <v>162</v>
      </c>
      <c r="P7" s="29" t="s">
        <v>162</v>
      </c>
      <c r="Q7" s="29" t="s">
        <v>162</v>
      </c>
      <c r="R7" s="29" t="s">
        <v>162</v>
      </c>
      <c r="S7" s="29" t="s">
        <v>162</v>
      </c>
      <c r="T7" s="29" t="s">
        <v>162</v>
      </c>
      <c r="U7" s="29" t="s">
        <v>162</v>
      </c>
      <c r="V7" s="29" t="s">
        <v>162</v>
      </c>
      <c r="W7" s="29" t="s">
        <v>162</v>
      </c>
      <c r="X7" s="29" t="s">
        <v>162</v>
      </c>
      <c r="Y7" s="29" t="s">
        <v>162</v>
      </c>
      <c r="Z7" s="29" t="s">
        <v>162</v>
      </c>
      <c r="AA7" s="29" t="s">
        <v>162</v>
      </c>
      <c r="AB7" s="29" t="s">
        <v>162</v>
      </c>
      <c r="AC7" s="29" t="s">
        <v>162</v>
      </c>
      <c r="AD7" s="29" t="s">
        <v>162</v>
      </c>
      <c r="AE7" s="29" t="s">
        <v>162</v>
      </c>
      <c r="AF7" s="29" t="s">
        <v>162</v>
      </c>
      <c r="AG7" s="29" t="s">
        <v>162</v>
      </c>
      <c r="AH7" s="29" t="s">
        <v>162</v>
      </c>
      <c r="AI7" s="29" t="s">
        <v>162</v>
      </c>
      <c r="AJ7" s="29" t="s">
        <v>162</v>
      </c>
      <c r="AK7" s="29" t="s">
        <v>162</v>
      </c>
      <c r="AL7" s="29" t="s">
        <v>162</v>
      </c>
      <c r="AM7" s="29" t="s">
        <v>162</v>
      </c>
      <c r="AN7" s="29" t="s">
        <v>162</v>
      </c>
      <c r="AO7" s="29" t="s">
        <v>162</v>
      </c>
      <c r="AP7" s="29" t="s">
        <v>162</v>
      </c>
      <c r="AQ7" s="29" t="s">
        <v>162</v>
      </c>
      <c r="AR7" s="29" t="s">
        <v>162</v>
      </c>
      <c r="AS7" s="29" t="s">
        <v>162</v>
      </c>
      <c r="AT7" s="29" t="s">
        <v>162</v>
      </c>
      <c r="AU7" s="29" t="s">
        <v>162</v>
      </c>
      <c r="AV7" s="29" t="s">
        <v>162</v>
      </c>
    </row>
    <row r="8" spans="1:48" ht="12.9" customHeight="1" thickBot="1">
      <c r="A8" s="99" t="s">
        <v>531</v>
      </c>
      <c r="B8" s="99" t="s">
        <v>532</v>
      </c>
      <c r="C8" s="29" t="s">
        <v>162</v>
      </c>
      <c r="D8" s="29" t="s">
        <v>162</v>
      </c>
      <c r="E8" s="29" t="s">
        <v>162</v>
      </c>
      <c r="F8" s="29" t="s">
        <v>162</v>
      </c>
      <c r="G8" s="29" t="s">
        <v>162</v>
      </c>
      <c r="H8" s="29" t="s">
        <v>162</v>
      </c>
      <c r="I8" s="29" t="s">
        <v>162</v>
      </c>
      <c r="J8" s="29" t="s">
        <v>162</v>
      </c>
      <c r="K8" s="29" t="s">
        <v>162</v>
      </c>
      <c r="L8" s="29" t="s">
        <v>162</v>
      </c>
      <c r="M8" s="29" t="s">
        <v>162</v>
      </c>
      <c r="N8" s="29" t="s">
        <v>162</v>
      </c>
      <c r="O8" s="29">
        <v>532</v>
      </c>
      <c r="P8" s="29">
        <v>2962</v>
      </c>
      <c r="Q8" s="29">
        <v>25</v>
      </c>
      <c r="R8" s="29">
        <v>-699</v>
      </c>
      <c r="S8" s="29">
        <v>3538</v>
      </c>
      <c r="T8" s="29">
        <v>379</v>
      </c>
      <c r="U8" s="29">
        <v>346</v>
      </c>
      <c r="V8" s="29">
        <v>-1316</v>
      </c>
      <c r="W8" s="29">
        <v>-1582</v>
      </c>
      <c r="X8" s="29">
        <v>-8762</v>
      </c>
      <c r="Y8" s="29">
        <v>312</v>
      </c>
      <c r="Z8" s="29">
        <v>1340</v>
      </c>
      <c r="AA8" s="29">
        <v>-381</v>
      </c>
      <c r="AB8" s="29">
        <v>398</v>
      </c>
      <c r="AC8" s="29">
        <v>-5281</v>
      </c>
      <c r="AD8" s="29">
        <v>-4246</v>
      </c>
      <c r="AE8" s="29">
        <v>299</v>
      </c>
      <c r="AF8" s="29">
        <v>88</v>
      </c>
      <c r="AG8" s="29">
        <v>5326</v>
      </c>
      <c r="AH8" s="29">
        <v>633</v>
      </c>
      <c r="AI8" s="29">
        <v>-403</v>
      </c>
      <c r="AJ8" s="29">
        <v>7468</v>
      </c>
      <c r="AK8" s="29">
        <v>-534</v>
      </c>
      <c r="AL8" s="29">
        <v>504</v>
      </c>
      <c r="AM8" s="29">
        <v>-1519</v>
      </c>
      <c r="AN8" s="29">
        <v>52</v>
      </c>
      <c r="AO8" s="29">
        <v>-757</v>
      </c>
      <c r="AP8" s="29">
        <v>-616</v>
      </c>
      <c r="AQ8" s="29">
        <v>-514</v>
      </c>
      <c r="AR8" s="29">
        <v>-497</v>
      </c>
      <c r="AS8" s="29">
        <v>-933</v>
      </c>
      <c r="AT8" s="29">
        <v>-898</v>
      </c>
      <c r="AU8" s="29">
        <v>-1757</v>
      </c>
      <c r="AV8" s="29">
        <v>-409</v>
      </c>
    </row>
    <row r="9" spans="1:48" s="25" customFormat="1" ht="12.9" customHeight="1" thickBot="1">
      <c r="A9" s="100" t="s">
        <v>533</v>
      </c>
      <c r="B9" s="100" t="s">
        <v>534</v>
      </c>
      <c r="C9" s="30">
        <v>-2303</v>
      </c>
      <c r="D9" s="30">
        <v>16296</v>
      </c>
      <c r="E9" s="30">
        <v>-13084</v>
      </c>
      <c r="F9" s="30">
        <v>-2976</v>
      </c>
      <c r="G9" s="30">
        <v>890</v>
      </c>
      <c r="H9" s="30">
        <v>-9566</v>
      </c>
      <c r="I9" s="30">
        <v>-8887</v>
      </c>
      <c r="J9" s="30">
        <v>-18845</v>
      </c>
      <c r="K9" s="30">
        <v>-17267</v>
      </c>
      <c r="L9" s="30">
        <v>105</v>
      </c>
      <c r="M9" s="30">
        <v>-13343</v>
      </c>
      <c r="N9" s="30">
        <v>3947</v>
      </c>
      <c r="O9" s="30" t="s">
        <v>162</v>
      </c>
      <c r="P9" s="30" t="s">
        <v>162</v>
      </c>
      <c r="Q9" s="30" t="s">
        <v>162</v>
      </c>
      <c r="R9" s="30" t="s">
        <v>162</v>
      </c>
      <c r="S9" s="30" t="s">
        <v>162</v>
      </c>
      <c r="T9" s="30" t="s">
        <v>162</v>
      </c>
      <c r="U9" s="30" t="s">
        <v>162</v>
      </c>
      <c r="V9" s="30" t="s">
        <v>162</v>
      </c>
      <c r="W9" s="30" t="s">
        <v>162</v>
      </c>
      <c r="X9" s="30" t="s">
        <v>162</v>
      </c>
      <c r="Y9" s="30" t="s">
        <v>162</v>
      </c>
      <c r="Z9" s="30" t="s">
        <v>162</v>
      </c>
      <c r="AA9" s="30" t="s">
        <v>162</v>
      </c>
      <c r="AB9" s="30" t="s">
        <v>162</v>
      </c>
      <c r="AC9" s="30" t="s">
        <v>162</v>
      </c>
      <c r="AD9" s="30" t="s">
        <v>162</v>
      </c>
      <c r="AE9" s="30" t="s">
        <v>162</v>
      </c>
      <c r="AF9" s="30" t="s">
        <v>162</v>
      </c>
      <c r="AG9" s="30" t="s">
        <v>162</v>
      </c>
      <c r="AH9" s="30" t="s">
        <v>162</v>
      </c>
      <c r="AI9" s="30" t="s">
        <v>162</v>
      </c>
      <c r="AJ9" s="30" t="s">
        <v>162</v>
      </c>
      <c r="AK9" s="30" t="s">
        <v>162</v>
      </c>
      <c r="AL9" s="30" t="s">
        <v>162</v>
      </c>
      <c r="AM9" s="30" t="s">
        <v>162</v>
      </c>
      <c r="AN9" s="30" t="s">
        <v>162</v>
      </c>
      <c r="AO9" s="30" t="s">
        <v>162</v>
      </c>
      <c r="AP9" s="30" t="s">
        <v>162</v>
      </c>
      <c r="AQ9" s="30" t="s">
        <v>162</v>
      </c>
      <c r="AR9" s="30" t="s">
        <v>162</v>
      </c>
      <c r="AS9" s="30" t="s">
        <v>162</v>
      </c>
      <c r="AT9" s="30" t="s">
        <v>162</v>
      </c>
      <c r="AU9" s="30" t="s">
        <v>162</v>
      </c>
      <c r="AV9" s="30" t="s">
        <v>162</v>
      </c>
    </row>
    <row r="10" spans="1:48" ht="12.9" customHeight="1" thickBot="1">
      <c r="A10" s="98" t="s">
        <v>525</v>
      </c>
      <c r="B10" s="98" t="s">
        <v>535</v>
      </c>
      <c r="C10" s="28">
        <v>-1177</v>
      </c>
      <c r="D10" s="28">
        <v>14759</v>
      </c>
      <c r="E10" s="28">
        <v>-13331</v>
      </c>
      <c r="F10" s="28">
        <v>-1934</v>
      </c>
      <c r="G10" s="28">
        <v>-2229</v>
      </c>
      <c r="H10" s="28">
        <v>-11410</v>
      </c>
      <c r="I10" s="28">
        <v>1116</v>
      </c>
      <c r="J10" s="28">
        <v>2106</v>
      </c>
      <c r="K10" s="28">
        <v>-5437</v>
      </c>
      <c r="L10" s="28">
        <v>33565</v>
      </c>
      <c r="M10" s="28">
        <v>1600</v>
      </c>
      <c r="N10" s="28">
        <v>-32521</v>
      </c>
      <c r="O10" s="28" t="s">
        <v>162</v>
      </c>
      <c r="P10" s="28" t="s">
        <v>162</v>
      </c>
      <c r="Q10" s="28" t="s">
        <v>162</v>
      </c>
      <c r="R10" s="28" t="s">
        <v>162</v>
      </c>
      <c r="S10" s="28" t="s">
        <v>162</v>
      </c>
      <c r="T10" s="28" t="s">
        <v>162</v>
      </c>
      <c r="U10" s="28" t="s">
        <v>162</v>
      </c>
      <c r="V10" s="28" t="s">
        <v>162</v>
      </c>
      <c r="W10" s="28" t="s">
        <v>162</v>
      </c>
      <c r="X10" s="28" t="s">
        <v>162</v>
      </c>
      <c r="Y10" s="28" t="s">
        <v>162</v>
      </c>
      <c r="Z10" s="28" t="s">
        <v>162</v>
      </c>
      <c r="AA10" s="28" t="s">
        <v>162</v>
      </c>
      <c r="AB10" s="28" t="s">
        <v>162</v>
      </c>
      <c r="AC10" s="28" t="s">
        <v>162</v>
      </c>
      <c r="AD10" s="28" t="s">
        <v>162</v>
      </c>
      <c r="AE10" s="28" t="s">
        <v>162</v>
      </c>
      <c r="AF10" s="28" t="s">
        <v>162</v>
      </c>
      <c r="AG10" s="28" t="s">
        <v>162</v>
      </c>
      <c r="AH10" s="28" t="s">
        <v>162</v>
      </c>
      <c r="AI10" s="28" t="s">
        <v>162</v>
      </c>
      <c r="AJ10" s="28" t="s">
        <v>162</v>
      </c>
      <c r="AK10" s="28" t="s">
        <v>162</v>
      </c>
      <c r="AL10" s="28" t="s">
        <v>162</v>
      </c>
      <c r="AM10" s="28" t="s">
        <v>162</v>
      </c>
      <c r="AN10" s="28" t="s">
        <v>162</v>
      </c>
      <c r="AO10" s="28" t="s">
        <v>162</v>
      </c>
      <c r="AP10" s="28" t="s">
        <v>162</v>
      </c>
      <c r="AQ10" s="28" t="s">
        <v>162</v>
      </c>
      <c r="AR10" s="28" t="s">
        <v>162</v>
      </c>
      <c r="AS10" s="28" t="s">
        <v>162</v>
      </c>
      <c r="AT10" s="28" t="s">
        <v>162</v>
      </c>
      <c r="AU10" s="28" t="s">
        <v>162</v>
      </c>
      <c r="AV10" s="28" t="s">
        <v>162</v>
      </c>
    </row>
    <row r="11" spans="1:48" ht="12.9" customHeight="1" thickBot="1">
      <c r="A11" s="98" t="s">
        <v>527</v>
      </c>
      <c r="B11" s="98" t="s">
        <v>536</v>
      </c>
      <c r="C11" s="28">
        <v>-1126</v>
      </c>
      <c r="D11" s="28">
        <v>1537</v>
      </c>
      <c r="E11" s="28">
        <v>247</v>
      </c>
      <c r="F11" s="28">
        <v>-1042</v>
      </c>
      <c r="G11" s="28">
        <v>3119</v>
      </c>
      <c r="H11" s="28">
        <v>1844</v>
      </c>
      <c r="I11" s="28">
        <v>-10003</v>
      </c>
      <c r="J11" s="28">
        <v>-20951</v>
      </c>
      <c r="K11" s="28">
        <v>-11830</v>
      </c>
      <c r="L11" s="28">
        <v>-33460</v>
      </c>
      <c r="M11" s="28">
        <v>-14943</v>
      </c>
      <c r="N11" s="28">
        <v>36468</v>
      </c>
      <c r="O11" s="28" t="s">
        <v>162</v>
      </c>
      <c r="P11" s="28" t="s">
        <v>162</v>
      </c>
      <c r="Q11" s="28" t="s">
        <v>162</v>
      </c>
      <c r="R11" s="28" t="s">
        <v>162</v>
      </c>
      <c r="S11" s="28" t="s">
        <v>162</v>
      </c>
      <c r="T11" s="28" t="s">
        <v>162</v>
      </c>
      <c r="U11" s="28" t="s">
        <v>162</v>
      </c>
      <c r="V11" s="28" t="s">
        <v>162</v>
      </c>
      <c r="W11" s="28" t="s">
        <v>162</v>
      </c>
      <c r="X11" s="28" t="s">
        <v>162</v>
      </c>
      <c r="Y11" s="28" t="s">
        <v>162</v>
      </c>
      <c r="Z11" s="28" t="s">
        <v>162</v>
      </c>
      <c r="AA11" s="28" t="s">
        <v>162</v>
      </c>
      <c r="AB11" s="28" t="s">
        <v>162</v>
      </c>
      <c r="AC11" s="28" t="s">
        <v>162</v>
      </c>
      <c r="AD11" s="28" t="s">
        <v>162</v>
      </c>
      <c r="AE11" s="28" t="s">
        <v>162</v>
      </c>
      <c r="AF11" s="28" t="s">
        <v>162</v>
      </c>
      <c r="AG11" s="28" t="s">
        <v>162</v>
      </c>
      <c r="AH11" s="28" t="s">
        <v>162</v>
      </c>
      <c r="AI11" s="28" t="s">
        <v>162</v>
      </c>
      <c r="AJ11" s="28" t="s">
        <v>162</v>
      </c>
      <c r="AK11" s="28" t="s">
        <v>162</v>
      </c>
      <c r="AL11" s="28" t="s">
        <v>162</v>
      </c>
      <c r="AM11" s="28" t="s">
        <v>162</v>
      </c>
      <c r="AN11" s="28" t="s">
        <v>162</v>
      </c>
      <c r="AO11" s="28" t="s">
        <v>162</v>
      </c>
      <c r="AP11" s="28" t="s">
        <v>162</v>
      </c>
      <c r="AQ11" s="28" t="s">
        <v>162</v>
      </c>
      <c r="AR11" s="28" t="s">
        <v>162</v>
      </c>
      <c r="AS11" s="28" t="s">
        <v>162</v>
      </c>
      <c r="AT11" s="28" t="s">
        <v>162</v>
      </c>
      <c r="AU11" s="28" t="s">
        <v>162</v>
      </c>
      <c r="AV11" s="28" t="s">
        <v>162</v>
      </c>
    </row>
    <row r="12" spans="1:48" ht="12.9" customHeight="1" thickBot="1">
      <c r="A12" s="101" t="s">
        <v>537</v>
      </c>
      <c r="B12" s="101" t="s">
        <v>538</v>
      </c>
      <c r="C12" s="31" t="s">
        <v>162</v>
      </c>
      <c r="D12" s="31" t="s">
        <v>162</v>
      </c>
      <c r="E12" s="31" t="s">
        <v>162</v>
      </c>
      <c r="F12" s="31" t="s">
        <v>162</v>
      </c>
      <c r="G12" s="31" t="s">
        <v>162</v>
      </c>
      <c r="H12" s="31" t="s">
        <v>162</v>
      </c>
      <c r="I12" s="31" t="s">
        <v>162</v>
      </c>
      <c r="J12" s="31" t="s">
        <v>162</v>
      </c>
      <c r="K12" s="31" t="s">
        <v>162</v>
      </c>
      <c r="L12" s="31" t="s">
        <v>162</v>
      </c>
      <c r="M12" s="31" t="s">
        <v>162</v>
      </c>
      <c r="N12" s="31" t="s">
        <v>162</v>
      </c>
      <c r="O12" s="31">
        <v>20321</v>
      </c>
      <c r="P12" s="31">
        <v>30927</v>
      </c>
      <c r="Q12" s="31">
        <v>39266</v>
      </c>
      <c r="R12" s="31">
        <v>32500</v>
      </c>
      <c r="S12" s="31">
        <v>29925</v>
      </c>
      <c r="T12" s="31">
        <v>62</v>
      </c>
      <c r="U12" s="31">
        <f>U13+U16</f>
        <v>29450</v>
      </c>
      <c r="V12" s="31">
        <v>16653</v>
      </c>
      <c r="W12" s="31">
        <f>W13+W16</f>
        <v>-13704</v>
      </c>
      <c r="X12" s="31">
        <f>X13+X16</f>
        <v>-74912</v>
      </c>
      <c r="Y12" s="31">
        <v>-54159</v>
      </c>
      <c r="Z12" s="31">
        <f t="shared" ref="Z12:AE12" si="10">Z13+Z16</f>
        <v>51114</v>
      </c>
      <c r="AA12" s="31">
        <f t="shared" si="10"/>
        <v>129991</v>
      </c>
      <c r="AB12" s="31">
        <f t="shared" si="10"/>
        <v>161</v>
      </c>
      <c r="AC12" s="31">
        <f t="shared" si="10"/>
        <v>36236</v>
      </c>
      <c r="AD12" s="31">
        <f t="shared" si="10"/>
        <v>-77578</v>
      </c>
      <c r="AE12" s="31">
        <f t="shared" si="10"/>
        <v>-9208</v>
      </c>
      <c r="AF12" s="31">
        <f t="shared" ref="AF12:AG12" si="11">AF13+AF16</f>
        <v>-5128</v>
      </c>
      <c r="AG12" s="31">
        <f t="shared" si="11"/>
        <v>-33634</v>
      </c>
      <c r="AH12" s="31">
        <f t="shared" ref="AH12:AM12" si="12">AH13+AH16</f>
        <v>21156</v>
      </c>
      <c r="AI12" s="31">
        <f t="shared" si="12"/>
        <v>1337</v>
      </c>
      <c r="AJ12" s="31">
        <f t="shared" si="12"/>
        <v>27121</v>
      </c>
      <c r="AK12" s="31">
        <f t="shared" si="12"/>
        <v>607</v>
      </c>
      <c r="AL12" s="31">
        <f t="shared" si="12"/>
        <v>87376</v>
      </c>
      <c r="AM12" s="31">
        <f t="shared" si="12"/>
        <v>-17943</v>
      </c>
      <c r="AN12" s="31">
        <f t="shared" ref="AN12:AO12" si="13">AN13+AN16</f>
        <v>45593</v>
      </c>
      <c r="AO12" s="31">
        <f t="shared" si="13"/>
        <v>72493</v>
      </c>
      <c r="AP12" s="31">
        <f t="shared" ref="AP12:AQ12" si="14">AP13+AP16</f>
        <v>28378</v>
      </c>
      <c r="AQ12" s="31">
        <f t="shared" si="14"/>
        <v>15612</v>
      </c>
      <c r="AR12" s="31">
        <f t="shared" ref="AR12:AS12" si="15">AR13+AR16</f>
        <v>-18551</v>
      </c>
      <c r="AS12" s="31">
        <f t="shared" si="15"/>
        <v>66870</v>
      </c>
      <c r="AT12" s="31">
        <f>AT13+AT16</f>
        <v>-215</v>
      </c>
      <c r="AU12" s="31">
        <f t="shared" ref="AU12:AV12" si="16">AU13+AU16</f>
        <v>-43975</v>
      </c>
      <c r="AV12" s="31">
        <f t="shared" si="16"/>
        <v>10833</v>
      </c>
    </row>
    <row r="13" spans="1:48" ht="12.9" customHeight="1" thickBot="1">
      <c r="A13" s="97" t="s">
        <v>539</v>
      </c>
      <c r="B13" s="97" t="s">
        <v>540</v>
      </c>
      <c r="C13" s="27" t="s">
        <v>162</v>
      </c>
      <c r="D13" s="27" t="s">
        <v>162</v>
      </c>
      <c r="E13" s="27" t="s">
        <v>162</v>
      </c>
      <c r="F13" s="27" t="s">
        <v>162</v>
      </c>
      <c r="G13" s="27" t="s">
        <v>162</v>
      </c>
      <c r="H13" s="27" t="s">
        <v>162</v>
      </c>
      <c r="I13" s="27" t="s">
        <v>162</v>
      </c>
      <c r="J13" s="27" t="s">
        <v>162</v>
      </c>
      <c r="K13" s="27" t="s">
        <v>162</v>
      </c>
      <c r="L13" s="27" t="s">
        <v>162</v>
      </c>
      <c r="M13" s="27" t="s">
        <v>162</v>
      </c>
      <c r="N13" s="27" t="s">
        <v>162</v>
      </c>
      <c r="O13" s="27">
        <v>-3965</v>
      </c>
      <c r="P13" s="27">
        <v>28307</v>
      </c>
      <c r="Q13" s="27">
        <v>32975</v>
      </c>
      <c r="R13" s="27">
        <v>4856</v>
      </c>
      <c r="S13" s="27">
        <v>-2078</v>
      </c>
      <c r="T13" s="27">
        <v>27451</v>
      </c>
      <c r="U13" s="27">
        <f>U14+U15</f>
        <v>23011</v>
      </c>
      <c r="V13" s="27">
        <v>10027</v>
      </c>
      <c r="W13" s="27">
        <f>SUM(W14:W15)</f>
        <v>2023</v>
      </c>
      <c r="X13" s="27">
        <f>SUM(X14:X15)</f>
        <v>-91077</v>
      </c>
      <c r="Y13" s="27">
        <v>-18590</v>
      </c>
      <c r="Z13" s="27">
        <f t="shared" ref="Z13:AE13" si="17">SUM(Z14:Z15)</f>
        <v>40034</v>
      </c>
      <c r="AA13" s="27">
        <f t="shared" si="17"/>
        <v>97755</v>
      </c>
      <c r="AB13" s="27">
        <f t="shared" si="17"/>
        <v>9033</v>
      </c>
      <c r="AC13" s="27">
        <f t="shared" si="17"/>
        <v>27823</v>
      </c>
      <c r="AD13" s="27">
        <f t="shared" si="17"/>
        <v>-93795</v>
      </c>
      <c r="AE13" s="27">
        <f t="shared" si="17"/>
        <v>-13743</v>
      </c>
      <c r="AF13" s="27">
        <f t="shared" ref="AF13:AG13" si="18">SUM(AF14:AF15)</f>
        <v>-10872</v>
      </c>
      <c r="AG13" s="27">
        <f t="shared" si="18"/>
        <v>-38906</v>
      </c>
      <c r="AH13" s="27">
        <f t="shared" ref="AH13:AI13" si="19">SUM(AH14:AH15)</f>
        <v>21766</v>
      </c>
      <c r="AI13" s="27">
        <f t="shared" si="19"/>
        <v>6283</v>
      </c>
      <c r="AJ13" s="27">
        <f t="shared" ref="AJ13:AL13" si="20">SUM(AJ14:AJ15)</f>
        <v>44190</v>
      </c>
      <c r="AK13" s="27">
        <f t="shared" si="20"/>
        <v>6959</v>
      </c>
      <c r="AL13" s="27">
        <f t="shared" si="20"/>
        <v>24045</v>
      </c>
      <c r="AM13" s="27">
        <f t="shared" ref="AM13:AN13" si="21">SUM(AM14:AM15)</f>
        <v>-9550</v>
      </c>
      <c r="AN13" s="27">
        <f t="shared" si="21"/>
        <v>47671</v>
      </c>
      <c r="AO13" s="27">
        <f t="shared" ref="AO13:AP13" si="22">SUM(AO14:AO15)</f>
        <v>87131</v>
      </c>
      <c r="AP13" s="27">
        <f t="shared" si="22"/>
        <v>15524</v>
      </c>
      <c r="AQ13" s="27">
        <f t="shared" ref="AQ13:AR13" si="23">SUM(AQ14:AQ15)</f>
        <v>12867</v>
      </c>
      <c r="AR13" s="27">
        <f t="shared" si="23"/>
        <v>-26862</v>
      </c>
      <c r="AS13" s="27">
        <f t="shared" ref="AS13:AU13" si="24">SUM(AS14:AS15)</f>
        <v>63583</v>
      </c>
      <c r="AT13" s="27">
        <f t="shared" si="24"/>
        <v>-64440</v>
      </c>
      <c r="AU13" s="27">
        <f t="shared" si="24"/>
        <v>-26001</v>
      </c>
      <c r="AV13" s="27">
        <f t="shared" ref="AV13" si="25">SUM(AV14:AV15)</f>
        <v>628</v>
      </c>
    </row>
    <row r="14" spans="1:48" ht="12.9" customHeight="1" thickBot="1">
      <c r="A14" s="98" t="s">
        <v>525</v>
      </c>
      <c r="B14" s="98" t="s">
        <v>535</v>
      </c>
      <c r="C14" s="28" t="s">
        <v>162</v>
      </c>
      <c r="D14" s="28" t="s">
        <v>162</v>
      </c>
      <c r="E14" s="28" t="s">
        <v>162</v>
      </c>
      <c r="F14" s="28" t="s">
        <v>162</v>
      </c>
      <c r="G14" s="28" t="s">
        <v>162</v>
      </c>
      <c r="H14" s="28" t="s">
        <v>162</v>
      </c>
      <c r="I14" s="28" t="s">
        <v>162</v>
      </c>
      <c r="J14" s="28" t="s">
        <v>162</v>
      </c>
      <c r="K14" s="28" t="s">
        <v>162</v>
      </c>
      <c r="L14" s="28" t="s">
        <v>162</v>
      </c>
      <c r="M14" s="28" t="s">
        <v>162</v>
      </c>
      <c r="N14" s="28" t="s">
        <v>162</v>
      </c>
      <c r="O14" s="28">
        <v>6413</v>
      </c>
      <c r="P14" s="28">
        <v>-445</v>
      </c>
      <c r="Q14" s="28">
        <v>38129</v>
      </c>
      <c r="R14" s="28">
        <v>39410</v>
      </c>
      <c r="S14" s="28">
        <v>2967</v>
      </c>
      <c r="T14" s="28">
        <v>21392</v>
      </c>
      <c r="U14" s="28">
        <v>18343</v>
      </c>
      <c r="V14" s="28">
        <v>28042</v>
      </c>
      <c r="W14" s="28">
        <v>14009</v>
      </c>
      <c r="X14" s="28">
        <v>-10527</v>
      </c>
      <c r="Y14" s="28">
        <v>-12834</v>
      </c>
      <c r="Z14" s="28">
        <v>28669</v>
      </c>
      <c r="AA14" s="28">
        <v>64779</v>
      </c>
      <c r="AB14" s="28">
        <v>1208</v>
      </c>
      <c r="AC14" s="28">
        <v>-4020</v>
      </c>
      <c r="AD14" s="28">
        <v>34408</v>
      </c>
      <c r="AE14" s="28">
        <v>-8044</v>
      </c>
      <c r="AF14" s="28">
        <v>-24064</v>
      </c>
      <c r="AG14" s="28">
        <v>-42800</v>
      </c>
      <c r="AH14" s="28">
        <v>-9019</v>
      </c>
      <c r="AI14" s="28">
        <v>2511</v>
      </c>
      <c r="AJ14" s="28">
        <v>22025</v>
      </c>
      <c r="AK14" s="28">
        <v>-1994</v>
      </c>
      <c r="AL14" s="28">
        <v>45957</v>
      </c>
      <c r="AM14" s="28">
        <v>10548</v>
      </c>
      <c r="AN14" s="28">
        <v>19160</v>
      </c>
      <c r="AO14" s="28">
        <v>9286</v>
      </c>
      <c r="AP14" s="28">
        <v>47268</v>
      </c>
      <c r="AQ14" s="28">
        <v>5512</v>
      </c>
      <c r="AR14" s="28">
        <v>-9500</v>
      </c>
      <c r="AS14" s="28">
        <v>-1807</v>
      </c>
      <c r="AT14" s="28">
        <v>-41111</v>
      </c>
      <c r="AU14" s="28">
        <v>-12325</v>
      </c>
      <c r="AV14" s="28">
        <v>7474</v>
      </c>
    </row>
    <row r="15" spans="1:48" ht="12.9" customHeight="1" thickBot="1">
      <c r="A15" s="98" t="s">
        <v>541</v>
      </c>
      <c r="B15" s="98" t="s">
        <v>536</v>
      </c>
      <c r="C15" s="28" t="s">
        <v>162</v>
      </c>
      <c r="D15" s="28" t="s">
        <v>162</v>
      </c>
      <c r="E15" s="28" t="s">
        <v>162</v>
      </c>
      <c r="F15" s="28" t="s">
        <v>162</v>
      </c>
      <c r="G15" s="28" t="s">
        <v>162</v>
      </c>
      <c r="H15" s="28" t="s">
        <v>162</v>
      </c>
      <c r="I15" s="28" t="s">
        <v>162</v>
      </c>
      <c r="J15" s="28" t="s">
        <v>162</v>
      </c>
      <c r="K15" s="28" t="s">
        <v>162</v>
      </c>
      <c r="L15" s="28" t="s">
        <v>162</v>
      </c>
      <c r="M15" s="28" t="s">
        <v>162</v>
      </c>
      <c r="N15" s="28" t="s">
        <v>162</v>
      </c>
      <c r="O15" s="28">
        <v>-10378</v>
      </c>
      <c r="P15" s="28">
        <v>28752</v>
      </c>
      <c r="Q15" s="28">
        <v>-5154</v>
      </c>
      <c r="R15" s="28">
        <v>-34554</v>
      </c>
      <c r="S15" s="28">
        <v>-5045</v>
      </c>
      <c r="T15" s="28">
        <v>6059</v>
      </c>
      <c r="U15" s="28">
        <v>4668</v>
      </c>
      <c r="V15" s="28">
        <v>-18015</v>
      </c>
      <c r="W15" s="28">
        <v>-11986</v>
      </c>
      <c r="X15" s="28">
        <v>-80550</v>
      </c>
      <c r="Y15" s="28">
        <v>-5756</v>
      </c>
      <c r="Z15" s="28">
        <v>11365</v>
      </c>
      <c r="AA15" s="28">
        <v>32976</v>
      </c>
      <c r="AB15" s="28">
        <v>7825</v>
      </c>
      <c r="AC15" s="28">
        <v>31843</v>
      </c>
      <c r="AD15" s="28">
        <v>-128203</v>
      </c>
      <c r="AE15" s="28">
        <v>-5699</v>
      </c>
      <c r="AF15" s="28">
        <v>13192</v>
      </c>
      <c r="AG15" s="28">
        <v>3894</v>
      </c>
      <c r="AH15" s="28">
        <v>30785</v>
      </c>
      <c r="AI15" s="28">
        <v>3772</v>
      </c>
      <c r="AJ15" s="28">
        <v>22165</v>
      </c>
      <c r="AK15" s="28">
        <v>8953</v>
      </c>
      <c r="AL15" s="28">
        <v>-21912</v>
      </c>
      <c r="AM15" s="28">
        <v>-20098</v>
      </c>
      <c r="AN15" s="28">
        <v>28511</v>
      </c>
      <c r="AO15" s="28">
        <v>77845</v>
      </c>
      <c r="AP15" s="28">
        <v>-31744</v>
      </c>
      <c r="AQ15" s="28">
        <v>7355</v>
      </c>
      <c r="AR15" s="28">
        <v>-17362</v>
      </c>
      <c r="AS15" s="28">
        <v>65390</v>
      </c>
      <c r="AT15" s="28">
        <v>-23329</v>
      </c>
      <c r="AU15" s="28">
        <v>-13676</v>
      </c>
      <c r="AV15" s="28">
        <v>-6846</v>
      </c>
    </row>
    <row r="16" spans="1:48" ht="12.9" customHeight="1" thickBot="1">
      <c r="A16" s="97" t="s">
        <v>542</v>
      </c>
      <c r="B16" s="97" t="s">
        <v>543</v>
      </c>
      <c r="C16" s="27" t="s">
        <v>162</v>
      </c>
      <c r="D16" s="27" t="s">
        <v>162</v>
      </c>
      <c r="E16" s="27" t="s">
        <v>162</v>
      </c>
      <c r="F16" s="27" t="s">
        <v>162</v>
      </c>
      <c r="G16" s="27" t="s">
        <v>162</v>
      </c>
      <c r="H16" s="27" t="s">
        <v>162</v>
      </c>
      <c r="I16" s="27" t="s">
        <v>162</v>
      </c>
      <c r="J16" s="27" t="s">
        <v>162</v>
      </c>
      <c r="K16" s="27" t="s">
        <v>162</v>
      </c>
      <c r="L16" s="27" t="s">
        <v>162</v>
      </c>
      <c r="M16" s="27" t="s">
        <v>162</v>
      </c>
      <c r="N16" s="27" t="s">
        <v>162</v>
      </c>
      <c r="O16" s="27">
        <v>24286</v>
      </c>
      <c r="P16" s="27">
        <v>2620</v>
      </c>
      <c r="Q16" s="27">
        <v>6291</v>
      </c>
      <c r="R16" s="27">
        <v>27644</v>
      </c>
      <c r="S16" s="27">
        <v>32003</v>
      </c>
      <c r="T16" s="27">
        <v>-27389</v>
      </c>
      <c r="U16" s="27">
        <f>U17+U18</f>
        <v>6439</v>
      </c>
      <c r="V16" s="27">
        <v>6626</v>
      </c>
      <c r="W16" s="27">
        <f>SUM(W17:W18)</f>
        <v>-15727</v>
      </c>
      <c r="X16" s="27">
        <f>SUM(X17:X18)</f>
        <v>16165</v>
      </c>
      <c r="Y16" s="27">
        <v>-35569</v>
      </c>
      <c r="Z16" s="27">
        <f t="shared" ref="Z16:AE16" si="26">SUM(Z17:Z18)</f>
        <v>11080</v>
      </c>
      <c r="AA16" s="27">
        <f t="shared" si="26"/>
        <v>32236</v>
      </c>
      <c r="AB16" s="27">
        <f t="shared" si="26"/>
        <v>-8872</v>
      </c>
      <c r="AC16" s="27">
        <f t="shared" si="26"/>
        <v>8413</v>
      </c>
      <c r="AD16" s="27">
        <f t="shared" si="26"/>
        <v>16217</v>
      </c>
      <c r="AE16" s="27">
        <f t="shared" si="26"/>
        <v>4535</v>
      </c>
      <c r="AF16" s="27">
        <f t="shared" ref="AF16:AG16" si="27">SUM(AF17:AF18)</f>
        <v>5744</v>
      </c>
      <c r="AG16" s="27">
        <f t="shared" si="27"/>
        <v>5272</v>
      </c>
      <c r="AH16" s="27">
        <f t="shared" ref="AH16:AI16" si="28">SUM(AH17:AH18)</f>
        <v>-610</v>
      </c>
      <c r="AI16" s="27">
        <f t="shared" si="28"/>
        <v>-4946</v>
      </c>
      <c r="AJ16" s="27">
        <f t="shared" ref="AJ16:AL16" si="29">SUM(AJ17:AJ18)</f>
        <v>-17069</v>
      </c>
      <c r="AK16" s="27">
        <f t="shared" si="29"/>
        <v>-6352</v>
      </c>
      <c r="AL16" s="27">
        <f t="shared" si="29"/>
        <v>63331</v>
      </c>
      <c r="AM16" s="27">
        <f t="shared" ref="AM16:AN16" si="30">SUM(AM17:AM18)</f>
        <v>-8393</v>
      </c>
      <c r="AN16" s="27">
        <f t="shared" si="30"/>
        <v>-2078</v>
      </c>
      <c r="AO16" s="27">
        <f t="shared" ref="AO16:AP16" si="31">SUM(AO17:AO18)</f>
        <v>-14638</v>
      </c>
      <c r="AP16" s="27">
        <f t="shared" si="31"/>
        <v>12854</v>
      </c>
      <c r="AQ16" s="27">
        <f t="shared" ref="AQ16:AR16" si="32">SUM(AQ17:AQ18)</f>
        <v>2745</v>
      </c>
      <c r="AR16" s="27">
        <f t="shared" si="32"/>
        <v>8311</v>
      </c>
      <c r="AS16" s="27">
        <f t="shared" ref="AS16:AU16" si="33">SUM(AS17:AS18)</f>
        <v>3287</v>
      </c>
      <c r="AT16" s="27">
        <f t="shared" si="33"/>
        <v>64225</v>
      </c>
      <c r="AU16" s="27">
        <f t="shared" si="33"/>
        <v>-17974</v>
      </c>
      <c r="AV16" s="27">
        <f t="shared" ref="AV16" si="34">SUM(AV17:AV18)</f>
        <v>10205</v>
      </c>
    </row>
    <row r="17" spans="1:48" ht="12.9" customHeight="1" thickBot="1">
      <c r="A17" s="98" t="s">
        <v>525</v>
      </c>
      <c r="B17" s="98" t="s">
        <v>535</v>
      </c>
      <c r="C17" s="28" t="s">
        <v>162</v>
      </c>
      <c r="D17" s="28" t="s">
        <v>162</v>
      </c>
      <c r="E17" s="28" t="s">
        <v>162</v>
      </c>
      <c r="F17" s="28" t="s">
        <v>162</v>
      </c>
      <c r="G17" s="28" t="s">
        <v>162</v>
      </c>
      <c r="H17" s="28" t="s">
        <v>162</v>
      </c>
      <c r="I17" s="28" t="s">
        <v>162</v>
      </c>
      <c r="J17" s="28" t="s">
        <v>162</v>
      </c>
      <c r="K17" s="28" t="s">
        <v>162</v>
      </c>
      <c r="L17" s="28" t="s">
        <v>162</v>
      </c>
      <c r="M17" s="28" t="s">
        <v>162</v>
      </c>
      <c r="N17" s="28" t="s">
        <v>162</v>
      </c>
      <c r="O17" s="28">
        <v>7806</v>
      </c>
      <c r="P17" s="28">
        <v>881</v>
      </c>
      <c r="Q17" s="28">
        <v>-7947</v>
      </c>
      <c r="R17" s="28">
        <v>27962</v>
      </c>
      <c r="S17" s="28">
        <v>25333</v>
      </c>
      <c r="T17" s="28">
        <v>-11388</v>
      </c>
      <c r="U17" s="28">
        <v>2920</v>
      </c>
      <c r="V17" s="28">
        <v>-19717</v>
      </c>
      <c r="W17" s="28">
        <v>-10858</v>
      </c>
      <c r="X17" s="28">
        <v>-23908</v>
      </c>
      <c r="Y17" s="28">
        <v>-25763</v>
      </c>
      <c r="Z17" s="28">
        <v>1992</v>
      </c>
      <c r="AA17" s="28">
        <v>30729</v>
      </c>
      <c r="AB17" s="28">
        <v>-3025</v>
      </c>
      <c r="AC17" s="28">
        <v>-14453</v>
      </c>
      <c r="AD17" s="28">
        <v>-9528</v>
      </c>
      <c r="AE17" s="28">
        <v>1518</v>
      </c>
      <c r="AF17" s="28">
        <v>6668</v>
      </c>
      <c r="AG17" s="28">
        <v>5509</v>
      </c>
      <c r="AH17" s="28">
        <v>-2610</v>
      </c>
      <c r="AI17" s="28">
        <v>-4354</v>
      </c>
      <c r="AJ17" s="28">
        <v>-6374</v>
      </c>
      <c r="AK17" s="28">
        <v>-5575</v>
      </c>
      <c r="AL17" s="28">
        <v>49385</v>
      </c>
      <c r="AM17" s="28">
        <v>4467</v>
      </c>
      <c r="AN17" s="28">
        <v>4789</v>
      </c>
      <c r="AO17" s="28">
        <v>-17016</v>
      </c>
      <c r="AP17" s="28">
        <v>28815</v>
      </c>
      <c r="AQ17" s="28">
        <v>3898</v>
      </c>
      <c r="AR17" s="28">
        <v>1646</v>
      </c>
      <c r="AS17" s="28">
        <v>1440</v>
      </c>
      <c r="AT17" s="28">
        <v>58682</v>
      </c>
      <c r="AU17" s="28">
        <v>-269</v>
      </c>
      <c r="AV17" s="28">
        <v>-1351</v>
      </c>
    </row>
    <row r="18" spans="1:48" ht="12.9" customHeight="1" thickBot="1">
      <c r="A18" s="98" t="s">
        <v>541</v>
      </c>
      <c r="B18" s="98" t="s">
        <v>536</v>
      </c>
      <c r="C18" s="28" t="s">
        <v>162</v>
      </c>
      <c r="D18" s="28" t="s">
        <v>162</v>
      </c>
      <c r="E18" s="28" t="s">
        <v>162</v>
      </c>
      <c r="F18" s="28" t="s">
        <v>162</v>
      </c>
      <c r="G18" s="28" t="s">
        <v>162</v>
      </c>
      <c r="H18" s="28" t="s">
        <v>162</v>
      </c>
      <c r="I18" s="28" t="s">
        <v>162</v>
      </c>
      <c r="J18" s="28" t="s">
        <v>162</v>
      </c>
      <c r="K18" s="28" t="s">
        <v>162</v>
      </c>
      <c r="L18" s="28" t="s">
        <v>162</v>
      </c>
      <c r="M18" s="28" t="s">
        <v>162</v>
      </c>
      <c r="N18" s="28" t="s">
        <v>162</v>
      </c>
      <c r="O18" s="28">
        <v>16480</v>
      </c>
      <c r="P18" s="28">
        <v>1739</v>
      </c>
      <c r="Q18" s="28">
        <v>14238</v>
      </c>
      <c r="R18" s="28">
        <v>-318</v>
      </c>
      <c r="S18" s="28">
        <v>6670</v>
      </c>
      <c r="T18" s="28">
        <v>-16001</v>
      </c>
      <c r="U18" s="28">
        <v>3519</v>
      </c>
      <c r="V18" s="28">
        <v>26343</v>
      </c>
      <c r="W18" s="28">
        <v>-4869</v>
      </c>
      <c r="X18" s="28">
        <v>40073</v>
      </c>
      <c r="Y18" s="28">
        <v>-9806</v>
      </c>
      <c r="Z18" s="28">
        <v>9088</v>
      </c>
      <c r="AA18" s="28">
        <v>1507</v>
      </c>
      <c r="AB18" s="28">
        <v>-5847</v>
      </c>
      <c r="AC18" s="28">
        <v>22866</v>
      </c>
      <c r="AD18" s="28">
        <v>25745</v>
      </c>
      <c r="AE18" s="28">
        <v>3017</v>
      </c>
      <c r="AF18" s="28">
        <v>-924</v>
      </c>
      <c r="AG18" s="28">
        <v>-237</v>
      </c>
      <c r="AH18" s="28">
        <v>2000</v>
      </c>
      <c r="AI18" s="28">
        <v>-592</v>
      </c>
      <c r="AJ18" s="28">
        <v>-10695</v>
      </c>
      <c r="AK18" s="28">
        <v>-777</v>
      </c>
      <c r="AL18" s="28">
        <v>13946</v>
      </c>
      <c r="AM18" s="28">
        <v>-12860</v>
      </c>
      <c r="AN18" s="28">
        <v>-6867</v>
      </c>
      <c r="AO18" s="28">
        <v>2378</v>
      </c>
      <c r="AP18" s="28">
        <v>-15961</v>
      </c>
      <c r="AQ18" s="28">
        <v>-1153</v>
      </c>
      <c r="AR18" s="28">
        <v>6665</v>
      </c>
      <c r="AS18" s="28">
        <v>1847</v>
      </c>
      <c r="AT18" s="28">
        <v>5543</v>
      </c>
      <c r="AU18" s="28">
        <v>-17705</v>
      </c>
      <c r="AV18" s="28">
        <v>11556</v>
      </c>
    </row>
    <row r="19" spans="1:48" ht="12.9" customHeight="1" thickBot="1">
      <c r="A19" s="99" t="s">
        <v>544</v>
      </c>
      <c r="B19" s="99" t="s">
        <v>544</v>
      </c>
      <c r="C19" s="27" t="s">
        <v>162</v>
      </c>
      <c r="D19" s="27" t="s">
        <v>162</v>
      </c>
      <c r="E19" s="27" t="s">
        <v>162</v>
      </c>
      <c r="F19" s="27" t="s">
        <v>162</v>
      </c>
      <c r="G19" s="27" t="s">
        <v>162</v>
      </c>
      <c r="H19" s="27" t="s">
        <v>162</v>
      </c>
      <c r="I19" s="27" t="s">
        <v>162</v>
      </c>
      <c r="J19" s="27" t="s">
        <v>162</v>
      </c>
      <c r="K19" s="27" t="s">
        <v>162</v>
      </c>
      <c r="L19" s="27" t="s">
        <v>162</v>
      </c>
      <c r="M19" s="27" t="s">
        <v>162</v>
      </c>
      <c r="N19" s="27" t="s">
        <v>162</v>
      </c>
      <c r="O19" s="27">
        <v>-9834</v>
      </c>
      <c r="P19" s="27">
        <v>-15957</v>
      </c>
      <c r="Q19" s="27">
        <v>-17721</v>
      </c>
      <c r="R19" s="27">
        <v>-12247</v>
      </c>
      <c r="S19" s="27">
        <v>-17598</v>
      </c>
      <c r="T19" s="27">
        <v>-10122</v>
      </c>
      <c r="U19" s="27">
        <v>-19712</v>
      </c>
      <c r="V19" s="27">
        <v>-8950</v>
      </c>
      <c r="W19" s="27">
        <v>-6287</v>
      </c>
      <c r="X19" s="27">
        <v>-5477</v>
      </c>
      <c r="Y19" s="27">
        <v>-7455</v>
      </c>
      <c r="Z19" s="27">
        <v>1387</v>
      </c>
      <c r="AA19" s="27">
        <v>3205</v>
      </c>
      <c r="AB19" s="27">
        <v>-3537</v>
      </c>
      <c r="AC19" s="27">
        <v>-5801</v>
      </c>
      <c r="AD19" s="27">
        <v>-51363</v>
      </c>
      <c r="AE19" s="27">
        <v>-3078</v>
      </c>
      <c r="AF19" s="27">
        <v>-50</v>
      </c>
      <c r="AG19" s="27">
        <v>-64</v>
      </c>
      <c r="AH19" s="27">
        <v>-15498</v>
      </c>
      <c r="AI19" s="27">
        <v>-14317</v>
      </c>
      <c r="AJ19" s="27">
        <v>-43978</v>
      </c>
      <c r="AK19" s="27">
        <v>-70617</v>
      </c>
      <c r="AL19" s="27">
        <v>-47498</v>
      </c>
      <c r="AM19" s="27">
        <v>-17735</v>
      </c>
      <c r="AN19" s="27">
        <v>-16116</v>
      </c>
      <c r="AO19" s="27">
        <v>-14339</v>
      </c>
      <c r="AP19" s="27">
        <v>-43399</v>
      </c>
      <c r="AQ19" s="27">
        <v>-29288</v>
      </c>
      <c r="AR19" s="27">
        <v>-16609</v>
      </c>
      <c r="AS19" s="27">
        <v>-6588</v>
      </c>
      <c r="AT19" s="27">
        <v>-19145</v>
      </c>
      <c r="AU19" s="27">
        <v>-44174</v>
      </c>
      <c r="AV19" s="27">
        <v>-22621</v>
      </c>
    </row>
    <row r="20" spans="1:48" ht="12.9" customHeight="1" thickBot="1">
      <c r="A20" s="99" t="s">
        <v>545</v>
      </c>
      <c r="B20" s="99" t="s">
        <v>546</v>
      </c>
      <c r="C20" s="27" t="s">
        <v>162</v>
      </c>
      <c r="D20" s="27" t="s">
        <v>162</v>
      </c>
      <c r="E20" s="27" t="s">
        <v>162</v>
      </c>
      <c r="F20" s="27" t="s">
        <v>162</v>
      </c>
      <c r="G20" s="27" t="s">
        <v>162</v>
      </c>
      <c r="H20" s="27" t="s">
        <v>162</v>
      </c>
      <c r="I20" s="27" t="s">
        <v>162</v>
      </c>
      <c r="J20" s="27" t="s">
        <v>162</v>
      </c>
      <c r="K20" s="27" t="s">
        <v>162</v>
      </c>
      <c r="L20" s="27" t="s">
        <v>162</v>
      </c>
      <c r="M20" s="27" t="s">
        <v>162</v>
      </c>
      <c r="N20" s="27">
        <v>14687</v>
      </c>
      <c r="O20" s="27">
        <v>13538</v>
      </c>
      <c r="P20" s="27">
        <v>15960</v>
      </c>
      <c r="Q20" s="27">
        <v>14455</v>
      </c>
      <c r="R20" s="27">
        <v>17297</v>
      </c>
      <c r="S20" s="27">
        <v>15154</v>
      </c>
      <c r="T20" s="27">
        <v>10270</v>
      </c>
      <c r="U20" s="27">
        <v>22458</v>
      </c>
      <c r="V20" s="27">
        <v>13020</v>
      </c>
      <c r="W20" s="27">
        <v>11690</v>
      </c>
      <c r="X20" s="27">
        <v>13272</v>
      </c>
      <c r="Y20" s="27">
        <v>10170</v>
      </c>
      <c r="Z20" s="27">
        <v>20529</v>
      </c>
      <c r="AA20" s="27">
        <v>19706</v>
      </c>
      <c r="AB20" s="27">
        <v>25742</v>
      </c>
      <c r="AC20" s="27">
        <v>13065</v>
      </c>
      <c r="AD20" s="27">
        <v>33069</v>
      </c>
      <c r="AE20" s="27">
        <v>17341</v>
      </c>
      <c r="AF20" s="27">
        <v>39300</v>
      </c>
      <c r="AG20" s="27">
        <v>17728</v>
      </c>
      <c r="AH20" s="27">
        <v>78894</v>
      </c>
      <c r="AI20" s="27">
        <v>20118</v>
      </c>
      <c r="AJ20" s="27">
        <v>69543</v>
      </c>
      <c r="AK20" s="27">
        <v>31114</v>
      </c>
      <c r="AL20" s="27">
        <v>118673</v>
      </c>
      <c r="AM20" s="27">
        <v>78747</v>
      </c>
      <c r="AN20" s="27">
        <v>71781</v>
      </c>
      <c r="AO20" s="27">
        <v>22434</v>
      </c>
      <c r="AP20" s="27">
        <v>94485</v>
      </c>
      <c r="AQ20" s="27">
        <v>26311</v>
      </c>
      <c r="AR20" s="27">
        <v>115375</v>
      </c>
      <c r="AS20" s="27">
        <v>25878</v>
      </c>
      <c r="AT20" s="27">
        <v>114026</v>
      </c>
      <c r="AU20" s="27">
        <v>58039</v>
      </c>
      <c r="AV20" s="27">
        <v>77511</v>
      </c>
    </row>
    <row r="21" spans="1:48" ht="12.9" customHeight="1" thickBot="1">
      <c r="A21" s="99" t="s">
        <v>547</v>
      </c>
      <c r="B21" s="99" t="s">
        <v>548</v>
      </c>
      <c r="C21" s="29">
        <v>-741</v>
      </c>
      <c r="D21" s="29">
        <v>1702</v>
      </c>
      <c r="E21" s="29">
        <v>-1452</v>
      </c>
      <c r="F21" s="29">
        <v>-69</v>
      </c>
      <c r="G21" s="29">
        <v>-4843</v>
      </c>
      <c r="H21" s="29">
        <v>3457</v>
      </c>
      <c r="I21" s="29">
        <v>-650</v>
      </c>
      <c r="J21" s="29">
        <v>-346</v>
      </c>
      <c r="K21" s="29">
        <v>1087</v>
      </c>
      <c r="L21" s="29">
        <v>-7719</v>
      </c>
      <c r="M21" s="29">
        <v>-4947</v>
      </c>
      <c r="N21" s="29">
        <v>5272</v>
      </c>
      <c r="O21" s="29">
        <v>22355</v>
      </c>
      <c r="P21" s="29">
        <v>-15379</v>
      </c>
      <c r="Q21" s="29">
        <v>-6599</v>
      </c>
      <c r="R21" s="29">
        <v>70571</v>
      </c>
      <c r="S21" s="29">
        <v>4904</v>
      </c>
      <c r="T21" s="29">
        <v>5592</v>
      </c>
      <c r="U21" s="29">
        <v>-1225</v>
      </c>
      <c r="V21" s="29">
        <v>-2485</v>
      </c>
      <c r="W21" s="29">
        <v>-21276</v>
      </c>
      <c r="X21" s="29">
        <v>-111905</v>
      </c>
      <c r="Y21" s="29">
        <v>5282</v>
      </c>
      <c r="Z21" s="27">
        <v>23959</v>
      </c>
      <c r="AA21" s="27">
        <v>-970</v>
      </c>
      <c r="AB21" s="27">
        <v>-755</v>
      </c>
      <c r="AC21" s="27">
        <v>14721</v>
      </c>
      <c r="AD21" s="27">
        <v>22411</v>
      </c>
      <c r="AE21" s="27">
        <v>-164</v>
      </c>
      <c r="AF21" s="27">
        <v>7999</v>
      </c>
      <c r="AG21" s="27">
        <v>75</v>
      </c>
      <c r="AH21" s="27">
        <v>12172</v>
      </c>
      <c r="AI21" s="27">
        <v>55805</v>
      </c>
      <c r="AJ21" s="27">
        <v>-5016</v>
      </c>
      <c r="AK21" s="27">
        <v>-4317</v>
      </c>
      <c r="AL21" s="27">
        <v>-4352</v>
      </c>
      <c r="AM21" s="27">
        <v>12801</v>
      </c>
      <c r="AN21" s="27">
        <v>-6777</v>
      </c>
      <c r="AO21" s="27">
        <v>38101</v>
      </c>
      <c r="AP21" s="27">
        <v>-12795</v>
      </c>
      <c r="AQ21" s="27">
        <v>-243</v>
      </c>
      <c r="AR21" s="27">
        <v>-1484</v>
      </c>
      <c r="AS21" s="27">
        <v>9660</v>
      </c>
      <c r="AT21" s="27">
        <v>-1727</v>
      </c>
      <c r="AU21" s="27">
        <v>2018</v>
      </c>
      <c r="AV21" s="27">
        <v>612</v>
      </c>
    </row>
    <row r="22" spans="1:48" ht="12.9" customHeight="1" thickBot="1">
      <c r="A22" s="99" t="s">
        <v>549</v>
      </c>
      <c r="B22" s="99" t="s">
        <v>550</v>
      </c>
      <c r="C22" s="29">
        <v>-2201</v>
      </c>
      <c r="D22" s="29">
        <v>-5931</v>
      </c>
      <c r="E22" s="29">
        <v>470</v>
      </c>
      <c r="F22" s="29">
        <v>-4706</v>
      </c>
      <c r="G22" s="29">
        <v>-3452</v>
      </c>
      <c r="H22" s="29">
        <v>-8790</v>
      </c>
      <c r="I22" s="29">
        <v>-2369</v>
      </c>
      <c r="J22" s="29">
        <v>-8104</v>
      </c>
      <c r="K22" s="29">
        <v>-3621</v>
      </c>
      <c r="L22" s="29">
        <v>-7366</v>
      </c>
      <c r="M22" s="29">
        <v>-4606</v>
      </c>
      <c r="N22" s="29">
        <v>-10128</v>
      </c>
      <c r="O22" s="29">
        <v>-1756</v>
      </c>
      <c r="P22" s="29">
        <v>-477</v>
      </c>
      <c r="Q22" s="29">
        <v>-932</v>
      </c>
      <c r="R22" s="29">
        <v>-2985</v>
      </c>
      <c r="S22" s="29">
        <v>-1569</v>
      </c>
      <c r="T22" s="29">
        <v>-105</v>
      </c>
      <c r="U22" s="29">
        <v>-7</v>
      </c>
      <c r="V22" s="29">
        <v>-4190</v>
      </c>
      <c r="W22" s="29">
        <v>1307</v>
      </c>
      <c r="X22" s="29">
        <v>-69897</v>
      </c>
      <c r="Y22" s="29">
        <v>-1803</v>
      </c>
      <c r="Z22" s="27">
        <v>-62429</v>
      </c>
      <c r="AA22" s="27">
        <v>-502</v>
      </c>
      <c r="AB22" s="27">
        <v>-1399</v>
      </c>
      <c r="AC22" s="27">
        <v>-1330</v>
      </c>
      <c r="AD22" s="27">
        <v>-7248</v>
      </c>
      <c r="AE22" s="27">
        <v>-30901</v>
      </c>
      <c r="AF22" s="27">
        <v>-9322</v>
      </c>
      <c r="AG22" s="27">
        <v>-975</v>
      </c>
      <c r="AH22" s="27">
        <v>-11193</v>
      </c>
      <c r="AI22" s="27">
        <v>-248</v>
      </c>
      <c r="AJ22" s="27">
        <v>-2951</v>
      </c>
      <c r="AK22" s="27">
        <v>-409</v>
      </c>
      <c r="AL22" s="27">
        <v>-1304</v>
      </c>
      <c r="AM22" s="27">
        <v>-102</v>
      </c>
      <c r="AN22" s="27">
        <v>-1219</v>
      </c>
      <c r="AO22" s="27">
        <v>-82</v>
      </c>
      <c r="AP22" s="27">
        <v>-326</v>
      </c>
      <c r="AQ22" s="27">
        <v>-128</v>
      </c>
      <c r="AR22" s="27">
        <v>-633</v>
      </c>
      <c r="AS22" s="27">
        <v>-558</v>
      </c>
      <c r="AT22" s="27">
        <v>-12609</v>
      </c>
      <c r="AU22" s="27">
        <v>-672</v>
      </c>
      <c r="AV22" s="27">
        <v>-160</v>
      </c>
    </row>
    <row r="23" spans="1:48" ht="12.9" customHeight="1" thickBot="1">
      <c r="A23" s="99" t="s">
        <v>551</v>
      </c>
      <c r="B23" s="99" t="s">
        <v>186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7">
        <v>0</v>
      </c>
      <c r="K23" s="29">
        <v>0</v>
      </c>
      <c r="L23" s="27">
        <v>0</v>
      </c>
      <c r="M23" s="29">
        <v>0</v>
      </c>
      <c r="N23" s="27">
        <v>0</v>
      </c>
      <c r="O23" s="29">
        <v>0</v>
      </c>
      <c r="P23" s="27">
        <v>0</v>
      </c>
      <c r="Q23" s="29">
        <v>-101</v>
      </c>
      <c r="R23" s="27">
        <v>0</v>
      </c>
      <c r="S23" s="29">
        <v>-75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1</v>
      </c>
      <c r="Z23" s="27">
        <v>-1</v>
      </c>
      <c r="AA23" s="27">
        <v>25</v>
      </c>
      <c r="AB23" s="27">
        <v>0</v>
      </c>
      <c r="AC23" s="27">
        <v>0</v>
      </c>
      <c r="AD23" s="27">
        <v>-28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</row>
    <row r="24" spans="1:48" ht="12.9" customHeight="1" thickBot="1">
      <c r="A24" s="96" t="s">
        <v>552</v>
      </c>
      <c r="B24" s="96" t="s">
        <v>553</v>
      </c>
      <c r="C24" s="26">
        <v>-144656</v>
      </c>
      <c r="D24" s="26">
        <v>-159483</v>
      </c>
      <c r="E24" s="26">
        <v>-173087</v>
      </c>
      <c r="F24" s="26">
        <v>-194887</v>
      </c>
      <c r="G24" s="26">
        <v>-175745</v>
      </c>
      <c r="H24" s="26">
        <v>-173112</v>
      </c>
      <c r="I24" s="26">
        <v>-199006</v>
      </c>
      <c r="J24" s="26">
        <v>-252024</v>
      </c>
      <c r="K24" s="26">
        <v>-211616</v>
      </c>
      <c r="L24" s="26">
        <v>-256083</v>
      </c>
      <c r="M24" s="26">
        <v>-211959</v>
      </c>
      <c r="N24" s="26">
        <v>-235272</v>
      </c>
      <c r="O24" s="26">
        <v>-244748</v>
      </c>
      <c r="P24" s="26">
        <v>-238075</v>
      </c>
      <c r="Q24" s="26">
        <v>-273190</v>
      </c>
      <c r="R24" s="26">
        <v>-298056</v>
      </c>
      <c r="S24" s="26">
        <v>-274606</v>
      </c>
      <c r="T24" s="26">
        <v>-502645</v>
      </c>
      <c r="U24" s="26">
        <f>U3+U8+U12+U19+U20+U21+U22</f>
        <v>-324788</v>
      </c>
      <c r="V24" s="26">
        <v>-341065</v>
      </c>
      <c r="W24" s="26">
        <f t="shared" ref="W24:AB24" si="35">W3+W8+W12+W19+W20+W21+W22+W23</f>
        <v>-294846</v>
      </c>
      <c r="X24" s="26">
        <f t="shared" si="35"/>
        <v>-985043</v>
      </c>
      <c r="Y24" s="26">
        <f t="shared" si="35"/>
        <v>-291145</v>
      </c>
      <c r="Z24" s="26">
        <f t="shared" si="35"/>
        <v>-295259</v>
      </c>
      <c r="AA24" s="26">
        <f t="shared" si="35"/>
        <v>-243962</v>
      </c>
      <c r="AB24" s="26">
        <f t="shared" si="35"/>
        <v>-266379</v>
      </c>
      <c r="AC24" s="26">
        <f>AC3+AC8+AC12+AC19+AC20+AC21+AC22+AC23</f>
        <v>-253059</v>
      </c>
      <c r="AD24" s="26">
        <f>AD3+AD8+AD12+AD19+AD20+AD21+AD22+AD23</f>
        <v>-253745</v>
      </c>
      <c r="AE24" s="26">
        <f t="shared" ref="AE24:AF24" si="36">AE3+AE8+AE12+AE19+AE20+AE21+AE22+AE23</f>
        <v>-239457</v>
      </c>
      <c r="AF24" s="26">
        <f t="shared" si="36"/>
        <v>-239259</v>
      </c>
      <c r="AG24" s="26">
        <f t="shared" ref="AG24" si="37">AG3+AG8+AG12+AG19+AG20+AG21+AG22+AG23</f>
        <v>-263767</v>
      </c>
      <c r="AH24" s="26">
        <f t="shared" ref="AH24:AL24" si="38">AH3+AH8+AH12+AH19+AH20+AH21+AH22+AH23</f>
        <v>-259673</v>
      </c>
      <c r="AI24" s="26">
        <f t="shared" si="38"/>
        <v>-247389</v>
      </c>
      <c r="AJ24" s="26">
        <f t="shared" si="38"/>
        <v>-150623</v>
      </c>
      <c r="AK24" s="26">
        <f t="shared" si="38"/>
        <v>-154973</v>
      </c>
      <c r="AL24" s="26">
        <f t="shared" si="38"/>
        <v>-77219</v>
      </c>
      <c r="AM24" s="26">
        <f>AM3+AM8+AM12+AM19+AM20+AM21+AM22+AM23</f>
        <v>-111345</v>
      </c>
      <c r="AN24" s="26">
        <f t="shared" ref="AN24:AO24" si="39">AN3+AN8+AN12+AN19+AN20+AN21+AN22+AN23</f>
        <v>-40137</v>
      </c>
      <c r="AO24" s="26">
        <f t="shared" si="39"/>
        <v>-154680</v>
      </c>
      <c r="AP24" s="26">
        <f t="shared" ref="AP24" si="40">AP3+AP8+AP12+AP19+AP20+AP21+AP22+AP23</f>
        <v>-99329</v>
      </c>
      <c r="AQ24" s="26">
        <f>AQ3+AQ8+AQ12+AQ19+AQ20+AQ21+AQ22+AQ23</f>
        <v>-120061</v>
      </c>
      <c r="AR24" s="26">
        <f>AR3+AR8+AR12+AR19+AR20+AR21+AR22+AR23</f>
        <v>-34499</v>
      </c>
      <c r="AS24" s="26">
        <f t="shared" ref="AS24" si="41">AS3+AS8+AS12+AS19+AS20+AS21+AS22+AS23</f>
        <v>-124392</v>
      </c>
      <c r="AT24" s="26">
        <f>AT3+AT8+AT12+AT19+AT20+AT21+AT22+AT23</f>
        <v>-63074</v>
      </c>
      <c r="AU24" s="26">
        <f>AU3+AU8+AU12+AU19+AU20+AU21+AU22+AU23</f>
        <v>-115945</v>
      </c>
      <c r="AV24" s="26">
        <f>AV3+AV8+AV12+AV19+AV20+AV21+AV22+AV23</f>
        <v>-132154</v>
      </c>
    </row>
    <row r="25" spans="1:48" ht="12.9" customHeight="1"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12.9" customHeight="1" thickBot="1">
      <c r="A26" s="96" t="s">
        <v>554</v>
      </c>
      <c r="B26" s="96" t="s">
        <v>555</v>
      </c>
      <c r="C26" s="26">
        <f t="shared" ref="C26:AB26" si="42">C24-C22-C23</f>
        <v>-142455</v>
      </c>
      <c r="D26" s="26">
        <f t="shared" si="42"/>
        <v>-153552</v>
      </c>
      <c r="E26" s="26">
        <f t="shared" si="42"/>
        <v>-173557</v>
      </c>
      <c r="F26" s="26">
        <f t="shared" si="42"/>
        <v>-190181</v>
      </c>
      <c r="G26" s="26">
        <f t="shared" si="42"/>
        <v>-172293</v>
      </c>
      <c r="H26" s="26">
        <f t="shared" si="42"/>
        <v>-164322</v>
      </c>
      <c r="I26" s="26">
        <f t="shared" si="42"/>
        <v>-196637</v>
      </c>
      <c r="J26" s="26">
        <f t="shared" si="42"/>
        <v>-243920</v>
      </c>
      <c r="K26" s="26">
        <f t="shared" si="42"/>
        <v>-207995</v>
      </c>
      <c r="L26" s="26">
        <f t="shared" si="42"/>
        <v>-248717</v>
      </c>
      <c r="M26" s="26">
        <f t="shared" si="42"/>
        <v>-207353</v>
      </c>
      <c r="N26" s="26">
        <f t="shared" si="42"/>
        <v>-225144</v>
      </c>
      <c r="O26" s="26">
        <f t="shared" si="42"/>
        <v>-242992</v>
      </c>
      <c r="P26" s="26">
        <f t="shared" si="42"/>
        <v>-237598</v>
      </c>
      <c r="Q26" s="26">
        <f t="shared" si="42"/>
        <v>-272157</v>
      </c>
      <c r="R26" s="26">
        <f t="shared" si="42"/>
        <v>-295071</v>
      </c>
      <c r="S26" s="26">
        <f t="shared" si="42"/>
        <v>-272962</v>
      </c>
      <c r="T26" s="26">
        <f t="shared" si="42"/>
        <v>-502540</v>
      </c>
      <c r="U26" s="26">
        <f t="shared" si="42"/>
        <v>-324781</v>
      </c>
      <c r="V26" s="26">
        <f t="shared" si="42"/>
        <v>-336875</v>
      </c>
      <c r="W26" s="26">
        <f t="shared" si="42"/>
        <v>-296153</v>
      </c>
      <c r="X26" s="26">
        <f t="shared" si="42"/>
        <v>-915146</v>
      </c>
      <c r="Y26" s="26">
        <f t="shared" si="42"/>
        <v>-289343</v>
      </c>
      <c r="Z26" s="26">
        <f t="shared" si="42"/>
        <v>-232829</v>
      </c>
      <c r="AA26" s="26">
        <f t="shared" si="42"/>
        <v>-243485</v>
      </c>
      <c r="AB26" s="26">
        <f t="shared" si="42"/>
        <v>-264980</v>
      </c>
      <c r="AC26" s="26">
        <f>AC24-AC22-AC23</f>
        <v>-251729</v>
      </c>
      <c r="AD26" s="26">
        <f>AD24-AD22-AD23</f>
        <v>-246469</v>
      </c>
      <c r="AE26" s="26">
        <f t="shared" ref="AE26:AF26" si="43">AE24-AE22-AE23</f>
        <v>-208556</v>
      </c>
      <c r="AF26" s="26">
        <f t="shared" si="43"/>
        <v>-229937</v>
      </c>
      <c r="AG26" s="26">
        <f t="shared" ref="AG26" si="44">AG24-AG22-AG23</f>
        <v>-262792</v>
      </c>
      <c r="AH26" s="26">
        <f t="shared" ref="AH26:AM26" si="45">AH24-AH22-AH23</f>
        <v>-248480</v>
      </c>
      <c r="AI26" s="26">
        <f t="shared" si="45"/>
        <v>-247141</v>
      </c>
      <c r="AJ26" s="26">
        <f t="shared" si="45"/>
        <v>-147672</v>
      </c>
      <c r="AK26" s="26">
        <f t="shared" si="45"/>
        <v>-154564</v>
      </c>
      <c r="AL26" s="26">
        <f t="shared" si="45"/>
        <v>-75915</v>
      </c>
      <c r="AM26" s="26">
        <f t="shared" si="45"/>
        <v>-111243</v>
      </c>
      <c r="AN26" s="26">
        <f t="shared" ref="AN26:AO26" si="46">AN24-AN22-AN23</f>
        <v>-38918</v>
      </c>
      <c r="AO26" s="26">
        <f t="shared" si="46"/>
        <v>-154598</v>
      </c>
      <c r="AP26" s="26">
        <f t="shared" ref="AP26:AU26" si="47">AP24-AP22-AP23</f>
        <v>-99003</v>
      </c>
      <c r="AQ26" s="26">
        <f t="shared" si="47"/>
        <v>-119933</v>
      </c>
      <c r="AR26" s="26">
        <f t="shared" si="47"/>
        <v>-33866</v>
      </c>
      <c r="AS26" s="26">
        <f t="shared" si="47"/>
        <v>-123834</v>
      </c>
      <c r="AT26" s="26">
        <f t="shared" si="47"/>
        <v>-50465</v>
      </c>
      <c r="AU26" s="26">
        <f t="shared" si="47"/>
        <v>-115273</v>
      </c>
      <c r="AV26" s="26">
        <f t="shared" ref="AV26" si="48">AV24-AV22-AV23</f>
        <v>-131994</v>
      </c>
    </row>
    <row r="27" spans="1:48" ht="12.9" customHeight="1" thickBot="1">
      <c r="A27" s="96" t="s">
        <v>556</v>
      </c>
      <c r="B27" s="96" t="s">
        <v>293</v>
      </c>
      <c r="C27" s="26">
        <f t="shared" ref="C27:AB27" si="49">C22+C23</f>
        <v>-2201</v>
      </c>
      <c r="D27" s="26">
        <f t="shared" si="49"/>
        <v>-5931</v>
      </c>
      <c r="E27" s="26">
        <f t="shared" si="49"/>
        <v>470</v>
      </c>
      <c r="F27" s="26">
        <f t="shared" si="49"/>
        <v>-4706</v>
      </c>
      <c r="G27" s="26">
        <f t="shared" si="49"/>
        <v>-3452</v>
      </c>
      <c r="H27" s="26">
        <f t="shared" si="49"/>
        <v>-8790</v>
      </c>
      <c r="I27" s="26">
        <f t="shared" si="49"/>
        <v>-2369</v>
      </c>
      <c r="J27" s="26">
        <f t="shared" si="49"/>
        <v>-8104</v>
      </c>
      <c r="K27" s="26">
        <f t="shared" si="49"/>
        <v>-3621</v>
      </c>
      <c r="L27" s="26">
        <f t="shared" si="49"/>
        <v>-7366</v>
      </c>
      <c r="M27" s="26">
        <f t="shared" si="49"/>
        <v>-4606</v>
      </c>
      <c r="N27" s="26">
        <f t="shared" si="49"/>
        <v>-10128</v>
      </c>
      <c r="O27" s="26">
        <f t="shared" si="49"/>
        <v>-1756</v>
      </c>
      <c r="P27" s="26">
        <f t="shared" si="49"/>
        <v>-477</v>
      </c>
      <c r="Q27" s="26">
        <f t="shared" si="49"/>
        <v>-1033</v>
      </c>
      <c r="R27" s="26">
        <f t="shared" si="49"/>
        <v>-2985</v>
      </c>
      <c r="S27" s="26">
        <f t="shared" si="49"/>
        <v>-1644</v>
      </c>
      <c r="T27" s="26">
        <f t="shared" si="49"/>
        <v>-105</v>
      </c>
      <c r="U27" s="26">
        <f t="shared" si="49"/>
        <v>-7</v>
      </c>
      <c r="V27" s="26">
        <f t="shared" si="49"/>
        <v>-4190</v>
      </c>
      <c r="W27" s="26">
        <f t="shared" si="49"/>
        <v>1307</v>
      </c>
      <c r="X27" s="26">
        <f t="shared" si="49"/>
        <v>-69897</v>
      </c>
      <c r="Y27" s="26">
        <f t="shared" si="49"/>
        <v>-1802</v>
      </c>
      <c r="Z27" s="26">
        <f t="shared" si="49"/>
        <v>-62430</v>
      </c>
      <c r="AA27" s="26">
        <f t="shared" si="49"/>
        <v>-477</v>
      </c>
      <c r="AB27" s="26">
        <f t="shared" si="49"/>
        <v>-1399</v>
      </c>
      <c r="AC27" s="26">
        <f>AC22+AC23</f>
        <v>-1330</v>
      </c>
      <c r="AD27" s="26">
        <f>AD22+AD23</f>
        <v>-7276</v>
      </c>
      <c r="AE27" s="26">
        <f t="shared" ref="AE27:AF27" si="50">AE22+AE23</f>
        <v>-30901</v>
      </c>
      <c r="AF27" s="26">
        <f t="shared" si="50"/>
        <v>-9322</v>
      </c>
      <c r="AG27" s="26">
        <f t="shared" ref="AG27:AH27" si="51">AG22+AG23</f>
        <v>-975</v>
      </c>
      <c r="AH27" s="26">
        <f t="shared" si="51"/>
        <v>-11193</v>
      </c>
      <c r="AI27" s="26">
        <f t="shared" ref="AI27:AJ27" si="52">AI22+AI23</f>
        <v>-248</v>
      </c>
      <c r="AJ27" s="26">
        <f t="shared" si="52"/>
        <v>-2951</v>
      </c>
      <c r="AK27" s="26">
        <f t="shared" ref="AK27" si="53">AK22+AK23</f>
        <v>-409</v>
      </c>
      <c r="AL27" s="26">
        <f t="shared" ref="AL27:AQ27" si="54">AL22+AL23</f>
        <v>-1304</v>
      </c>
      <c r="AM27" s="26">
        <f t="shared" si="54"/>
        <v>-102</v>
      </c>
      <c r="AN27" s="26">
        <f t="shared" si="54"/>
        <v>-1219</v>
      </c>
      <c r="AO27" s="26">
        <f t="shared" si="54"/>
        <v>-82</v>
      </c>
      <c r="AP27" s="26">
        <f t="shared" si="54"/>
        <v>-326</v>
      </c>
      <c r="AQ27" s="26">
        <f t="shared" si="54"/>
        <v>-128</v>
      </c>
      <c r="AR27" s="26">
        <f t="shared" ref="AR27:AS27" si="55">AR22+AR23</f>
        <v>-633</v>
      </c>
      <c r="AS27" s="26">
        <f t="shared" si="55"/>
        <v>-558</v>
      </c>
      <c r="AT27" s="26">
        <f t="shared" ref="AT27:AU27" si="56">AT22+AT23</f>
        <v>-12609</v>
      </c>
      <c r="AU27" s="26">
        <f t="shared" si="56"/>
        <v>-672</v>
      </c>
      <c r="AV27" s="26">
        <f t="shared" ref="AV27" si="57">AV22+AV23</f>
        <v>-160</v>
      </c>
    </row>
    <row r="28" spans="1:48">
      <c r="AA28" s="9"/>
      <c r="AB28" s="9"/>
      <c r="AC28" s="9"/>
      <c r="AD28" s="9"/>
      <c r="AE28" s="9"/>
      <c r="AF28" s="9"/>
      <c r="AG28" s="9"/>
    </row>
    <row r="31" spans="1:48">
      <c r="AA31" s="9"/>
      <c r="AB31" s="9"/>
      <c r="AC31" s="9"/>
      <c r="AD31" s="9"/>
      <c r="AE31" s="9"/>
      <c r="AF31" s="9"/>
      <c r="AG31" s="9"/>
    </row>
    <row r="32" spans="1:48">
      <c r="AA32" s="9"/>
      <c r="AB32" s="9"/>
      <c r="AC32" s="9"/>
      <c r="AD32" s="9"/>
      <c r="AE32" s="9"/>
      <c r="AF32" s="9"/>
      <c r="AG32" s="9"/>
    </row>
    <row r="33" spans="27:33">
      <c r="AA33" s="9"/>
      <c r="AB33" s="9"/>
      <c r="AC33" s="9"/>
      <c r="AD33" s="9"/>
      <c r="AE33" s="9"/>
      <c r="AF33" s="9"/>
      <c r="AG33" s="9"/>
    </row>
    <row r="34" spans="27:33">
      <c r="AA34" s="9"/>
      <c r="AB34" s="9"/>
      <c r="AC34" s="9"/>
      <c r="AD34" s="9"/>
      <c r="AE34" s="9"/>
      <c r="AF34" s="9"/>
      <c r="AG34" s="9"/>
    </row>
    <row r="35" spans="27:33">
      <c r="AA35" s="9"/>
      <c r="AB35" s="9"/>
      <c r="AC35" s="9"/>
      <c r="AD35" s="9"/>
      <c r="AE35" s="9"/>
      <c r="AF35" s="9"/>
      <c r="AG35" s="9"/>
    </row>
    <row r="36" spans="27:33">
      <c r="AA36" s="9"/>
      <c r="AB36" s="9"/>
      <c r="AC36" s="9"/>
      <c r="AD36" s="9"/>
      <c r="AE36" s="9"/>
      <c r="AF36" s="9"/>
      <c r="AG36" s="9"/>
    </row>
    <row r="37" spans="27:33">
      <c r="AA37" s="9"/>
      <c r="AB37" s="9"/>
      <c r="AC37" s="9"/>
      <c r="AD37" s="9"/>
      <c r="AE37" s="9"/>
      <c r="AF37" s="9"/>
      <c r="AG37" s="9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a122cd-50bb-4152-9d27-8383af05c92a">
      <Terms xmlns="http://schemas.microsoft.com/office/infopath/2007/PartnerControls"/>
    </lcf76f155ced4ddcb4097134ff3c332f>
    <TaxCatchAll xmlns="9782e688-6bc2-4240-8e6e-32b5ce37ba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EDCDB0AF23B4438820AD714BE344D5" ma:contentTypeVersion="10" ma:contentTypeDescription="Utwórz nowy dokument." ma:contentTypeScope="" ma:versionID="46a6251f45378e41c34fd8e1dacba8e8">
  <xsd:schema xmlns:xsd="http://www.w3.org/2001/XMLSchema" xmlns:xs="http://www.w3.org/2001/XMLSchema" xmlns:p="http://schemas.microsoft.com/office/2006/metadata/properties" xmlns:ns2="71a122cd-50bb-4152-9d27-8383af05c92a" xmlns:ns3="9782e688-6bc2-4240-8e6e-32b5ce37ba26" targetNamespace="http://schemas.microsoft.com/office/2006/metadata/properties" ma:root="true" ma:fieldsID="671da6ec5c955ae688704bf76bfb7a24" ns2:_="" ns3:_="">
    <xsd:import namespace="71a122cd-50bb-4152-9d27-8383af05c92a"/>
    <xsd:import namespace="9782e688-6bc2-4240-8e6e-32b5ce37b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122cd-50bb-4152-9d27-8383af05c9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97d6469b-4328-4fec-867e-f203c60f30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2e688-6bc2-4240-8e6e-32b5ce37ba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29c6d9-7a5c-480f-897f-2b9eca11c9a7}" ma:internalName="TaxCatchAll" ma:showField="CatchAllData" ma:web="9782e688-6bc2-4240-8e6e-32b5ce37b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1E7E6-306F-402B-80CD-6454D9758E0F}">
  <ds:schemaRefs>
    <ds:schemaRef ds:uri="71a122cd-50bb-4152-9d27-8383af05c92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9782e688-6bc2-4240-8e6e-32b5ce37ba2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BB2BDF-32D7-414B-AFBA-6C4AB592C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75260-E7EE-46C9-8386-1757A126E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122cd-50bb-4152-9d27-8383af05c92a"/>
    <ds:schemaRef ds:uri="9782e688-6bc2-4240-8e6e-32b5ce37ba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Menu</vt:lpstr>
      <vt:lpstr>Wskaźniki</vt:lpstr>
      <vt:lpstr>Bilans</vt:lpstr>
      <vt:lpstr>RZiS</vt:lpstr>
      <vt:lpstr>Odsetki</vt:lpstr>
      <vt:lpstr>Prowizje</vt:lpstr>
      <vt:lpstr>PPiK</vt:lpstr>
      <vt:lpstr>Koszty_dz</vt:lpstr>
      <vt:lpstr>Wynik_z_odpisów</vt:lpstr>
      <vt:lpstr>Kredyty</vt:lpstr>
      <vt:lpstr>Kredyty_koszyki</vt:lpstr>
      <vt:lpstr>Zobowiazania</vt:lpstr>
      <vt:lpstr>Podatek</vt:lpstr>
      <vt:lpstr>Segmenty</vt:lpstr>
      <vt:lpstr>CRR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Kosy</dc:creator>
  <cp:keywords/>
  <dc:description/>
  <cp:lastModifiedBy>Agnieszka Wojciechowska</cp:lastModifiedBy>
  <cp:revision/>
  <dcterms:created xsi:type="dcterms:W3CDTF">2019-08-23T08:06:24Z</dcterms:created>
  <dcterms:modified xsi:type="dcterms:W3CDTF">2026-08-03T16:00:52Z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eaa520-8769-46b1-ba3f-0459c8682104_Enabled">
    <vt:lpwstr>true</vt:lpwstr>
  </property>
  <property fmtid="{D5CDD505-2E9C-101B-9397-08002B2CF9AE}" pid="3" name="MSIP_Label_5feaa520-8769-46b1-ba3f-0459c8682104_SetDate">
    <vt:lpwstr>2022-11-02T09:02:28Z</vt:lpwstr>
  </property>
  <property fmtid="{D5CDD505-2E9C-101B-9397-08002B2CF9AE}" pid="4" name="MSIP_Label_5feaa520-8769-46b1-ba3f-0459c8682104_Method">
    <vt:lpwstr>Standard</vt:lpwstr>
  </property>
  <property fmtid="{D5CDD505-2E9C-101B-9397-08002B2CF9AE}" pid="5" name="MSIP_Label_5feaa520-8769-46b1-ba3f-0459c8682104_Name">
    <vt:lpwstr>Wewnętrzne</vt:lpwstr>
  </property>
  <property fmtid="{D5CDD505-2E9C-101B-9397-08002B2CF9AE}" pid="6" name="MSIP_Label_5feaa520-8769-46b1-ba3f-0459c8682104_SiteId">
    <vt:lpwstr>5b7e7e76-9aca-4bca-b480-c8468c5ba86f</vt:lpwstr>
  </property>
  <property fmtid="{D5CDD505-2E9C-101B-9397-08002B2CF9AE}" pid="7" name="MSIP_Label_5feaa520-8769-46b1-ba3f-0459c8682104_ActionId">
    <vt:lpwstr>f2e8018c-576e-4feb-935b-19f14e441888</vt:lpwstr>
  </property>
  <property fmtid="{D5CDD505-2E9C-101B-9397-08002B2CF9AE}" pid="8" name="MSIP_Label_5feaa520-8769-46b1-ba3f-0459c8682104_ContentBits">
    <vt:lpwstr>0</vt:lpwstr>
  </property>
  <property fmtid="{D5CDD505-2E9C-101B-9397-08002B2CF9AE}" pid="9" name="ContentTypeId">
    <vt:lpwstr>0x010100EEEDCDB0AF23B4438820AD714BE344D5</vt:lpwstr>
  </property>
  <property fmtid="{D5CDD505-2E9C-101B-9397-08002B2CF9AE}" pid="10" name="MediaServiceImageTags">
    <vt:lpwstr/>
  </property>
  <property fmtid="{D5CDD505-2E9C-101B-9397-08002B2CF9AE}" pid="11" name="Order">
    <vt:r8>35000</vt:r8>
  </property>
  <property fmtid="{D5CDD505-2E9C-101B-9397-08002B2CF9AE}" pid="12" name="TriggerFlowInfo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_ExtendedDescription">
    <vt:lpwstr/>
  </property>
</Properties>
</file>